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5480" windowHeight="8190" tabRatio="675"/>
  </bookViews>
  <sheets>
    <sheet name="Anex A1 Frmt for AUM disclosure" sheetId="12" r:id="rId1"/>
    <sheet name="Anex A2 Frmt AUM stateUT wise " sheetId="9" r:id="rId2"/>
  </sheets>
  <definedNames>
    <definedName name="_xlnm._FilterDatabase" localSheetId="0" hidden="1">'Anex A1 Frmt for AUM disclosure'!$A$8:$BL$170</definedName>
  </definedNames>
  <calcPr calcId="125725"/>
</workbook>
</file>

<file path=xl/calcChain.xml><?xml version="1.0" encoding="utf-8"?>
<calcChain xmlns="http://schemas.openxmlformats.org/spreadsheetml/2006/main">
  <c r="D145" i="12"/>
  <c r="E145"/>
  <c r="F145"/>
  <c r="G145"/>
  <c r="H145"/>
  <c r="I145"/>
  <c r="J145"/>
  <c r="K145"/>
  <c r="L145"/>
  <c r="M145"/>
  <c r="N145"/>
  <c r="O145"/>
  <c r="P145"/>
  <c r="Q145"/>
  <c r="R145"/>
  <c r="S145"/>
  <c r="T145"/>
  <c r="U145"/>
  <c r="V145"/>
  <c r="W145"/>
  <c r="X145"/>
  <c r="Y145"/>
  <c r="Z145"/>
  <c r="AA145"/>
  <c r="AB145"/>
  <c r="AC145"/>
  <c r="AD145"/>
  <c r="AE145"/>
  <c r="AF145"/>
  <c r="AG145"/>
  <c r="AH145"/>
  <c r="AI145"/>
  <c r="AJ145"/>
  <c r="AK145"/>
  <c r="AL145"/>
  <c r="AM145"/>
  <c r="AN145"/>
  <c r="AO145"/>
  <c r="AP145"/>
  <c r="AQ145"/>
  <c r="AR145"/>
  <c r="AS145"/>
  <c r="AT145"/>
  <c r="AU145"/>
  <c r="AV145"/>
  <c r="AW145"/>
  <c r="AX145"/>
  <c r="AY145"/>
  <c r="AZ145"/>
  <c r="BA145"/>
  <c r="BB145"/>
  <c r="BC145"/>
  <c r="BD145"/>
  <c r="BE145"/>
  <c r="BF145"/>
  <c r="BG145"/>
  <c r="BH145"/>
  <c r="BI145"/>
  <c r="BJ145"/>
  <c r="J124"/>
  <c r="V124"/>
  <c r="Z124"/>
  <c r="AP124"/>
  <c r="D123"/>
  <c r="E123"/>
  <c r="F123"/>
  <c r="G123"/>
  <c r="H123"/>
  <c r="I123"/>
  <c r="J123"/>
  <c r="K123"/>
  <c r="L123"/>
  <c r="M123"/>
  <c r="N123"/>
  <c r="O123"/>
  <c r="P123"/>
  <c r="Q123"/>
  <c r="R123"/>
  <c r="S123"/>
  <c r="T123"/>
  <c r="U123"/>
  <c r="V123"/>
  <c r="W123"/>
  <c r="X123"/>
  <c r="Y123"/>
  <c r="Z123"/>
  <c r="AA123"/>
  <c r="AB123"/>
  <c r="AC123"/>
  <c r="AD123"/>
  <c r="AE123"/>
  <c r="AF123"/>
  <c r="AG123"/>
  <c r="AH123"/>
  <c r="AI123"/>
  <c r="AJ123"/>
  <c r="AK123"/>
  <c r="AL123"/>
  <c r="AM123"/>
  <c r="AN123"/>
  <c r="AO123"/>
  <c r="AP123"/>
  <c r="AQ123"/>
  <c r="AR123"/>
  <c r="AS123"/>
  <c r="AT123"/>
  <c r="AU123"/>
  <c r="AV123"/>
  <c r="AW123"/>
  <c r="AX123"/>
  <c r="AY123"/>
  <c r="AZ123"/>
  <c r="BA123"/>
  <c r="BB123"/>
  <c r="BC123"/>
  <c r="BD123"/>
  <c r="BE123"/>
  <c r="BF123"/>
  <c r="BG123"/>
  <c r="BH123"/>
  <c r="BI123"/>
  <c r="BJ123"/>
  <c r="C123"/>
  <c r="D110"/>
  <c r="D124" s="1"/>
  <c r="E110"/>
  <c r="E124" s="1"/>
  <c r="F110"/>
  <c r="F124" s="1"/>
  <c r="G110"/>
  <c r="G124" s="1"/>
  <c r="H110"/>
  <c r="H124" s="1"/>
  <c r="I110"/>
  <c r="J110"/>
  <c r="K110"/>
  <c r="K124" s="1"/>
  <c r="L110"/>
  <c r="L124" s="1"/>
  <c r="M110"/>
  <c r="M124" s="1"/>
  <c r="N110"/>
  <c r="N124" s="1"/>
  <c r="O110"/>
  <c r="O124" s="1"/>
  <c r="P110"/>
  <c r="P124" s="1"/>
  <c r="Q110"/>
  <c r="Q124" s="1"/>
  <c r="R110"/>
  <c r="R124" s="1"/>
  <c r="S110"/>
  <c r="S124" s="1"/>
  <c r="T110"/>
  <c r="T124" s="1"/>
  <c r="U110"/>
  <c r="U124" s="1"/>
  <c r="V110"/>
  <c r="W110"/>
  <c r="W124" s="1"/>
  <c r="X110"/>
  <c r="X124" s="1"/>
  <c r="Y110"/>
  <c r="Y124" s="1"/>
  <c r="Z110"/>
  <c r="AA110"/>
  <c r="AA124" s="1"/>
  <c r="AB110"/>
  <c r="AB124" s="1"/>
  <c r="AC110"/>
  <c r="AC124" s="1"/>
  <c r="AD110"/>
  <c r="AD124" s="1"/>
  <c r="AE110"/>
  <c r="AE124" s="1"/>
  <c r="AF110"/>
  <c r="AF124" s="1"/>
  <c r="AG110"/>
  <c r="AG124" s="1"/>
  <c r="AH110"/>
  <c r="AH124" s="1"/>
  <c r="AI110"/>
  <c r="AI124" s="1"/>
  <c r="AJ110"/>
  <c r="AJ124" s="1"/>
  <c r="AK110"/>
  <c r="AK124" s="1"/>
  <c r="AL110"/>
  <c r="AL124" s="1"/>
  <c r="AM110"/>
  <c r="AM124" s="1"/>
  <c r="AN110"/>
  <c r="AN124" s="1"/>
  <c r="AO110"/>
  <c r="AO124" s="1"/>
  <c r="AP110"/>
  <c r="AQ110"/>
  <c r="AQ124" s="1"/>
  <c r="AR110"/>
  <c r="AR124" s="1"/>
  <c r="AS110"/>
  <c r="AS124" s="1"/>
  <c r="AT110"/>
  <c r="AT124" s="1"/>
  <c r="AU110"/>
  <c r="AU124" s="1"/>
  <c r="AV110"/>
  <c r="AW110"/>
  <c r="AW124" s="1"/>
  <c r="AX110"/>
  <c r="AX124" s="1"/>
  <c r="AY110"/>
  <c r="AY124" s="1"/>
  <c r="AZ110"/>
  <c r="AZ124" s="1"/>
  <c r="BA110"/>
  <c r="BA124" s="1"/>
  <c r="BB110"/>
  <c r="BB124" s="1"/>
  <c r="BC110"/>
  <c r="BC124" s="1"/>
  <c r="BD110"/>
  <c r="BD124" s="1"/>
  <c r="BE110"/>
  <c r="BE124" s="1"/>
  <c r="BF110"/>
  <c r="BF124" s="1"/>
  <c r="BG110"/>
  <c r="BG124" s="1"/>
  <c r="BH110"/>
  <c r="BH124" s="1"/>
  <c r="BI110"/>
  <c r="BI124" s="1"/>
  <c r="BJ110"/>
  <c r="BJ124" s="1"/>
  <c r="C110"/>
  <c r="C124" s="1"/>
  <c r="AM102"/>
  <c r="AN102"/>
  <c r="AO102"/>
  <c r="AP102"/>
  <c r="AQ102"/>
  <c r="AR102"/>
  <c r="AS102"/>
  <c r="AT102"/>
  <c r="AU102"/>
  <c r="AV102"/>
  <c r="AW102"/>
  <c r="AX102"/>
  <c r="AY102"/>
  <c r="AZ102"/>
  <c r="BA102"/>
  <c r="BB102"/>
  <c r="BC102"/>
  <c r="BD102"/>
  <c r="BE102"/>
  <c r="BF102"/>
  <c r="BG102"/>
  <c r="BH102"/>
  <c r="BI102"/>
  <c r="BJ102"/>
  <c r="AL102"/>
  <c r="D82"/>
  <c r="E82"/>
  <c r="F82"/>
  <c r="G82"/>
  <c r="H82"/>
  <c r="I82"/>
  <c r="J82"/>
  <c r="K82"/>
  <c r="L82"/>
  <c r="M82"/>
  <c r="N82"/>
  <c r="O82"/>
  <c r="P82"/>
  <c r="Q82"/>
  <c r="R82"/>
  <c r="S82"/>
  <c r="T82"/>
  <c r="U82"/>
  <c r="V82"/>
  <c r="W82"/>
  <c r="X82"/>
  <c r="Y82"/>
  <c r="Z82"/>
  <c r="AA82"/>
  <c r="AB82"/>
  <c r="AC82"/>
  <c r="AD82"/>
  <c r="AE82"/>
  <c r="AF82"/>
  <c r="AG82"/>
  <c r="AH82"/>
  <c r="AI82"/>
  <c r="AJ82"/>
  <c r="AK82"/>
  <c r="AL82"/>
  <c r="AM82"/>
  <c r="AN82"/>
  <c r="AO82"/>
  <c r="AP82"/>
  <c r="AQ82"/>
  <c r="AR82"/>
  <c r="AS82"/>
  <c r="AT82"/>
  <c r="AU82"/>
  <c r="AV82"/>
  <c r="AW82"/>
  <c r="AX82"/>
  <c r="AY82"/>
  <c r="AZ82"/>
  <c r="BA82"/>
  <c r="BB82"/>
  <c r="BC82"/>
  <c r="BD82"/>
  <c r="BE82"/>
  <c r="BF82"/>
  <c r="BG82"/>
  <c r="BH82"/>
  <c r="BI82"/>
  <c r="BJ82"/>
  <c r="C82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AW14"/>
  <c r="AX14"/>
  <c r="AY14"/>
  <c r="AZ14"/>
  <c r="BA14"/>
  <c r="BB14"/>
  <c r="BC14"/>
  <c r="BD14"/>
  <c r="BE14"/>
  <c r="BF14"/>
  <c r="BG14"/>
  <c r="BH14"/>
  <c r="BI14"/>
  <c r="BJ14"/>
  <c r="C14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M103" s="1"/>
  <c r="AN10"/>
  <c r="AN103" s="1"/>
  <c r="AO10"/>
  <c r="AO103" s="1"/>
  <c r="AP10"/>
  <c r="AP103" s="1"/>
  <c r="AQ10"/>
  <c r="AQ103" s="1"/>
  <c r="AR10"/>
  <c r="AR103" s="1"/>
  <c r="AS10"/>
  <c r="AS103" s="1"/>
  <c r="AT10"/>
  <c r="AT103" s="1"/>
  <c r="AU10"/>
  <c r="AU103" s="1"/>
  <c r="AV10"/>
  <c r="AV103" s="1"/>
  <c r="AW10"/>
  <c r="AW103" s="1"/>
  <c r="AX10"/>
  <c r="AX103" s="1"/>
  <c r="AY10"/>
  <c r="AY103" s="1"/>
  <c r="AZ10"/>
  <c r="AZ103" s="1"/>
  <c r="BA10"/>
  <c r="BA103" s="1"/>
  <c r="BB10"/>
  <c r="BB103" s="1"/>
  <c r="BC10"/>
  <c r="BC103" s="1"/>
  <c r="BD10"/>
  <c r="BD103" s="1"/>
  <c r="BE10"/>
  <c r="BE103" s="1"/>
  <c r="BF10"/>
  <c r="BF103" s="1"/>
  <c r="BG10"/>
  <c r="BG103" s="1"/>
  <c r="BH10"/>
  <c r="BH103" s="1"/>
  <c r="BI10"/>
  <c r="BI103" s="1"/>
  <c r="BJ10"/>
  <c r="BJ103" s="1"/>
  <c r="C10"/>
  <c r="BK92"/>
  <c r="BK93"/>
  <c r="BK94"/>
  <c r="BK95"/>
  <c r="BK96"/>
  <c r="BK97"/>
  <c r="BK98"/>
  <c r="BK99"/>
  <c r="BK100"/>
  <c r="BK101"/>
  <c r="AL103" l="1"/>
  <c r="AV124"/>
  <c r="I124"/>
  <c r="BK109"/>
  <c r="BK115"/>
  <c r="BK117"/>
  <c r="BK118"/>
  <c r="BK19"/>
  <c r="BK21"/>
  <c r="BK22"/>
  <c r="BK23"/>
  <c r="BK25"/>
  <c r="BK27"/>
  <c r="BK28"/>
  <c r="BK30"/>
  <c r="BK31"/>
  <c r="BK32"/>
  <c r="BK33"/>
  <c r="BK34"/>
  <c r="BK36"/>
  <c r="BK37"/>
  <c r="BK38"/>
  <c r="BK39"/>
  <c r="BK41"/>
  <c r="BK42"/>
  <c r="BK43"/>
  <c r="BK44"/>
  <c r="BK46"/>
  <c r="BK48"/>
  <c r="BK49"/>
  <c r="BK50"/>
  <c r="BK52"/>
  <c r="BK53"/>
  <c r="BK54"/>
  <c r="BK55"/>
  <c r="BK57"/>
  <c r="BK58"/>
  <c r="BK59"/>
  <c r="BK60"/>
  <c r="BK63"/>
  <c r="BK64"/>
  <c r="BK65"/>
  <c r="BK66"/>
  <c r="BK69"/>
  <c r="BK70"/>
  <c r="BK71"/>
  <c r="BK73"/>
  <c r="BK74"/>
  <c r="BK75"/>
  <c r="BK76"/>
  <c r="BK78"/>
  <c r="BK79"/>
  <c r="BK80"/>
  <c r="BK81"/>
  <c r="BK116"/>
  <c r="BK91"/>
  <c r="BK20"/>
  <c r="BK24"/>
  <c r="BK29"/>
  <c r="BK35"/>
  <c r="BK40"/>
  <c r="BK45"/>
  <c r="BK51"/>
  <c r="BK56"/>
  <c r="BK61"/>
  <c r="BK67"/>
  <c r="BK72"/>
  <c r="BK77"/>
  <c r="BK26"/>
  <c r="BK47"/>
  <c r="BK68"/>
  <c r="BK62"/>
  <c r="D102" l="1"/>
  <c r="D103" s="1"/>
  <c r="E102"/>
  <c r="E103" s="1"/>
  <c r="F102"/>
  <c r="F103" s="1"/>
  <c r="G102"/>
  <c r="G103" s="1"/>
  <c r="H102"/>
  <c r="H103" s="1"/>
  <c r="I102"/>
  <c r="I103" s="1"/>
  <c r="J102"/>
  <c r="J103" s="1"/>
  <c r="K102"/>
  <c r="K103" s="1"/>
  <c r="L102"/>
  <c r="L103" s="1"/>
  <c r="M102"/>
  <c r="M103" s="1"/>
  <c r="N102"/>
  <c r="N103" s="1"/>
  <c r="O102"/>
  <c r="O103" s="1"/>
  <c r="P102"/>
  <c r="P103" s="1"/>
  <c r="Q102"/>
  <c r="Q103" s="1"/>
  <c r="R102"/>
  <c r="R103" s="1"/>
  <c r="S102"/>
  <c r="S103" s="1"/>
  <c r="T102"/>
  <c r="T103" s="1"/>
  <c r="U102"/>
  <c r="U103" s="1"/>
  <c r="V102"/>
  <c r="V103" s="1"/>
  <c r="W102"/>
  <c r="W103" s="1"/>
  <c r="X102"/>
  <c r="X103" s="1"/>
  <c r="Y102"/>
  <c r="Y103" s="1"/>
  <c r="Z102"/>
  <c r="Z103" s="1"/>
  <c r="AA102"/>
  <c r="AA103" s="1"/>
  <c r="AB102"/>
  <c r="AB103" s="1"/>
  <c r="AC102"/>
  <c r="AC103" s="1"/>
  <c r="AD102"/>
  <c r="AD103" s="1"/>
  <c r="AE102"/>
  <c r="AE103" s="1"/>
  <c r="AF102"/>
  <c r="AF103" s="1"/>
  <c r="AG102"/>
  <c r="AG103" s="1"/>
  <c r="AH102"/>
  <c r="AH103" s="1"/>
  <c r="AI102"/>
  <c r="AI103" s="1"/>
  <c r="AJ102"/>
  <c r="AJ103" s="1"/>
  <c r="AK102"/>
  <c r="AK103" s="1"/>
  <c r="C102"/>
  <c r="C103" s="1"/>
  <c r="BK144"/>
  <c r="BK143"/>
  <c r="BK114"/>
  <c r="BK119"/>
  <c r="BK120"/>
  <c r="BK121"/>
  <c r="BK122"/>
  <c r="BK113"/>
  <c r="BK108"/>
  <c r="BK110" s="1"/>
  <c r="BK18"/>
  <c r="BK13"/>
  <c r="BK9"/>
  <c r="BK10" s="1"/>
  <c r="BK82" l="1"/>
  <c r="K6" i="9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5"/>
  <c r="K42" l="1"/>
  <c r="C145" i="12"/>
  <c r="BK102" l="1"/>
  <c r="BK14"/>
  <c r="BK145"/>
  <c r="BK123"/>
  <c r="D147"/>
  <c r="BK147" l="1"/>
  <c r="BK124"/>
  <c r="BK103"/>
  <c r="C147"/>
  <c r="E147"/>
  <c r="J42" i="9"/>
  <c r="E42"/>
  <c r="H42"/>
  <c r="G42"/>
  <c r="F42"/>
  <c r="D42"/>
  <c r="F147" i="12" l="1"/>
  <c r="G147" l="1"/>
  <c r="H147" l="1"/>
  <c r="I147" l="1"/>
  <c r="J147" l="1"/>
  <c r="K147" l="1"/>
  <c r="L147" l="1"/>
  <c r="M147" l="1"/>
  <c r="N147" l="1"/>
  <c r="O147" l="1"/>
  <c r="P147" l="1"/>
  <c r="Q147" l="1"/>
  <c r="R147" l="1"/>
  <c r="S147" l="1"/>
  <c r="T147" l="1"/>
  <c r="U147" l="1"/>
  <c r="V147" l="1"/>
  <c r="W147" l="1"/>
  <c r="X147" l="1"/>
  <c r="Y147" l="1"/>
  <c r="Z147" l="1"/>
  <c r="AA147" l="1"/>
  <c r="AB147" l="1"/>
  <c r="AC147" l="1"/>
  <c r="AD147" l="1"/>
  <c r="AE147" l="1"/>
  <c r="AF147" l="1"/>
  <c r="AG147" l="1"/>
  <c r="AH147" l="1"/>
  <c r="AI147" l="1"/>
  <c r="AJ147" l="1"/>
  <c r="AK147" l="1"/>
  <c r="AL147" l="1"/>
  <c r="AM147" l="1"/>
  <c r="AN147" l="1"/>
  <c r="AO147" l="1"/>
  <c r="AP147" l="1"/>
  <c r="AQ147" l="1"/>
  <c r="AR147" l="1"/>
  <c r="AS147" l="1"/>
  <c r="AT147" l="1"/>
  <c r="AU147" l="1"/>
  <c r="AV147" l="1"/>
  <c r="AW147" l="1"/>
  <c r="AX147" l="1"/>
  <c r="AY147" l="1"/>
  <c r="AZ147" l="1"/>
  <c r="BA147" l="1"/>
  <c r="BB147" l="1"/>
  <c r="BC147" l="1"/>
  <c r="BD147" l="1"/>
  <c r="BE147" l="1"/>
  <c r="BF147" l="1"/>
  <c r="BG147" l="1"/>
  <c r="BH147" l="1"/>
  <c r="BI147" l="1"/>
  <c r="BJ147"/>
</calcChain>
</file>

<file path=xl/sharedStrings.xml><?xml version="1.0" encoding="utf-8"?>
<sst xmlns="http://schemas.openxmlformats.org/spreadsheetml/2006/main" count="243" uniqueCount="199">
  <si>
    <t>A</t>
  </si>
  <si>
    <t>B</t>
  </si>
  <si>
    <t>ELSS</t>
  </si>
  <si>
    <t>Gilt</t>
  </si>
  <si>
    <t>D</t>
  </si>
  <si>
    <t>F</t>
  </si>
  <si>
    <t>INCOME / DEBT ORIENTED SCHEMES</t>
  </si>
  <si>
    <t>GROWTH / EQUITY ORIENTED SCHEMES</t>
  </si>
  <si>
    <t>BALANCED SCHEMES</t>
  </si>
  <si>
    <t>EXCHANGE TRADED FUND</t>
  </si>
  <si>
    <t>FMP</t>
  </si>
  <si>
    <t>Total</t>
  </si>
  <si>
    <t>T15</t>
  </si>
  <si>
    <t>B15</t>
  </si>
  <si>
    <t>Liquid/ Money Market</t>
  </si>
  <si>
    <t>Debt (assured return)</t>
  </si>
  <si>
    <t>Other Debt Schemes</t>
  </si>
  <si>
    <t>Others</t>
  </si>
  <si>
    <t>C</t>
  </si>
  <si>
    <t>Balanced schemes</t>
  </si>
  <si>
    <t>GOLD ETF</t>
  </si>
  <si>
    <t xml:space="preserve">Other ETFs </t>
  </si>
  <si>
    <t>E</t>
  </si>
  <si>
    <t>FUND OF FUNDS INVESTING OVERSEAS</t>
  </si>
  <si>
    <t>Fund of funds investing overseas</t>
  </si>
  <si>
    <t>GRAND TOTAL</t>
  </si>
  <si>
    <t>Fund of Funds Scheme (Domestic)</t>
  </si>
  <si>
    <t>Through Associate Distributors</t>
  </si>
  <si>
    <t>Through Non - Associate Distributors</t>
  </si>
  <si>
    <t xml:space="preserve">T15 : Top 15 cities as identified by AMFI </t>
  </si>
  <si>
    <t xml:space="preserve">B15 : Other than T15  </t>
  </si>
  <si>
    <t xml:space="preserve">Through Direct Plan </t>
  </si>
  <si>
    <t xml:space="preserve">1 : Retail Investor </t>
  </si>
  <si>
    <t>2 : Corporates</t>
  </si>
  <si>
    <t>5 : High Networth Individuals</t>
  </si>
  <si>
    <t>I : Contribution of sponsor and its associates in AUM</t>
  </si>
  <si>
    <t>II : Contribution of other than sponsor and its associates in AUM</t>
  </si>
  <si>
    <t>I</t>
  </si>
  <si>
    <t>II</t>
  </si>
  <si>
    <t xml:space="preserve">Scheme names </t>
  </si>
  <si>
    <t>Category of Investor</t>
  </si>
  <si>
    <t xml:space="preserve">Name of the States/ Union Territories 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</si>
  <si>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</si>
  <si>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</si>
  <si>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</si>
  <si>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</si>
  <si>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</si>
  <si>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</si>
  <si>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</si>
  <si>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</t>
  </si>
  <si>
    <t>Daman and Diu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</si>
  <si>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</si>
  <si>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</si>
  <si>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</si>
  <si>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</si>
  <si>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</si>
  <si>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</si>
  <si>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</si>
  <si>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</si>
  <si>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</si>
  <si>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</si>
  <si>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</si>
  <si>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</si>
  <si>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</si>
  <si>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</si>
  <si>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</si>
  <si>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New Delhi</t>
  </si>
  <si>
    <t>Orissa</t>
  </si>
  <si>
    <t>Pondicherry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</si>
  <si>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</si>
  <si>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</si>
  <si>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</si>
  <si>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</si>
  <si>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</si>
  <si>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</si>
  <si>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</si>
  <si>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</si>
  <si>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TOTAL</t>
  </si>
  <si>
    <t>Sl. No.</t>
  </si>
  <si>
    <t>(i)</t>
  </si>
  <si>
    <t>(ii)</t>
  </si>
  <si>
    <t>(iii)</t>
  </si>
  <si>
    <t>(iv)</t>
  </si>
  <si>
    <t>Grand Sub-Total (a+b+c+d+e+f)</t>
  </si>
  <si>
    <t>(v)</t>
  </si>
  <si>
    <t>(vi)</t>
  </si>
  <si>
    <t>Grand Sub-Total</t>
  </si>
  <si>
    <t>Grand Sub-Total (a+b)</t>
  </si>
  <si>
    <t>(a) Sub-Total</t>
  </si>
  <si>
    <t>(b) Sub-Total</t>
  </si>
  <si>
    <t xml:space="preserve">LIQUID SCHEMES </t>
  </si>
  <si>
    <t>OTHER DEBT ORIENTED SCHEMES</t>
  </si>
  <si>
    <t>(f) Sub-Total</t>
  </si>
  <si>
    <t xml:space="preserve"> (e) Sub-Total</t>
  </si>
  <si>
    <t xml:space="preserve"> (d) Sub-Total</t>
  </si>
  <si>
    <t>(c) Sub-Total</t>
  </si>
  <si>
    <t>GOLD EXCHANGE TRADED FUND</t>
  </si>
  <si>
    <t>OTHER EXCHANGE TRADED FUND</t>
  </si>
  <si>
    <t>FUND OF FUNDS INVESTING DOMESTIC</t>
  </si>
  <si>
    <t>Infrastructure Debt Funds</t>
  </si>
  <si>
    <t>3 : Banks/FIs</t>
  </si>
  <si>
    <t>GRAND TOTAL (A+B+C+D+E)</t>
  </si>
  <si>
    <t>4 : FIIs/FPIs</t>
  </si>
  <si>
    <t>TELANGANA</t>
  </si>
  <si>
    <t>1</t>
  </si>
  <si>
    <t>DHFL Pramerica Insta Cash Plus Fund</t>
  </si>
  <si>
    <t>DHFL Pramerica Gilt Fund</t>
  </si>
  <si>
    <t>DHFL Pramerica Fixed Maturity Plan Series 87</t>
  </si>
  <si>
    <t>DHFL Pramerica Fixed Maturity Plan Series 85</t>
  </si>
  <si>
    <t>DHFL Pramerica Fixed Maturity Plan Series 91</t>
  </si>
  <si>
    <t>DHFL Pramerica Fixed Maturity Plan Series 82</t>
  </si>
  <si>
    <t>DHFL Pramerica  Fixed maturity Plan Series 45</t>
  </si>
  <si>
    <t>DHFL Pramerica  Fixed maturity Plan Series 54</t>
  </si>
  <si>
    <t>DHFL Pramerica  Fixed maturity Plan Series 57</t>
  </si>
  <si>
    <t>DHFL Pramerica Fixed Maturity Plan - Series 95</t>
  </si>
  <si>
    <t>DHFL Pramerica  Fixed Maturity Plan Series 62</t>
  </si>
  <si>
    <t>DHFL Pramerica  Fixed maturity Plan Series 49</t>
  </si>
  <si>
    <t>DHFL Pramerica Fixed Maturity Plan - Series 33</t>
  </si>
  <si>
    <t>DHFL Pramerica  Fixed maturity Plan Series 56</t>
  </si>
  <si>
    <t>DHFL Pramerica Fixed Maturity Plan - Series 31</t>
  </si>
  <si>
    <t>DHFL Pramerica INTERVAL FUND ANNUAL PLAN SERIES 1</t>
  </si>
  <si>
    <t>DHFL Pramerica  Fixed Maturity Plan Series 60</t>
  </si>
  <si>
    <t>DHFL Pramerica Fixed Maturity Plan - Series 75</t>
  </si>
  <si>
    <t>DHFL Pramerica Hybrid Fixed Term Fund Series - 26</t>
  </si>
  <si>
    <t>DHFL Pramerica Fixed Maturity Plan - Series 37</t>
  </si>
  <si>
    <t>DHFL Pramerica Hybrid Fixed Term Fund Series 29</t>
  </si>
  <si>
    <t>DHFL Pramerica Fixed Maturity Plan - Series 66</t>
  </si>
  <si>
    <t>DHFL Pramerica  Fixed Maturity Plan Series 63</t>
  </si>
  <si>
    <t>DHFL Pramerica  Fixed maturity Plan Series 47</t>
  </si>
  <si>
    <t>DHFL Pramerica Fixed Maturity Plan - Series 77</t>
  </si>
  <si>
    <t>DHFL Pramerica Fixed Maturity Plan - Series 68</t>
  </si>
  <si>
    <t>DHFL Pramerica Hybrid Fixed Term Fund - Series 19</t>
  </si>
  <si>
    <t>DHFL Pramerica Fixed Maturity Plan - Series 38</t>
  </si>
  <si>
    <t>DHFL Pramerica Fixed Maturity Plan - Series 32</t>
  </si>
  <si>
    <t>DHFL Pramerica Fixed Maturity Plan - Series 34</t>
  </si>
  <si>
    <t>DHFL Pramerica Fixed Maturity Plan - Series 70</t>
  </si>
  <si>
    <t>DHFL Pramerica Fixed Maturity Plan - Series 72</t>
  </si>
  <si>
    <t>DHFL Pramerica Fixed Maturity Plan - Series 78</t>
  </si>
  <si>
    <t>DHFL Pramerica Fixed Maturity Plan Series 86</t>
  </si>
  <si>
    <t>DHFL Pramerica  Fixed Maturity Plan Series 58</t>
  </si>
  <si>
    <t>DHFL Pramerica Hybrid Fixed Term Fund - Series 12</t>
  </si>
  <si>
    <t>DHFL Pramerica Hybrid Fixed Term Fund Series 32</t>
  </si>
  <si>
    <t>DHFL Pramerica Hybrid Fixed Term Fund Series 35</t>
  </si>
  <si>
    <t>DHFL Pramerica  Fixed Maturity Plan Series 64</t>
  </si>
  <si>
    <t>DHFL Pramerica  Fixed Maturity Plan Series 69</t>
  </si>
  <si>
    <t>DHFL Pramerica Hybrid Fixed Term Fund - Series 9</t>
  </si>
  <si>
    <t>DHFL Pramerica Hybrid Fixed Term Fund Series - 27</t>
  </si>
  <si>
    <t>DHFL Pramerica Hybrid Fixed Term Fund Series 41</t>
  </si>
  <si>
    <t>DHFL Pramerica Fixed Maturity Plan - Series 71</t>
  </si>
  <si>
    <t>DHFL Pramerica Hybrid Fixed Term Fund Series 37</t>
  </si>
  <si>
    <t>DHFL Pramerica Hybrid Fixed Term Fund Series 33</t>
  </si>
  <si>
    <t>DHFL Pramerica Fixed Maturity Plan - Series 16</t>
  </si>
  <si>
    <t>DHFL Pramerica Hybrid Fixed Term Fund Series 34</t>
  </si>
  <si>
    <t>DHFL Pramerica Hybrid Fixed Term Fund - Series 10</t>
  </si>
  <si>
    <t>DHFL Pramerica Hybrid Fixed Term Fund - Series 11</t>
  </si>
  <si>
    <t>DHFL Pramerica Hybrid Fixed Term Fund - Series 14</t>
  </si>
  <si>
    <t>DHFL Pramerica Hybrid Fixed Term Fund Series - 23</t>
  </si>
  <si>
    <t>DHFL Pramerica Hybrid Fixed Term Fund Series 39</t>
  </si>
  <si>
    <t>DHFL Pramerica Hybrid Fixed Term Fund - Series 21</t>
  </si>
  <si>
    <t>DHFL Pramerica Fixed Maturity Plan - Series 39</t>
  </si>
  <si>
    <t>DHFL Pramerica Hybrid Fixed Term Fund - Series 5</t>
  </si>
  <si>
    <t>DHFL Pramerica  Fixed Maturity Plan Series 61</t>
  </si>
  <si>
    <t>DHFL Pramerica Hybrid Fixed Term Fund Series 40</t>
  </si>
  <si>
    <t>DHFL Pramerica Hybrid Fixed Term Fund - Series 17</t>
  </si>
  <si>
    <t>DHFL Pramerica Hybrid Fixed Term Fund - Series 4</t>
  </si>
  <si>
    <t>DHFL Pramerica Hybrid Fixed Term Fund Series 22</t>
  </si>
  <si>
    <t>DHFL Pramerica Hybrid Fixed Term Fund Series 31</t>
  </si>
  <si>
    <t>DHFL Pramerica Hybrid Fixed Term Fund - Series 13</t>
  </si>
  <si>
    <t>DHFL Pramerica Hybrid Fixed Term Fund - Series 8</t>
  </si>
  <si>
    <t>DHFL Pramerica Hybrid Fixed Term Fund - Series 7</t>
  </si>
  <si>
    <t>DHFL Pramerica Hybrid Fixed Term Fund - Series 6</t>
  </si>
  <si>
    <t>DHFL Pramerica Banking &amp; PSU Debt Fund</t>
  </si>
  <si>
    <t>DHFL Pramerica Short Term Floating Rate Fund</t>
  </si>
  <si>
    <t>DHFL Pramerica Premier Bond Fund</t>
  </si>
  <si>
    <t>DHFL Pramerica Short Maturity Fund</t>
  </si>
  <si>
    <t>DHFL Pramerica Ultra Short Term Fund</t>
  </si>
  <si>
    <t>DHFL Pramerica Low Duration Fund</t>
  </si>
  <si>
    <t>DHFL Pramerica Medium Term Income Fund</t>
  </si>
  <si>
    <t>DHFL Pramerica Dynamic Bond Fund</t>
  </si>
  <si>
    <t>DHFL Pramerica Inflation Indexed Bond Fund</t>
  </si>
  <si>
    <t>DHFL Pramerica Credit Opportunities Fund</t>
  </si>
  <si>
    <t>DHFL Pramerica Income Advantage Fund</t>
  </si>
  <si>
    <t>DHFL Pramerica Tax Savings Fund</t>
  </si>
  <si>
    <t>DHFL Pramerica Tax Plan</t>
  </si>
  <si>
    <t>DHFL Pramerica Arbitrage Fund</t>
  </si>
  <si>
    <t>DHFL Pramerica Balance Advantage Fund</t>
  </si>
  <si>
    <t>DHFL Pramerica Large Cap Fund</t>
  </si>
  <si>
    <t>DHFL Pramerica Diversified Equity Fund</t>
  </si>
  <si>
    <t>DHFL Pramerica Large Cap Fund Series 3</t>
  </si>
  <si>
    <t>DHFL Pramerica Equity Income Fund</t>
  </si>
  <si>
    <t>DHFL Pramerica Midcap Opportunities Fund</t>
  </si>
  <si>
    <t>DHFL Pramerica Mid Cap Fund Series 1</t>
  </si>
  <si>
    <t>DHFL Pramerica Large Cap Fund Series 1</t>
  </si>
  <si>
    <t>DHFL Pramerica Large Cap Fund Series 2</t>
  </si>
  <si>
    <t>DHFL Pramerica Top Euroland Offshore Fund</t>
  </si>
  <si>
    <t>DHFL Pramerica Global Agribusiness Offshore Fund</t>
  </si>
  <si>
    <t>Table showing State wise /Union Territory wise contribution to AUM of category of schemes as on 30th April 2016</t>
  </si>
  <si>
    <t>DHFL Pramerica Mutual Fund: Net Assets Under Management (AUM) as on 30th April 2016 (All figures in Rs. Crore)</t>
  </si>
  <si>
    <t>DHFL Pramerica Mutual Fund (All figures in Rs. Crore)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</si>
</sst>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_-* #,##0.00_-;\-* #,##0.00_-;_-* &quot;-&quot;??_-;_-@_-"/>
  </numFmts>
  <fonts count="10">
    <font>
      <sz val="10"/>
      <color indexed="8"/>
      <name val="Arial"/>
      <family val="2"/>
      <charset val="1"/>
    </font>
    <font>
      <sz val="10"/>
      <color indexed="8"/>
      <name val="Arial"/>
      <family val="2"/>
      <charset val="1"/>
    </font>
    <font>
      <sz val="10"/>
      <color indexed="8"/>
      <name val="Arial"/>
      <family val="2"/>
    </font>
    <font>
      <sz val="10"/>
      <color indexed="64"/>
      <name val="Arial"/>
      <family val="2"/>
    </font>
    <font>
      <b/>
      <sz val="10"/>
      <color theme="1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i/>
      <sz val="10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0" fontId="2" fillId="0" borderId="0"/>
    <xf numFmtId="0" fontId="1" fillId="0" borderId="0"/>
    <xf numFmtId="165" fontId="1" fillId="0" borderId="0" applyFont="0" applyFill="0" applyBorder="0" applyAlignment="0" applyProtection="0"/>
  </cellStyleXfs>
  <cellXfs count="93">
    <xf numFmtId="0" fontId="0" fillId="0" borderId="0" xfId="0"/>
    <xf numFmtId="0" fontId="6" fillId="0" borderId="4" xfId="2" applyNumberFormat="1" applyFont="1" applyFill="1" applyBorder="1" applyAlignment="1">
      <alignment horizontal="center" wrapText="1"/>
    </xf>
    <xf numFmtId="0" fontId="6" fillId="0" borderId="1" xfId="2" applyNumberFormat="1" applyFont="1" applyFill="1" applyBorder="1" applyAlignment="1">
      <alignment horizontal="center" wrapText="1"/>
    </xf>
    <xf numFmtId="0" fontId="6" fillId="0" borderId="5" xfId="2" applyNumberFormat="1" applyFont="1" applyFill="1" applyBorder="1" applyAlignment="1">
      <alignment horizontal="center" wrapText="1"/>
    </xf>
    <xf numFmtId="2" fontId="6" fillId="0" borderId="3" xfId="2" applyNumberFormat="1" applyFont="1" applyFill="1" applyBorder="1"/>
    <xf numFmtId="2" fontId="6" fillId="0" borderId="1" xfId="2" applyNumberFormat="1" applyFont="1" applyFill="1" applyBorder="1" applyAlignment="1">
      <alignment horizontal="center" vertical="top" wrapText="1"/>
    </xf>
    <xf numFmtId="2" fontId="7" fillId="0" borderId="0" xfId="0" applyNumberFormat="1" applyFont="1" applyFill="1" applyBorder="1"/>
    <xf numFmtId="2" fontId="6" fillId="0" borderId="9" xfId="2" applyNumberFormat="1" applyFont="1" applyFill="1" applyBorder="1" applyAlignment="1">
      <alignment horizontal="center" vertical="top" wrapText="1"/>
    </xf>
    <xf numFmtId="2" fontId="6" fillId="0" borderId="10" xfId="2" applyNumberFormat="1" applyFont="1" applyFill="1" applyBorder="1" applyAlignment="1">
      <alignment horizontal="center" vertical="top" wrapText="1"/>
    </xf>
    <xf numFmtId="2" fontId="6" fillId="0" borderId="11" xfId="2" applyNumberFormat="1" applyFont="1" applyFill="1" applyBorder="1" applyAlignment="1">
      <alignment horizontal="center" vertical="top" wrapText="1"/>
    </xf>
    <xf numFmtId="2" fontId="6" fillId="0" borderId="12" xfId="2" applyNumberFormat="1" applyFont="1" applyFill="1" applyBorder="1" applyAlignment="1">
      <alignment horizontal="center" vertical="top" wrapText="1"/>
    </xf>
    <xf numFmtId="2" fontId="6" fillId="0" borderId="13" xfId="2" applyNumberFormat="1" applyFont="1" applyFill="1" applyBorder="1" applyAlignment="1">
      <alignment horizontal="center" vertical="top" wrapText="1"/>
    </xf>
    <xf numFmtId="2" fontId="6" fillId="0" borderId="14" xfId="2" applyNumberFormat="1" applyFont="1" applyFill="1" applyBorder="1" applyAlignment="1">
      <alignment horizontal="center" vertical="top" wrapText="1"/>
    </xf>
    <xf numFmtId="49" fontId="4" fillId="0" borderId="23" xfId="1" applyNumberFormat="1" applyFont="1" applyFill="1" applyBorder="1" applyAlignment="1">
      <alignment horizontal="center" vertical="center" wrapText="1"/>
    </xf>
    <xf numFmtId="49" fontId="4" fillId="0" borderId="6" xfId="1" applyNumberFormat="1" applyFont="1" applyFill="1" applyBorder="1" applyAlignment="1">
      <alignment horizontal="center" vertical="center" wrapText="1"/>
    </xf>
    <xf numFmtId="49" fontId="4" fillId="0" borderId="14" xfId="1" applyNumberFormat="1" applyFont="1" applyFill="1" applyBorder="1" applyAlignment="1">
      <alignment horizontal="center" vertical="center" wrapText="1"/>
    </xf>
    <xf numFmtId="49" fontId="4" fillId="0" borderId="7" xfId="1" applyNumberFormat="1" applyFont="1" applyFill="1" applyBorder="1" applyAlignment="1">
      <alignment horizontal="center" vertical="center" wrapText="1"/>
    </xf>
    <xf numFmtId="2" fontId="6" fillId="0" borderId="24" xfId="2" applyNumberFormat="1" applyFont="1" applyFill="1" applyBorder="1" applyAlignment="1">
      <alignment horizontal="left" vertical="top" wrapText="1"/>
    </xf>
    <xf numFmtId="2" fontId="6" fillId="0" borderId="25" xfId="2" applyNumberFormat="1" applyFont="1" applyFill="1" applyBorder="1" applyAlignment="1">
      <alignment horizontal="left" vertical="top" wrapText="1"/>
    </xf>
    <xf numFmtId="2" fontId="6" fillId="0" borderId="26" xfId="2" applyNumberFormat="1" applyFont="1" applyFill="1" applyBorder="1" applyAlignment="1">
      <alignment horizontal="left" vertical="top" wrapText="1"/>
    </xf>
    <xf numFmtId="165" fontId="6" fillId="0" borderId="18" xfId="4" applyFont="1" applyFill="1" applyBorder="1" applyAlignment="1">
      <alignment horizontal="center" vertical="center" wrapText="1"/>
    </xf>
    <xf numFmtId="165" fontId="6" fillId="0" borderId="19" xfId="4" applyFont="1" applyFill="1" applyBorder="1" applyAlignment="1">
      <alignment horizontal="center" vertical="center" wrapText="1"/>
    </xf>
    <xf numFmtId="165" fontId="6" fillId="0" borderId="20" xfId="4" applyFont="1" applyFill="1" applyBorder="1" applyAlignment="1">
      <alignment horizontal="center" vertical="center" wrapText="1"/>
    </xf>
    <xf numFmtId="2" fontId="7" fillId="0" borderId="4" xfId="4" applyNumberFormat="1" applyFont="1" applyFill="1" applyBorder="1" applyAlignment="1">
      <alignment horizontal="center"/>
    </xf>
    <xf numFmtId="0" fontId="5" fillId="0" borderId="0" xfId="2" applyFont="1" applyFill="1"/>
    <xf numFmtId="2" fontId="6" fillId="0" borderId="15" xfId="2" applyNumberFormat="1" applyFont="1" applyFill="1" applyBorder="1" applyAlignment="1">
      <alignment horizontal="center" vertical="top" wrapText="1"/>
    </xf>
    <xf numFmtId="2" fontId="6" fillId="0" borderId="16" xfId="2" applyNumberFormat="1" applyFont="1" applyFill="1" applyBorder="1" applyAlignment="1">
      <alignment horizontal="center" vertical="top" wrapText="1"/>
    </xf>
    <xf numFmtId="2" fontId="6" fillId="0" borderId="17" xfId="2" applyNumberFormat="1" applyFont="1" applyFill="1" applyBorder="1" applyAlignment="1">
      <alignment horizontal="center" vertical="top" wrapText="1"/>
    </xf>
    <xf numFmtId="2" fontId="6" fillId="0" borderId="15" xfId="2" applyNumberFormat="1" applyFont="1" applyFill="1" applyBorder="1" applyAlignment="1">
      <alignment horizontal="center"/>
    </xf>
    <xf numFmtId="2" fontId="6" fillId="0" borderId="16" xfId="2" applyNumberFormat="1" applyFont="1" applyFill="1" applyBorder="1" applyAlignment="1">
      <alignment horizontal="center"/>
    </xf>
    <xf numFmtId="2" fontId="6" fillId="0" borderId="17" xfId="2" applyNumberFormat="1" applyFont="1" applyFill="1" applyBorder="1" applyAlignment="1">
      <alignment horizontal="center"/>
    </xf>
    <xf numFmtId="0" fontId="6" fillId="0" borderId="0" xfId="2" applyFont="1" applyFill="1"/>
    <xf numFmtId="0" fontId="7" fillId="0" borderId="6" xfId="0" applyFont="1" applyFill="1" applyBorder="1"/>
    <xf numFmtId="0" fontId="7" fillId="0" borderId="7" xfId="0" applyFont="1" applyFill="1" applyBorder="1" applyAlignment="1">
      <alignment wrapText="1"/>
    </xf>
    <xf numFmtId="0" fontId="8" fillId="0" borderId="21" xfId="0" applyFont="1" applyFill="1" applyBorder="1" applyAlignment="1">
      <alignment horizontal="center"/>
    </xf>
    <xf numFmtId="0" fontId="8" fillId="0" borderId="22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/>
    </xf>
    <xf numFmtId="0" fontId="8" fillId="0" borderId="0" xfId="0" applyFont="1" applyFill="1" applyBorder="1"/>
    <xf numFmtId="0" fontId="8" fillId="0" borderId="7" xfId="0" applyFont="1" applyFill="1" applyBorder="1" applyAlignment="1">
      <alignment wrapText="1"/>
    </xf>
    <xf numFmtId="0" fontId="8" fillId="0" borderId="7" xfId="0" applyFont="1" applyFill="1" applyBorder="1" applyAlignment="1">
      <alignment horizontal="right" wrapText="1"/>
    </xf>
    <xf numFmtId="0" fontId="0" fillId="0" borderId="0" xfId="0" applyFill="1"/>
    <xf numFmtId="165" fontId="8" fillId="0" borderId="6" xfId="4" applyFont="1" applyFill="1" applyBorder="1"/>
    <xf numFmtId="0" fontId="8" fillId="0" borderId="22" xfId="0" applyFont="1" applyFill="1" applyBorder="1" applyAlignment="1">
      <alignment horizontal="right" wrapText="1"/>
    </xf>
    <xf numFmtId="2" fontId="8" fillId="0" borderId="1" xfId="0" applyNumberFormat="1" applyFont="1" applyFill="1" applyBorder="1"/>
    <xf numFmtId="2" fontId="8" fillId="0" borderId="7" xfId="4" applyNumberFormat="1" applyFont="1" applyFill="1" applyBorder="1"/>
    <xf numFmtId="2" fontId="8" fillId="0" borderId="0" xfId="0" applyNumberFormat="1" applyFont="1" applyFill="1" applyBorder="1"/>
    <xf numFmtId="2" fontId="7" fillId="0" borderId="1" xfId="0" applyNumberFormat="1" applyFont="1" applyFill="1" applyBorder="1"/>
    <xf numFmtId="2" fontId="8" fillId="0" borderId="21" xfId="0" applyNumberFormat="1" applyFont="1" applyFill="1" applyBorder="1" applyAlignment="1">
      <alignment horizontal="center"/>
    </xf>
    <xf numFmtId="2" fontId="8" fillId="0" borderId="22" xfId="0" applyNumberFormat="1" applyFont="1" applyFill="1" applyBorder="1" applyAlignment="1">
      <alignment horizontal="center"/>
    </xf>
    <xf numFmtId="2" fontId="8" fillId="0" borderId="7" xfId="0" applyNumberFormat="1" applyFont="1" applyFill="1" applyBorder="1" applyAlignment="1">
      <alignment horizontal="center"/>
    </xf>
    <xf numFmtId="2" fontId="8" fillId="0" borderId="4" xfId="0" applyNumberFormat="1" applyFont="1" applyFill="1" applyBorder="1"/>
    <xf numFmtId="2" fontId="8" fillId="0" borderId="5" xfId="0" applyNumberFormat="1" applyFont="1" applyFill="1" applyBorder="1"/>
    <xf numFmtId="2" fontId="8" fillId="0" borderId="6" xfId="4" applyNumberFormat="1" applyFont="1" applyFill="1" applyBorder="1"/>
    <xf numFmtId="2" fontId="7" fillId="0" borderId="6" xfId="4" applyNumberFormat="1" applyFont="1" applyFill="1" applyBorder="1"/>
    <xf numFmtId="2" fontId="8" fillId="0" borderId="21" xfId="0" applyNumberFormat="1" applyFont="1" applyFill="1" applyBorder="1"/>
    <xf numFmtId="2" fontId="8" fillId="0" borderId="22" xfId="0" applyNumberFormat="1" applyFont="1" applyFill="1" applyBorder="1"/>
    <xf numFmtId="0" fontId="7" fillId="0" borderId="7" xfId="0" applyFont="1" applyFill="1" applyBorder="1" applyAlignment="1">
      <alignment horizontal="right" wrapText="1"/>
    </xf>
    <xf numFmtId="2" fontId="7" fillId="0" borderId="4" xfId="0" applyNumberFormat="1" applyFont="1" applyFill="1" applyBorder="1"/>
    <xf numFmtId="0" fontId="7" fillId="0" borderId="0" xfId="0" applyFont="1" applyFill="1" applyBorder="1"/>
    <xf numFmtId="0" fontId="9" fillId="0" borderId="7" xfId="0" applyFont="1" applyFill="1" applyBorder="1" applyAlignment="1">
      <alignment wrapText="1"/>
    </xf>
    <xf numFmtId="2" fontId="7" fillId="0" borderId="21" xfId="0" applyNumberFormat="1" applyFont="1" applyFill="1" applyBorder="1" applyAlignment="1">
      <alignment horizontal="center"/>
    </xf>
    <xf numFmtId="2" fontId="7" fillId="0" borderId="22" xfId="0" applyNumberFormat="1" applyFont="1" applyFill="1" applyBorder="1" applyAlignment="1">
      <alignment horizontal="center"/>
    </xf>
    <xf numFmtId="2" fontId="7" fillId="0" borderId="7" xfId="0" applyNumberFormat="1" applyFont="1" applyFill="1" applyBorder="1" applyAlignment="1">
      <alignment horizontal="center"/>
    </xf>
    <xf numFmtId="2" fontId="7" fillId="0" borderId="5" xfId="0" applyNumberFormat="1" applyFont="1" applyFill="1" applyBorder="1"/>
    <xf numFmtId="0" fontId="7" fillId="0" borderId="7" xfId="0" applyFont="1" applyFill="1" applyBorder="1" applyAlignment="1">
      <alignment horizontal="center" wrapText="1"/>
    </xf>
    <xf numFmtId="0" fontId="7" fillId="0" borderId="3" xfId="0" applyFont="1" applyFill="1" applyBorder="1" applyAlignment="1">
      <alignment horizontal="right"/>
    </xf>
    <xf numFmtId="2" fontId="8" fillId="0" borderId="1" xfId="0" applyNumberFormat="1" applyFont="1" applyFill="1" applyBorder="1" applyAlignment="1">
      <alignment horizontal="center"/>
    </xf>
    <xf numFmtId="2" fontId="8" fillId="0" borderId="2" xfId="0" applyNumberFormat="1" applyFont="1" applyFill="1" applyBorder="1" applyAlignment="1">
      <alignment horizontal="center"/>
    </xf>
    <xf numFmtId="2" fontId="8" fillId="0" borderId="3" xfId="0" applyNumberFormat="1" applyFont="1" applyFill="1" applyBorder="1" applyAlignment="1">
      <alignment horizontal="center"/>
    </xf>
    <xf numFmtId="2" fontId="8" fillId="0" borderId="2" xfId="0" applyNumberFormat="1" applyFont="1" applyFill="1" applyBorder="1"/>
    <xf numFmtId="2" fontId="8" fillId="0" borderId="3" xfId="0" applyNumberFormat="1" applyFont="1" applyFill="1" applyBorder="1"/>
    <xf numFmtId="2" fontId="8" fillId="0" borderId="4" xfId="4" applyNumberFormat="1" applyFont="1" applyFill="1" applyBorder="1"/>
    <xf numFmtId="0" fontId="7" fillId="0" borderId="8" xfId="0" applyFont="1" applyFill="1" applyBorder="1"/>
    <xf numFmtId="0" fontId="7" fillId="0" borderId="0" xfId="0" applyFont="1" applyFill="1" applyBorder="1" applyAlignment="1">
      <alignment horizontal="right" wrapText="1"/>
    </xf>
    <xf numFmtId="2" fontId="8" fillId="0" borderId="0" xfId="4" applyNumberFormat="1" applyFont="1" applyFill="1" applyBorder="1"/>
    <xf numFmtId="165" fontId="8" fillId="0" borderId="0" xfId="4" applyFont="1" applyFill="1" applyBorder="1"/>
    <xf numFmtId="0" fontId="7" fillId="0" borderId="2" xfId="0" applyFont="1" applyFill="1" applyBorder="1" applyAlignment="1">
      <alignment horizontal="center"/>
    </xf>
    <xf numFmtId="0" fontId="7" fillId="0" borderId="2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8" fillId="0" borderId="0" xfId="0" applyFont="1" applyFill="1"/>
    <xf numFmtId="0" fontId="8" fillId="0" borderId="1" xfId="0" applyFont="1" applyFill="1" applyBorder="1"/>
    <xf numFmtId="0" fontId="8" fillId="0" borderId="1" xfId="1" applyFont="1" applyFill="1" applyBorder="1" applyAlignment="1">
      <alignment horizontal="center"/>
    </xf>
    <xf numFmtId="0" fontId="8" fillId="0" borderId="1" xfId="1" applyFont="1" applyFill="1" applyBorder="1" applyAlignment="1">
      <alignment horizontal="left"/>
    </xf>
    <xf numFmtId="165" fontId="8" fillId="0" borderId="1" xfId="4" applyFont="1" applyFill="1" applyBorder="1" applyAlignment="1">
      <alignment horizontal="left"/>
    </xf>
    <xf numFmtId="165" fontId="8" fillId="0" borderId="1" xfId="4" applyFont="1" applyFill="1" applyBorder="1"/>
    <xf numFmtId="165" fontId="8" fillId="0" borderId="1" xfId="0" applyNumberFormat="1" applyFont="1" applyFill="1" applyBorder="1"/>
    <xf numFmtId="0" fontId="8" fillId="0" borderId="1" xfId="1" applyFont="1" applyFill="1" applyBorder="1"/>
    <xf numFmtId="164" fontId="8" fillId="0" borderId="0" xfId="0" applyNumberFormat="1" applyFont="1" applyFill="1"/>
    <xf numFmtId="165" fontId="7" fillId="0" borderId="1" xfId="0" applyNumberFormat="1" applyFont="1" applyFill="1" applyBorder="1"/>
    <xf numFmtId="165" fontId="7" fillId="0" borderId="1" xfId="0" applyNumberFormat="1" applyFont="1" applyFill="1" applyBorder="1" applyAlignment="1">
      <alignment horizontal="center"/>
    </xf>
    <xf numFmtId="165" fontId="7" fillId="0" borderId="1" xfId="4" applyFont="1" applyFill="1" applyBorder="1"/>
    <xf numFmtId="165" fontId="8" fillId="0" borderId="0" xfId="0" applyNumberFormat="1" applyFont="1" applyFill="1"/>
    <xf numFmtId="165" fontId="8" fillId="0" borderId="0" xfId="4" applyFont="1" applyFill="1"/>
  </cellXfs>
  <cellStyles count="5">
    <cellStyle name="Comma" xfId="4" builtinId="3"/>
    <cellStyle name="Normal" xfId="0" builtinId="0"/>
    <cellStyle name="Normal 2" xfId="1"/>
    <cellStyle name="Normal 2 2" xfId="2"/>
    <cellStyle name="Normal 3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M166"/>
  <sheetViews>
    <sheetView showGridLines="0" tabSelected="1" zoomScale="85" zoomScaleNormal="85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B91" sqref="B91:B101"/>
    </sheetView>
  </sheetViews>
  <sheetFormatPr defaultColWidth="9.140625" defaultRowHeight="12.75"/>
  <cols>
    <col min="1" max="1" width="6.7109375" style="37" bestFit="1" customWidth="1"/>
    <col min="2" max="2" width="49.28515625" style="37" customWidth="1"/>
    <col min="3" max="3" width="5.5703125" style="37" bestFit="1" customWidth="1"/>
    <col min="4" max="4" width="6.85546875" style="37" bestFit="1" customWidth="1"/>
    <col min="5" max="7" width="5.140625" style="37" customWidth="1"/>
    <col min="8" max="8" width="5.85546875" style="37" bestFit="1" customWidth="1"/>
    <col min="9" max="9" width="8.7109375" style="37" bestFit="1" customWidth="1"/>
    <col min="10" max="10" width="7.85546875" style="37" bestFit="1" customWidth="1"/>
    <col min="11" max="11" width="5.140625" style="37" customWidth="1"/>
    <col min="12" max="12" width="8" style="37" customWidth="1"/>
    <col min="13" max="13" width="5.140625" style="37" bestFit="1" customWidth="1"/>
    <col min="14" max="14" width="6.85546875" style="37" bestFit="1" customWidth="1"/>
    <col min="15" max="15" width="5.140625" style="37" bestFit="1" customWidth="1"/>
    <col min="16" max="16" width="5.140625" style="37" customWidth="1"/>
    <col min="17" max="18" width="5.140625" style="37" bestFit="1" customWidth="1"/>
    <col min="19" max="19" width="7.5703125" style="37" bestFit="1" customWidth="1"/>
    <col min="20" max="20" width="5.85546875" style="37" bestFit="1" customWidth="1"/>
    <col min="21" max="22" width="6.42578125" style="37" bestFit="1" customWidth="1"/>
    <col min="23" max="23" width="5.140625" style="37" customWidth="1"/>
    <col min="24" max="24" width="5.140625" style="37" bestFit="1" customWidth="1"/>
    <col min="25" max="27" width="5.140625" style="37" customWidth="1"/>
    <col min="28" max="28" width="5.140625" style="37" bestFit="1" customWidth="1"/>
    <col min="29" max="29" width="7.5703125" style="37" bestFit="1" customWidth="1"/>
    <col min="30" max="31" width="5.140625" style="37" customWidth="1"/>
    <col min="32" max="32" width="7.5703125" style="37" bestFit="1" customWidth="1"/>
    <col min="33" max="33" width="5.140625" style="37" customWidth="1"/>
    <col min="34" max="34" width="5.140625" style="37" bestFit="1" customWidth="1"/>
    <col min="35" max="36" width="5.140625" style="37" customWidth="1"/>
    <col min="37" max="39" width="5.140625" style="37" bestFit="1" customWidth="1"/>
    <col min="40" max="41" width="5.140625" style="37" customWidth="1"/>
    <col min="42" max="42" width="5.140625" style="37" bestFit="1" customWidth="1"/>
    <col min="43" max="43" width="5.140625" style="37" customWidth="1"/>
    <col min="44" max="44" width="6.28515625" style="37" customWidth="1"/>
    <col min="45" max="47" width="5.140625" style="37" customWidth="1"/>
    <col min="48" max="48" width="7.5703125" style="37" bestFit="1" customWidth="1"/>
    <col min="49" max="49" width="8.7109375" style="37" bestFit="1" customWidth="1"/>
    <col min="50" max="50" width="7.85546875" style="37" bestFit="1" customWidth="1"/>
    <col min="51" max="51" width="5.85546875" style="37" bestFit="1" customWidth="1"/>
    <col min="52" max="52" width="8.7109375" style="37" bestFit="1" customWidth="1"/>
    <col min="53" max="55" width="5.140625" style="37" bestFit="1" customWidth="1"/>
    <col min="56" max="56" width="5.140625" style="37" customWidth="1"/>
    <col min="57" max="57" width="5.140625" style="37" bestFit="1" customWidth="1"/>
    <col min="58" max="58" width="6.42578125" style="37" bestFit="1" customWidth="1"/>
    <col min="59" max="59" width="7.5703125" style="37" bestFit="1" customWidth="1"/>
    <col min="60" max="60" width="6.42578125" style="37" bestFit="1" customWidth="1"/>
    <col min="61" max="61" width="5.140625" style="37" customWidth="1"/>
    <col min="62" max="62" width="6.85546875" style="37" bestFit="1" customWidth="1"/>
    <col min="63" max="63" width="15" style="75" bestFit="1" customWidth="1"/>
    <col min="64" max="64" width="9.85546875" style="37" bestFit="1" customWidth="1"/>
    <col min="65" max="16384" width="9.140625" style="37"/>
  </cols>
  <sheetData>
    <row r="1" spans="1:65" s="24" customFormat="1" ht="13.5" thickBot="1">
      <c r="A1" s="13" t="s">
        <v>78</v>
      </c>
      <c r="B1" s="15" t="s">
        <v>104</v>
      </c>
      <c r="C1" s="17" t="s">
        <v>197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9"/>
    </row>
    <row r="2" spans="1:65" s="24" customFormat="1" ht="13.5" thickBot="1">
      <c r="A2" s="14"/>
      <c r="B2" s="16"/>
      <c r="C2" s="25" t="s">
        <v>31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7"/>
      <c r="W2" s="25" t="s">
        <v>27</v>
      </c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7"/>
      <c r="AQ2" s="25" t="s">
        <v>28</v>
      </c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7"/>
      <c r="BK2" s="20" t="s">
        <v>25</v>
      </c>
    </row>
    <row r="3" spans="1:65" s="31" customFormat="1" ht="13.5" thickBot="1">
      <c r="A3" s="14"/>
      <c r="B3" s="16"/>
      <c r="C3" s="28" t="s">
        <v>12</v>
      </c>
      <c r="D3" s="29"/>
      <c r="E3" s="29"/>
      <c r="F3" s="29"/>
      <c r="G3" s="29"/>
      <c r="H3" s="29"/>
      <c r="I3" s="29"/>
      <c r="J3" s="29"/>
      <c r="K3" s="29"/>
      <c r="L3" s="30"/>
      <c r="M3" s="28" t="s">
        <v>13</v>
      </c>
      <c r="N3" s="29"/>
      <c r="O3" s="29"/>
      <c r="P3" s="29"/>
      <c r="Q3" s="29"/>
      <c r="R3" s="29"/>
      <c r="S3" s="29"/>
      <c r="T3" s="29"/>
      <c r="U3" s="29"/>
      <c r="V3" s="30"/>
      <c r="W3" s="28" t="s">
        <v>12</v>
      </c>
      <c r="X3" s="29"/>
      <c r="Y3" s="29"/>
      <c r="Z3" s="29"/>
      <c r="AA3" s="29"/>
      <c r="AB3" s="29"/>
      <c r="AC3" s="29"/>
      <c r="AD3" s="29"/>
      <c r="AE3" s="29"/>
      <c r="AF3" s="30"/>
      <c r="AG3" s="28" t="s">
        <v>13</v>
      </c>
      <c r="AH3" s="29"/>
      <c r="AI3" s="29"/>
      <c r="AJ3" s="29"/>
      <c r="AK3" s="29"/>
      <c r="AL3" s="29"/>
      <c r="AM3" s="29"/>
      <c r="AN3" s="29"/>
      <c r="AO3" s="29"/>
      <c r="AP3" s="30"/>
      <c r="AQ3" s="28" t="s">
        <v>12</v>
      </c>
      <c r="AR3" s="29"/>
      <c r="AS3" s="29"/>
      <c r="AT3" s="29"/>
      <c r="AU3" s="29"/>
      <c r="AV3" s="29"/>
      <c r="AW3" s="29"/>
      <c r="AX3" s="29"/>
      <c r="AY3" s="29"/>
      <c r="AZ3" s="30"/>
      <c r="BA3" s="28" t="s">
        <v>13</v>
      </c>
      <c r="BB3" s="29"/>
      <c r="BC3" s="29"/>
      <c r="BD3" s="29"/>
      <c r="BE3" s="29"/>
      <c r="BF3" s="29"/>
      <c r="BG3" s="29"/>
      <c r="BH3" s="29"/>
      <c r="BI3" s="29"/>
      <c r="BJ3" s="30"/>
      <c r="BK3" s="21"/>
    </row>
    <row r="4" spans="1:65" s="31" customFormat="1">
      <c r="A4" s="14"/>
      <c r="B4" s="16"/>
      <c r="C4" s="10" t="s">
        <v>37</v>
      </c>
      <c r="D4" s="11"/>
      <c r="E4" s="11"/>
      <c r="F4" s="11"/>
      <c r="G4" s="12"/>
      <c r="H4" s="7" t="s">
        <v>38</v>
      </c>
      <c r="I4" s="8"/>
      <c r="J4" s="8"/>
      <c r="K4" s="8"/>
      <c r="L4" s="9"/>
      <c r="M4" s="10" t="s">
        <v>37</v>
      </c>
      <c r="N4" s="11"/>
      <c r="O4" s="11"/>
      <c r="P4" s="11"/>
      <c r="Q4" s="12"/>
      <c r="R4" s="7" t="s">
        <v>38</v>
      </c>
      <c r="S4" s="8"/>
      <c r="T4" s="8"/>
      <c r="U4" s="8"/>
      <c r="V4" s="9"/>
      <c r="W4" s="10" t="s">
        <v>37</v>
      </c>
      <c r="X4" s="11"/>
      <c r="Y4" s="11"/>
      <c r="Z4" s="11"/>
      <c r="AA4" s="12"/>
      <c r="AB4" s="7" t="s">
        <v>38</v>
      </c>
      <c r="AC4" s="8"/>
      <c r="AD4" s="8"/>
      <c r="AE4" s="8"/>
      <c r="AF4" s="9"/>
      <c r="AG4" s="10" t="s">
        <v>37</v>
      </c>
      <c r="AH4" s="11"/>
      <c r="AI4" s="11"/>
      <c r="AJ4" s="11"/>
      <c r="AK4" s="12"/>
      <c r="AL4" s="7" t="s">
        <v>38</v>
      </c>
      <c r="AM4" s="8"/>
      <c r="AN4" s="8"/>
      <c r="AO4" s="8"/>
      <c r="AP4" s="9"/>
      <c r="AQ4" s="10" t="s">
        <v>37</v>
      </c>
      <c r="AR4" s="11"/>
      <c r="AS4" s="11"/>
      <c r="AT4" s="11"/>
      <c r="AU4" s="12"/>
      <c r="AV4" s="7" t="s">
        <v>38</v>
      </c>
      <c r="AW4" s="8"/>
      <c r="AX4" s="8"/>
      <c r="AY4" s="8"/>
      <c r="AZ4" s="9"/>
      <c r="BA4" s="10" t="s">
        <v>37</v>
      </c>
      <c r="BB4" s="11"/>
      <c r="BC4" s="11"/>
      <c r="BD4" s="11"/>
      <c r="BE4" s="12"/>
      <c r="BF4" s="7" t="s">
        <v>38</v>
      </c>
      <c r="BG4" s="8"/>
      <c r="BH4" s="8"/>
      <c r="BI4" s="8"/>
      <c r="BJ4" s="9"/>
      <c r="BK4" s="21"/>
    </row>
    <row r="5" spans="1:65" s="31" customFormat="1">
      <c r="A5" s="14"/>
      <c r="B5" s="16"/>
      <c r="C5" s="1">
        <v>1</v>
      </c>
      <c r="D5" s="2">
        <v>2</v>
      </c>
      <c r="E5" s="2">
        <v>3</v>
      </c>
      <c r="F5" s="2">
        <v>4</v>
      </c>
      <c r="G5" s="3">
        <v>5</v>
      </c>
      <c r="H5" s="1">
        <v>1</v>
      </c>
      <c r="I5" s="2">
        <v>2</v>
      </c>
      <c r="J5" s="2">
        <v>3</v>
      </c>
      <c r="K5" s="2">
        <v>4</v>
      </c>
      <c r="L5" s="3">
        <v>5</v>
      </c>
      <c r="M5" s="1">
        <v>1</v>
      </c>
      <c r="N5" s="2">
        <v>2</v>
      </c>
      <c r="O5" s="2">
        <v>3</v>
      </c>
      <c r="P5" s="2">
        <v>4</v>
      </c>
      <c r="Q5" s="3">
        <v>5</v>
      </c>
      <c r="R5" s="1">
        <v>1</v>
      </c>
      <c r="S5" s="2">
        <v>2</v>
      </c>
      <c r="T5" s="2">
        <v>3</v>
      </c>
      <c r="U5" s="2">
        <v>4</v>
      </c>
      <c r="V5" s="3">
        <v>5</v>
      </c>
      <c r="W5" s="1">
        <v>1</v>
      </c>
      <c r="X5" s="2">
        <v>2</v>
      </c>
      <c r="Y5" s="2">
        <v>3</v>
      </c>
      <c r="Z5" s="2">
        <v>4</v>
      </c>
      <c r="AA5" s="3">
        <v>5</v>
      </c>
      <c r="AB5" s="1">
        <v>1</v>
      </c>
      <c r="AC5" s="2">
        <v>2</v>
      </c>
      <c r="AD5" s="2">
        <v>3</v>
      </c>
      <c r="AE5" s="2">
        <v>4</v>
      </c>
      <c r="AF5" s="3">
        <v>5</v>
      </c>
      <c r="AG5" s="1">
        <v>1</v>
      </c>
      <c r="AH5" s="2">
        <v>2</v>
      </c>
      <c r="AI5" s="2">
        <v>3</v>
      </c>
      <c r="AJ5" s="2">
        <v>4</v>
      </c>
      <c r="AK5" s="3">
        <v>5</v>
      </c>
      <c r="AL5" s="1">
        <v>1</v>
      </c>
      <c r="AM5" s="2">
        <v>2</v>
      </c>
      <c r="AN5" s="2">
        <v>3</v>
      </c>
      <c r="AO5" s="2">
        <v>4</v>
      </c>
      <c r="AP5" s="3">
        <v>5</v>
      </c>
      <c r="AQ5" s="1">
        <v>1</v>
      </c>
      <c r="AR5" s="2">
        <v>2</v>
      </c>
      <c r="AS5" s="2">
        <v>3</v>
      </c>
      <c r="AT5" s="2">
        <v>4</v>
      </c>
      <c r="AU5" s="3">
        <v>5</v>
      </c>
      <c r="AV5" s="1">
        <v>1</v>
      </c>
      <c r="AW5" s="2">
        <v>2</v>
      </c>
      <c r="AX5" s="2">
        <v>3</v>
      </c>
      <c r="AY5" s="2">
        <v>4</v>
      </c>
      <c r="AZ5" s="3">
        <v>5</v>
      </c>
      <c r="BA5" s="1">
        <v>1</v>
      </c>
      <c r="BB5" s="2">
        <v>2</v>
      </c>
      <c r="BC5" s="2">
        <v>3</v>
      </c>
      <c r="BD5" s="2">
        <v>4</v>
      </c>
      <c r="BE5" s="3">
        <v>5</v>
      </c>
      <c r="BF5" s="1">
        <v>1</v>
      </c>
      <c r="BG5" s="2">
        <v>2</v>
      </c>
      <c r="BH5" s="2">
        <v>3</v>
      </c>
      <c r="BI5" s="2">
        <v>4</v>
      </c>
      <c r="BJ5" s="3">
        <v>5</v>
      </c>
      <c r="BK5" s="22"/>
    </row>
    <row r="6" spans="1:65">
      <c r="A6" s="32" t="s">
        <v>0</v>
      </c>
      <c r="B6" s="33" t="s">
        <v>6</v>
      </c>
      <c r="C6" s="34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6"/>
    </row>
    <row r="7" spans="1:65">
      <c r="A7" s="32" t="s">
        <v>79</v>
      </c>
      <c r="B7" s="38" t="s">
        <v>14</v>
      </c>
      <c r="C7" s="34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6"/>
    </row>
    <row r="8" spans="1:65">
      <c r="A8" s="32"/>
      <c r="B8" s="39" t="s">
        <v>39</v>
      </c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1"/>
    </row>
    <row r="9" spans="1:65">
      <c r="A9" s="32"/>
      <c r="B9" s="42" t="s">
        <v>105</v>
      </c>
      <c r="C9" s="43">
        <v>0</v>
      </c>
      <c r="D9" s="43">
        <v>196.57065400349919</v>
      </c>
      <c r="E9" s="43">
        <v>0</v>
      </c>
      <c r="F9" s="43">
        <v>0</v>
      </c>
      <c r="G9" s="43">
        <v>0</v>
      </c>
      <c r="H9" s="43">
        <v>1.3324859824656998</v>
      </c>
      <c r="I9" s="43">
        <v>3340.6912765500956</v>
      </c>
      <c r="J9" s="43">
        <v>592.28090010719995</v>
      </c>
      <c r="K9" s="43">
        <v>0</v>
      </c>
      <c r="L9" s="43">
        <v>77.175207313398815</v>
      </c>
      <c r="M9" s="43">
        <v>0</v>
      </c>
      <c r="N9" s="43">
        <v>0</v>
      </c>
      <c r="O9" s="43">
        <v>0</v>
      </c>
      <c r="P9" s="43">
        <v>0</v>
      </c>
      <c r="Q9" s="43">
        <v>0</v>
      </c>
      <c r="R9" s="43">
        <v>0.15175468393300001</v>
      </c>
      <c r="S9" s="43">
        <v>181.9994562419333</v>
      </c>
      <c r="T9" s="43">
        <v>5.3122222183665997</v>
      </c>
      <c r="U9" s="43">
        <v>0</v>
      </c>
      <c r="V9" s="43">
        <v>0.66224744573299998</v>
      </c>
      <c r="W9" s="43">
        <v>0</v>
      </c>
      <c r="X9" s="43">
        <v>0</v>
      </c>
      <c r="Y9" s="43">
        <v>0</v>
      </c>
      <c r="Z9" s="43">
        <v>0</v>
      </c>
      <c r="AA9" s="43">
        <v>0</v>
      </c>
      <c r="AB9" s="43">
        <v>0</v>
      </c>
      <c r="AC9" s="43">
        <v>0</v>
      </c>
      <c r="AD9" s="43">
        <v>0</v>
      </c>
      <c r="AE9" s="43">
        <v>0</v>
      </c>
      <c r="AF9" s="43">
        <v>0</v>
      </c>
      <c r="AG9" s="43">
        <v>0</v>
      </c>
      <c r="AH9" s="43">
        <v>0</v>
      </c>
      <c r="AI9" s="43">
        <v>0</v>
      </c>
      <c r="AJ9" s="43">
        <v>0</v>
      </c>
      <c r="AK9" s="43">
        <v>0</v>
      </c>
      <c r="AL9" s="43">
        <v>0</v>
      </c>
      <c r="AM9" s="43">
        <v>0</v>
      </c>
      <c r="AN9" s="43">
        <v>0</v>
      </c>
      <c r="AO9" s="43">
        <v>0</v>
      </c>
      <c r="AP9" s="43">
        <v>0</v>
      </c>
      <c r="AQ9" s="43">
        <v>0</v>
      </c>
      <c r="AR9" s="43">
        <v>0.77230517633329998</v>
      </c>
      <c r="AS9" s="43">
        <v>0</v>
      </c>
      <c r="AT9" s="43">
        <v>0</v>
      </c>
      <c r="AU9" s="43">
        <v>0</v>
      </c>
      <c r="AV9" s="43">
        <v>5.8872835157567982</v>
      </c>
      <c r="AW9" s="43">
        <v>890.67615150252936</v>
      </c>
      <c r="AX9" s="43">
        <v>313.34000760106602</v>
      </c>
      <c r="AY9" s="43">
        <v>13.8519414598333</v>
      </c>
      <c r="AZ9" s="43">
        <v>138.1532362099955</v>
      </c>
      <c r="BA9" s="43">
        <v>0</v>
      </c>
      <c r="BB9" s="43">
        <v>0</v>
      </c>
      <c r="BC9" s="43">
        <v>0</v>
      </c>
      <c r="BD9" s="43">
        <v>0</v>
      </c>
      <c r="BE9" s="43">
        <v>0</v>
      </c>
      <c r="BF9" s="43">
        <v>1.5387523115292996</v>
      </c>
      <c r="BG9" s="43">
        <v>150.96447711413276</v>
      </c>
      <c r="BH9" s="43">
        <v>0.4333907444333</v>
      </c>
      <c r="BI9" s="43">
        <v>0</v>
      </c>
      <c r="BJ9" s="43">
        <v>7.8171638987662009</v>
      </c>
      <c r="BK9" s="44">
        <f>SUM(C9:BJ9)</f>
        <v>5919.6109140810004</v>
      </c>
      <c r="BM9" s="45"/>
    </row>
    <row r="10" spans="1:65">
      <c r="A10" s="32"/>
      <c r="B10" s="39" t="s">
        <v>88</v>
      </c>
      <c r="C10" s="43">
        <f t="shared" ref="C10:AH10" si="0">SUM(C9:C9)</f>
        <v>0</v>
      </c>
      <c r="D10" s="43">
        <f t="shared" si="0"/>
        <v>196.57065400349919</v>
      </c>
      <c r="E10" s="43">
        <f t="shared" si="0"/>
        <v>0</v>
      </c>
      <c r="F10" s="43">
        <f t="shared" si="0"/>
        <v>0</v>
      </c>
      <c r="G10" s="43">
        <f t="shared" si="0"/>
        <v>0</v>
      </c>
      <c r="H10" s="43">
        <f t="shared" si="0"/>
        <v>1.3324859824656998</v>
      </c>
      <c r="I10" s="43">
        <f t="shared" si="0"/>
        <v>3340.6912765500956</v>
      </c>
      <c r="J10" s="43">
        <f t="shared" si="0"/>
        <v>592.28090010719995</v>
      </c>
      <c r="K10" s="43">
        <f t="shared" si="0"/>
        <v>0</v>
      </c>
      <c r="L10" s="43">
        <f t="shared" si="0"/>
        <v>77.175207313398815</v>
      </c>
      <c r="M10" s="43">
        <f t="shared" si="0"/>
        <v>0</v>
      </c>
      <c r="N10" s="43">
        <f t="shared" si="0"/>
        <v>0</v>
      </c>
      <c r="O10" s="43">
        <f t="shared" si="0"/>
        <v>0</v>
      </c>
      <c r="P10" s="43">
        <f t="shared" si="0"/>
        <v>0</v>
      </c>
      <c r="Q10" s="43">
        <f t="shared" si="0"/>
        <v>0</v>
      </c>
      <c r="R10" s="43">
        <f t="shared" si="0"/>
        <v>0.15175468393300001</v>
      </c>
      <c r="S10" s="43">
        <f t="shared" si="0"/>
        <v>181.9994562419333</v>
      </c>
      <c r="T10" s="43">
        <f t="shared" si="0"/>
        <v>5.3122222183665997</v>
      </c>
      <c r="U10" s="43">
        <f t="shared" si="0"/>
        <v>0</v>
      </c>
      <c r="V10" s="43">
        <f t="shared" si="0"/>
        <v>0.66224744573299998</v>
      </c>
      <c r="W10" s="43">
        <f t="shared" si="0"/>
        <v>0</v>
      </c>
      <c r="X10" s="43">
        <f t="shared" si="0"/>
        <v>0</v>
      </c>
      <c r="Y10" s="43">
        <f t="shared" si="0"/>
        <v>0</v>
      </c>
      <c r="Z10" s="43">
        <f t="shared" si="0"/>
        <v>0</v>
      </c>
      <c r="AA10" s="43">
        <f t="shared" si="0"/>
        <v>0</v>
      </c>
      <c r="AB10" s="43">
        <f t="shared" si="0"/>
        <v>0</v>
      </c>
      <c r="AC10" s="43">
        <f t="shared" si="0"/>
        <v>0</v>
      </c>
      <c r="AD10" s="43">
        <f t="shared" si="0"/>
        <v>0</v>
      </c>
      <c r="AE10" s="43">
        <f t="shared" si="0"/>
        <v>0</v>
      </c>
      <c r="AF10" s="43">
        <f t="shared" si="0"/>
        <v>0</v>
      </c>
      <c r="AG10" s="43">
        <f t="shared" si="0"/>
        <v>0</v>
      </c>
      <c r="AH10" s="43">
        <f t="shared" si="0"/>
        <v>0</v>
      </c>
      <c r="AI10" s="43">
        <f t="shared" ref="AI10:BN10" si="1">SUM(AI9:AI9)</f>
        <v>0</v>
      </c>
      <c r="AJ10" s="43">
        <f t="shared" si="1"/>
        <v>0</v>
      </c>
      <c r="AK10" s="43">
        <f t="shared" si="1"/>
        <v>0</v>
      </c>
      <c r="AL10" s="43">
        <f t="shared" si="1"/>
        <v>0</v>
      </c>
      <c r="AM10" s="43">
        <f t="shared" si="1"/>
        <v>0</v>
      </c>
      <c r="AN10" s="43">
        <f t="shared" si="1"/>
        <v>0</v>
      </c>
      <c r="AO10" s="43">
        <f t="shared" si="1"/>
        <v>0</v>
      </c>
      <c r="AP10" s="43">
        <f t="shared" si="1"/>
        <v>0</v>
      </c>
      <c r="AQ10" s="43">
        <f t="shared" si="1"/>
        <v>0</v>
      </c>
      <c r="AR10" s="43">
        <f t="shared" si="1"/>
        <v>0.77230517633329998</v>
      </c>
      <c r="AS10" s="43">
        <f t="shared" si="1"/>
        <v>0</v>
      </c>
      <c r="AT10" s="43">
        <f t="shared" si="1"/>
        <v>0</v>
      </c>
      <c r="AU10" s="43">
        <f t="shared" si="1"/>
        <v>0</v>
      </c>
      <c r="AV10" s="43">
        <f t="shared" si="1"/>
        <v>5.8872835157567982</v>
      </c>
      <c r="AW10" s="43">
        <f t="shared" si="1"/>
        <v>890.67615150252936</v>
      </c>
      <c r="AX10" s="43">
        <f t="shared" si="1"/>
        <v>313.34000760106602</v>
      </c>
      <c r="AY10" s="43">
        <f t="shared" si="1"/>
        <v>13.8519414598333</v>
      </c>
      <c r="AZ10" s="43">
        <f t="shared" si="1"/>
        <v>138.1532362099955</v>
      </c>
      <c r="BA10" s="43">
        <f t="shared" si="1"/>
        <v>0</v>
      </c>
      <c r="BB10" s="43">
        <f t="shared" si="1"/>
        <v>0</v>
      </c>
      <c r="BC10" s="43">
        <f t="shared" si="1"/>
        <v>0</v>
      </c>
      <c r="BD10" s="43">
        <f t="shared" si="1"/>
        <v>0</v>
      </c>
      <c r="BE10" s="43">
        <f t="shared" si="1"/>
        <v>0</v>
      </c>
      <c r="BF10" s="43">
        <f t="shared" si="1"/>
        <v>1.5387523115292996</v>
      </c>
      <c r="BG10" s="43">
        <f t="shared" si="1"/>
        <v>150.96447711413276</v>
      </c>
      <c r="BH10" s="43">
        <f t="shared" si="1"/>
        <v>0.4333907444333</v>
      </c>
      <c r="BI10" s="43">
        <f t="shared" si="1"/>
        <v>0</v>
      </c>
      <c r="BJ10" s="43">
        <f t="shared" si="1"/>
        <v>7.8171638987662009</v>
      </c>
      <c r="BK10" s="46">
        <f t="shared" si="1"/>
        <v>5919.6109140810004</v>
      </c>
    </row>
    <row r="11" spans="1:65">
      <c r="A11" s="32" t="s">
        <v>80</v>
      </c>
      <c r="B11" s="38" t="s">
        <v>3</v>
      </c>
      <c r="C11" s="47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9"/>
    </row>
    <row r="12" spans="1:65">
      <c r="A12" s="32"/>
      <c r="B12" s="39" t="s">
        <v>39</v>
      </c>
      <c r="C12" s="50"/>
      <c r="D12" s="43"/>
      <c r="E12" s="43"/>
      <c r="F12" s="43"/>
      <c r="G12" s="51"/>
      <c r="H12" s="50"/>
      <c r="I12" s="43"/>
      <c r="J12" s="43"/>
      <c r="K12" s="43"/>
      <c r="L12" s="51"/>
      <c r="M12" s="50"/>
      <c r="N12" s="43"/>
      <c r="O12" s="43"/>
      <c r="P12" s="43"/>
      <c r="Q12" s="51"/>
      <c r="R12" s="50"/>
      <c r="S12" s="43"/>
      <c r="T12" s="43"/>
      <c r="U12" s="43"/>
      <c r="V12" s="51"/>
      <c r="W12" s="50"/>
      <c r="X12" s="43"/>
      <c r="Y12" s="43"/>
      <c r="Z12" s="43"/>
      <c r="AA12" s="51"/>
      <c r="AB12" s="50"/>
      <c r="AC12" s="43"/>
      <c r="AD12" s="43"/>
      <c r="AE12" s="43"/>
      <c r="AF12" s="51"/>
      <c r="AG12" s="50"/>
      <c r="AH12" s="43"/>
      <c r="AI12" s="43"/>
      <c r="AJ12" s="43"/>
      <c r="AK12" s="51"/>
      <c r="AL12" s="50"/>
      <c r="AM12" s="43"/>
      <c r="AN12" s="43"/>
      <c r="AO12" s="43"/>
      <c r="AP12" s="51"/>
      <c r="AQ12" s="50"/>
      <c r="AR12" s="43"/>
      <c r="AS12" s="43"/>
      <c r="AT12" s="43"/>
      <c r="AU12" s="51"/>
      <c r="AV12" s="50"/>
      <c r="AW12" s="43"/>
      <c r="AX12" s="43"/>
      <c r="AY12" s="43"/>
      <c r="AZ12" s="51"/>
      <c r="BA12" s="50"/>
      <c r="BB12" s="43"/>
      <c r="BC12" s="43"/>
      <c r="BD12" s="43"/>
      <c r="BE12" s="51"/>
      <c r="BF12" s="50"/>
      <c r="BG12" s="43"/>
      <c r="BH12" s="43"/>
      <c r="BI12" s="43"/>
      <c r="BJ12" s="51"/>
      <c r="BK12" s="52"/>
    </row>
    <row r="13" spans="1:65">
      <c r="A13" s="32"/>
      <c r="B13" s="39" t="s">
        <v>106</v>
      </c>
      <c r="C13" s="43">
        <v>0</v>
      </c>
      <c r="D13" s="43">
        <v>0</v>
      </c>
      <c r="E13" s="43">
        <v>0</v>
      </c>
      <c r="F13" s="43">
        <v>0</v>
      </c>
      <c r="G13" s="43">
        <v>0</v>
      </c>
      <c r="H13" s="43">
        <v>7.138811713309999E-2</v>
      </c>
      <c r="I13" s="43">
        <v>130.08117784993311</v>
      </c>
      <c r="J13" s="43">
        <v>0</v>
      </c>
      <c r="K13" s="43">
        <v>0</v>
      </c>
      <c r="L13" s="43">
        <v>0.24559434253319998</v>
      </c>
      <c r="M13" s="43">
        <v>0</v>
      </c>
      <c r="N13" s="43">
        <v>0</v>
      </c>
      <c r="O13" s="43">
        <v>0</v>
      </c>
      <c r="P13" s="43">
        <v>0</v>
      </c>
      <c r="Q13" s="43">
        <v>0</v>
      </c>
      <c r="R13" s="43">
        <v>6.1608115566499998E-2</v>
      </c>
      <c r="S13" s="43">
        <v>0</v>
      </c>
      <c r="T13" s="43">
        <v>0</v>
      </c>
      <c r="U13" s="43">
        <v>0</v>
      </c>
      <c r="V13" s="43">
        <v>1.55943308333E-2</v>
      </c>
      <c r="W13" s="43">
        <v>0</v>
      </c>
      <c r="X13" s="43">
        <v>0</v>
      </c>
      <c r="Y13" s="43">
        <v>0</v>
      </c>
      <c r="Z13" s="43">
        <v>0</v>
      </c>
      <c r="AA13" s="43">
        <v>0</v>
      </c>
      <c r="AB13" s="43">
        <v>0</v>
      </c>
      <c r="AC13" s="43">
        <v>0</v>
      </c>
      <c r="AD13" s="43">
        <v>0</v>
      </c>
      <c r="AE13" s="43">
        <v>0</v>
      </c>
      <c r="AF13" s="43">
        <v>0</v>
      </c>
      <c r="AG13" s="43">
        <v>0</v>
      </c>
      <c r="AH13" s="43">
        <v>0</v>
      </c>
      <c r="AI13" s="43">
        <v>0</v>
      </c>
      <c r="AJ13" s="43">
        <v>0</v>
      </c>
      <c r="AK13" s="43">
        <v>0</v>
      </c>
      <c r="AL13" s="43">
        <v>0</v>
      </c>
      <c r="AM13" s="43">
        <v>0</v>
      </c>
      <c r="AN13" s="43">
        <v>0</v>
      </c>
      <c r="AO13" s="43">
        <v>0</v>
      </c>
      <c r="AP13" s="43">
        <v>0</v>
      </c>
      <c r="AQ13" s="43">
        <v>0</v>
      </c>
      <c r="AR13" s="43">
        <v>0</v>
      </c>
      <c r="AS13" s="43">
        <v>0</v>
      </c>
      <c r="AT13" s="43">
        <v>0</v>
      </c>
      <c r="AU13" s="43">
        <v>0</v>
      </c>
      <c r="AV13" s="43">
        <v>1.5738883626990998</v>
      </c>
      <c r="AW13" s="43">
        <v>162.20009162227052</v>
      </c>
      <c r="AX13" s="43">
        <v>0</v>
      </c>
      <c r="AY13" s="43">
        <v>0</v>
      </c>
      <c r="AZ13" s="43">
        <v>175.15194307036495</v>
      </c>
      <c r="BA13" s="43">
        <v>0</v>
      </c>
      <c r="BB13" s="43">
        <v>0</v>
      </c>
      <c r="BC13" s="43">
        <v>0</v>
      </c>
      <c r="BD13" s="43">
        <v>0</v>
      </c>
      <c r="BE13" s="43">
        <v>0</v>
      </c>
      <c r="BF13" s="43">
        <v>6.7151628266400004E-2</v>
      </c>
      <c r="BG13" s="43">
        <v>8.2257924420666004</v>
      </c>
      <c r="BH13" s="43">
        <v>0</v>
      </c>
      <c r="BI13" s="43">
        <v>0</v>
      </c>
      <c r="BJ13" s="43">
        <v>9.4660545763331996</v>
      </c>
      <c r="BK13" s="44">
        <f>SUM(C13:BJ13)</f>
        <v>487.16028445799998</v>
      </c>
    </row>
    <row r="14" spans="1:65">
      <c r="A14" s="32"/>
      <c r="B14" s="39" t="s">
        <v>89</v>
      </c>
      <c r="C14" s="50">
        <f>SUM(C13)</f>
        <v>0</v>
      </c>
      <c r="D14" s="50">
        <f t="shared" ref="D14:BJ14" si="2">SUM(D13)</f>
        <v>0</v>
      </c>
      <c r="E14" s="50">
        <f t="shared" si="2"/>
        <v>0</v>
      </c>
      <c r="F14" s="50">
        <f t="shared" si="2"/>
        <v>0</v>
      </c>
      <c r="G14" s="50">
        <f t="shared" si="2"/>
        <v>0</v>
      </c>
      <c r="H14" s="50">
        <f t="shared" si="2"/>
        <v>7.138811713309999E-2</v>
      </c>
      <c r="I14" s="50">
        <f t="shared" si="2"/>
        <v>130.08117784993311</v>
      </c>
      <c r="J14" s="50">
        <f t="shared" si="2"/>
        <v>0</v>
      </c>
      <c r="K14" s="50">
        <f t="shared" si="2"/>
        <v>0</v>
      </c>
      <c r="L14" s="50">
        <f t="shared" si="2"/>
        <v>0.24559434253319998</v>
      </c>
      <c r="M14" s="50">
        <f t="shared" si="2"/>
        <v>0</v>
      </c>
      <c r="N14" s="50">
        <f t="shared" si="2"/>
        <v>0</v>
      </c>
      <c r="O14" s="50">
        <f t="shared" si="2"/>
        <v>0</v>
      </c>
      <c r="P14" s="50">
        <f t="shared" si="2"/>
        <v>0</v>
      </c>
      <c r="Q14" s="50">
        <f t="shared" si="2"/>
        <v>0</v>
      </c>
      <c r="R14" s="50">
        <f t="shared" si="2"/>
        <v>6.1608115566499998E-2</v>
      </c>
      <c r="S14" s="50">
        <f t="shared" si="2"/>
        <v>0</v>
      </c>
      <c r="T14" s="50">
        <f t="shared" si="2"/>
        <v>0</v>
      </c>
      <c r="U14" s="50">
        <f t="shared" si="2"/>
        <v>0</v>
      </c>
      <c r="V14" s="50">
        <f t="shared" si="2"/>
        <v>1.55943308333E-2</v>
      </c>
      <c r="W14" s="50">
        <f t="shared" si="2"/>
        <v>0</v>
      </c>
      <c r="X14" s="50">
        <f t="shared" si="2"/>
        <v>0</v>
      </c>
      <c r="Y14" s="50">
        <f t="shared" si="2"/>
        <v>0</v>
      </c>
      <c r="Z14" s="50">
        <f t="shared" si="2"/>
        <v>0</v>
      </c>
      <c r="AA14" s="50">
        <f t="shared" si="2"/>
        <v>0</v>
      </c>
      <c r="AB14" s="50">
        <f t="shared" si="2"/>
        <v>0</v>
      </c>
      <c r="AC14" s="50">
        <f t="shared" si="2"/>
        <v>0</v>
      </c>
      <c r="AD14" s="50">
        <f t="shared" si="2"/>
        <v>0</v>
      </c>
      <c r="AE14" s="50">
        <f t="shared" si="2"/>
        <v>0</v>
      </c>
      <c r="AF14" s="50">
        <f t="shared" si="2"/>
        <v>0</v>
      </c>
      <c r="AG14" s="50">
        <f t="shared" si="2"/>
        <v>0</v>
      </c>
      <c r="AH14" s="50">
        <f t="shared" si="2"/>
        <v>0</v>
      </c>
      <c r="AI14" s="50">
        <f t="shared" si="2"/>
        <v>0</v>
      </c>
      <c r="AJ14" s="50">
        <f t="shared" si="2"/>
        <v>0</v>
      </c>
      <c r="AK14" s="50">
        <f t="shared" si="2"/>
        <v>0</v>
      </c>
      <c r="AL14" s="50">
        <f t="shared" si="2"/>
        <v>0</v>
      </c>
      <c r="AM14" s="50">
        <f t="shared" si="2"/>
        <v>0</v>
      </c>
      <c r="AN14" s="50">
        <f t="shared" si="2"/>
        <v>0</v>
      </c>
      <c r="AO14" s="50">
        <f t="shared" si="2"/>
        <v>0</v>
      </c>
      <c r="AP14" s="50">
        <f t="shared" si="2"/>
        <v>0</v>
      </c>
      <c r="AQ14" s="50">
        <f t="shared" si="2"/>
        <v>0</v>
      </c>
      <c r="AR14" s="50">
        <f t="shared" si="2"/>
        <v>0</v>
      </c>
      <c r="AS14" s="50">
        <f t="shared" si="2"/>
        <v>0</v>
      </c>
      <c r="AT14" s="50">
        <f t="shared" si="2"/>
        <v>0</v>
      </c>
      <c r="AU14" s="50">
        <f t="shared" si="2"/>
        <v>0</v>
      </c>
      <c r="AV14" s="50">
        <f t="shared" si="2"/>
        <v>1.5738883626990998</v>
      </c>
      <c r="AW14" s="50">
        <f t="shared" si="2"/>
        <v>162.20009162227052</v>
      </c>
      <c r="AX14" s="50">
        <f t="shared" si="2"/>
        <v>0</v>
      </c>
      <c r="AY14" s="50">
        <f t="shared" si="2"/>
        <v>0</v>
      </c>
      <c r="AZ14" s="50">
        <f t="shared" si="2"/>
        <v>175.15194307036495</v>
      </c>
      <c r="BA14" s="50">
        <f t="shared" si="2"/>
        <v>0</v>
      </c>
      <c r="BB14" s="50">
        <f t="shared" si="2"/>
        <v>0</v>
      </c>
      <c r="BC14" s="50">
        <f t="shared" si="2"/>
        <v>0</v>
      </c>
      <c r="BD14" s="50">
        <f t="shared" si="2"/>
        <v>0</v>
      </c>
      <c r="BE14" s="50">
        <f t="shared" si="2"/>
        <v>0</v>
      </c>
      <c r="BF14" s="50">
        <f t="shared" si="2"/>
        <v>6.7151628266400004E-2</v>
      </c>
      <c r="BG14" s="50">
        <f t="shared" si="2"/>
        <v>8.2257924420666004</v>
      </c>
      <c r="BH14" s="50">
        <f t="shared" si="2"/>
        <v>0</v>
      </c>
      <c r="BI14" s="50">
        <f t="shared" si="2"/>
        <v>0</v>
      </c>
      <c r="BJ14" s="50">
        <f t="shared" si="2"/>
        <v>9.4660545763331996</v>
      </c>
      <c r="BK14" s="53">
        <f>SUM(C14:BJ14)</f>
        <v>487.16028445799998</v>
      </c>
      <c r="BM14" s="45"/>
    </row>
    <row r="15" spans="1:65">
      <c r="A15" s="32"/>
      <c r="B15" s="39"/>
      <c r="C15" s="54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5"/>
      <c r="BH15" s="55"/>
      <c r="BI15" s="55"/>
      <c r="BJ15" s="55"/>
      <c r="BK15" s="44"/>
    </row>
    <row r="16" spans="1:65">
      <c r="A16" s="32" t="s">
        <v>81</v>
      </c>
      <c r="B16" s="38" t="s">
        <v>10</v>
      </c>
      <c r="C16" s="47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  <c r="BK16" s="49"/>
    </row>
    <row r="17" spans="1:63">
      <c r="A17" s="32"/>
      <c r="B17" s="39" t="s">
        <v>39</v>
      </c>
      <c r="C17" s="50"/>
      <c r="D17" s="43"/>
      <c r="E17" s="43"/>
      <c r="F17" s="43"/>
      <c r="G17" s="51"/>
      <c r="H17" s="50"/>
      <c r="I17" s="43"/>
      <c r="J17" s="43"/>
      <c r="K17" s="43"/>
      <c r="L17" s="51"/>
      <c r="M17" s="50"/>
      <c r="N17" s="43"/>
      <c r="O17" s="43"/>
      <c r="P17" s="43"/>
      <c r="Q17" s="51"/>
      <c r="R17" s="50"/>
      <c r="S17" s="43"/>
      <c r="T17" s="43"/>
      <c r="U17" s="43"/>
      <c r="V17" s="51"/>
      <c r="W17" s="50"/>
      <c r="X17" s="43"/>
      <c r="Y17" s="43"/>
      <c r="Z17" s="43"/>
      <c r="AA17" s="51"/>
      <c r="AB17" s="50"/>
      <c r="AC17" s="43"/>
      <c r="AD17" s="43"/>
      <c r="AE17" s="43"/>
      <c r="AF17" s="51"/>
      <c r="AG17" s="50"/>
      <c r="AH17" s="43"/>
      <c r="AI17" s="43"/>
      <c r="AJ17" s="43"/>
      <c r="AK17" s="51"/>
      <c r="AL17" s="50"/>
      <c r="AM17" s="43"/>
      <c r="AN17" s="43"/>
      <c r="AO17" s="43"/>
      <c r="AP17" s="51"/>
      <c r="AQ17" s="50"/>
      <c r="AR17" s="43"/>
      <c r="AS17" s="43"/>
      <c r="AT17" s="43"/>
      <c r="AU17" s="51"/>
      <c r="AV17" s="50"/>
      <c r="AW17" s="43"/>
      <c r="AX17" s="43"/>
      <c r="AY17" s="43"/>
      <c r="AZ17" s="51"/>
      <c r="BA17" s="50"/>
      <c r="BB17" s="43"/>
      <c r="BC17" s="43"/>
      <c r="BD17" s="43"/>
      <c r="BE17" s="51"/>
      <c r="BF17" s="50"/>
      <c r="BG17" s="43"/>
      <c r="BH17" s="43"/>
      <c r="BI17" s="43"/>
      <c r="BJ17" s="51"/>
      <c r="BK17" s="52"/>
    </row>
    <row r="18" spans="1:63">
      <c r="A18" s="32"/>
      <c r="B18" s="39" t="s">
        <v>107</v>
      </c>
      <c r="C18" s="43">
        <v>0</v>
      </c>
      <c r="D18" s="43">
        <v>0</v>
      </c>
      <c r="E18" s="43">
        <v>0</v>
      </c>
      <c r="F18" s="43">
        <v>0</v>
      </c>
      <c r="G18" s="43">
        <v>0</v>
      </c>
      <c r="H18" s="43">
        <v>1.0974306666E-3</v>
      </c>
      <c r="I18" s="43">
        <v>290.81912666666653</v>
      </c>
      <c r="J18" s="43">
        <v>0</v>
      </c>
      <c r="K18" s="43">
        <v>0</v>
      </c>
      <c r="L18" s="43">
        <v>3.8410073333E-3</v>
      </c>
      <c r="M18" s="43">
        <v>0</v>
      </c>
      <c r="N18" s="43">
        <v>0</v>
      </c>
      <c r="O18" s="43">
        <v>0</v>
      </c>
      <c r="P18" s="43">
        <v>0</v>
      </c>
      <c r="Q18" s="43">
        <v>0</v>
      </c>
      <c r="R18" s="43">
        <v>0</v>
      </c>
      <c r="S18" s="43">
        <v>10.9743066666666</v>
      </c>
      <c r="T18" s="43">
        <v>0</v>
      </c>
      <c r="U18" s="43">
        <v>0</v>
      </c>
      <c r="V18" s="43">
        <v>0</v>
      </c>
      <c r="W18" s="43">
        <v>0</v>
      </c>
      <c r="X18" s="43">
        <v>0</v>
      </c>
      <c r="Y18" s="43">
        <v>0</v>
      </c>
      <c r="Z18" s="43">
        <v>0</v>
      </c>
      <c r="AA18" s="43">
        <v>0</v>
      </c>
      <c r="AB18" s="43">
        <v>0</v>
      </c>
      <c r="AC18" s="43">
        <v>0</v>
      </c>
      <c r="AD18" s="43">
        <v>0</v>
      </c>
      <c r="AE18" s="43">
        <v>0</v>
      </c>
      <c r="AF18" s="43">
        <v>0</v>
      </c>
      <c r="AG18" s="43">
        <v>0</v>
      </c>
      <c r="AH18" s="43">
        <v>0</v>
      </c>
      <c r="AI18" s="43">
        <v>0</v>
      </c>
      <c r="AJ18" s="43">
        <v>0</v>
      </c>
      <c r="AK18" s="43">
        <v>0</v>
      </c>
      <c r="AL18" s="43">
        <v>0</v>
      </c>
      <c r="AM18" s="43">
        <v>0</v>
      </c>
      <c r="AN18" s="43">
        <v>0</v>
      </c>
      <c r="AO18" s="43">
        <v>0</v>
      </c>
      <c r="AP18" s="43">
        <v>0</v>
      </c>
      <c r="AQ18" s="43">
        <v>0</v>
      </c>
      <c r="AR18" s="43">
        <v>0</v>
      </c>
      <c r="AS18" s="43">
        <v>0</v>
      </c>
      <c r="AT18" s="43">
        <v>0</v>
      </c>
      <c r="AU18" s="43">
        <v>0</v>
      </c>
      <c r="AV18" s="43">
        <v>0</v>
      </c>
      <c r="AW18" s="43">
        <v>0</v>
      </c>
      <c r="AX18" s="43">
        <v>0</v>
      </c>
      <c r="AY18" s="43">
        <v>0</v>
      </c>
      <c r="AZ18" s="43">
        <v>5.4842416666600002E-2</v>
      </c>
      <c r="BA18" s="43">
        <v>0</v>
      </c>
      <c r="BB18" s="43">
        <v>0</v>
      </c>
      <c r="BC18" s="43">
        <v>0</v>
      </c>
      <c r="BD18" s="43">
        <v>0</v>
      </c>
      <c r="BE18" s="43">
        <v>0</v>
      </c>
      <c r="BF18" s="43">
        <v>0</v>
      </c>
      <c r="BG18" s="43">
        <v>71.295141666666609</v>
      </c>
      <c r="BH18" s="43">
        <v>0</v>
      </c>
      <c r="BI18" s="43">
        <v>0</v>
      </c>
      <c r="BJ18" s="43">
        <v>0</v>
      </c>
      <c r="BK18" s="44">
        <f>SUM(C18:BJ18)</f>
        <v>373.14835585466625</v>
      </c>
    </row>
    <row r="19" spans="1:63">
      <c r="A19" s="32"/>
      <c r="B19" s="39" t="s">
        <v>108</v>
      </c>
      <c r="C19" s="43">
        <v>0</v>
      </c>
      <c r="D19" s="43">
        <v>0</v>
      </c>
      <c r="E19" s="43">
        <v>0</v>
      </c>
      <c r="F19" s="43">
        <v>0</v>
      </c>
      <c r="G19" s="43">
        <v>0</v>
      </c>
      <c r="H19" s="43">
        <v>2.9705805000000002E-3</v>
      </c>
      <c r="I19" s="43">
        <v>159.53117500000002</v>
      </c>
      <c r="J19" s="43">
        <v>0</v>
      </c>
      <c r="K19" s="43">
        <v>0</v>
      </c>
      <c r="L19" s="43">
        <v>0.23104515</v>
      </c>
      <c r="M19" s="43">
        <v>0</v>
      </c>
      <c r="N19" s="43">
        <v>0</v>
      </c>
      <c r="O19" s="43">
        <v>0</v>
      </c>
      <c r="P19" s="43">
        <v>0</v>
      </c>
      <c r="Q19" s="43">
        <v>0</v>
      </c>
      <c r="R19" s="43">
        <v>0</v>
      </c>
      <c r="S19" s="43">
        <v>11.00215</v>
      </c>
      <c r="T19" s="43">
        <v>0</v>
      </c>
      <c r="U19" s="43">
        <v>0</v>
      </c>
      <c r="V19" s="43">
        <v>0</v>
      </c>
      <c r="W19" s="43">
        <v>0</v>
      </c>
      <c r="X19" s="43">
        <v>0</v>
      </c>
      <c r="Y19" s="43">
        <v>0</v>
      </c>
      <c r="Z19" s="43">
        <v>0</v>
      </c>
      <c r="AA19" s="43">
        <v>0</v>
      </c>
      <c r="AB19" s="43">
        <v>0</v>
      </c>
      <c r="AC19" s="43">
        <v>0</v>
      </c>
      <c r="AD19" s="43">
        <v>0</v>
      </c>
      <c r="AE19" s="43">
        <v>0</v>
      </c>
      <c r="AF19" s="43">
        <v>0</v>
      </c>
      <c r="AG19" s="43">
        <v>0</v>
      </c>
      <c r="AH19" s="43">
        <v>0</v>
      </c>
      <c r="AI19" s="43">
        <v>0</v>
      </c>
      <c r="AJ19" s="43">
        <v>0</v>
      </c>
      <c r="AK19" s="43">
        <v>0</v>
      </c>
      <c r="AL19" s="43">
        <v>0</v>
      </c>
      <c r="AM19" s="43">
        <v>0</v>
      </c>
      <c r="AN19" s="43">
        <v>0</v>
      </c>
      <c r="AO19" s="43">
        <v>0</v>
      </c>
      <c r="AP19" s="43">
        <v>0</v>
      </c>
      <c r="AQ19" s="43">
        <v>0</v>
      </c>
      <c r="AR19" s="43">
        <v>0</v>
      </c>
      <c r="AS19" s="43">
        <v>0</v>
      </c>
      <c r="AT19" s="43">
        <v>0</v>
      </c>
      <c r="AU19" s="43">
        <v>0</v>
      </c>
      <c r="AV19" s="43">
        <v>3.8487440333200007E-2</v>
      </c>
      <c r="AW19" s="43">
        <v>0</v>
      </c>
      <c r="AX19" s="43">
        <v>0</v>
      </c>
      <c r="AY19" s="43">
        <v>0</v>
      </c>
      <c r="AZ19" s="43">
        <v>8.7969680000000008E-2</v>
      </c>
      <c r="BA19" s="43">
        <v>0</v>
      </c>
      <c r="BB19" s="43">
        <v>0</v>
      </c>
      <c r="BC19" s="43">
        <v>0</v>
      </c>
      <c r="BD19" s="43">
        <v>0</v>
      </c>
      <c r="BE19" s="43">
        <v>0</v>
      </c>
      <c r="BF19" s="43">
        <v>0</v>
      </c>
      <c r="BG19" s="43">
        <v>50.582566</v>
      </c>
      <c r="BH19" s="43">
        <v>0</v>
      </c>
      <c r="BI19" s="43">
        <v>0</v>
      </c>
      <c r="BJ19" s="43">
        <v>0</v>
      </c>
      <c r="BK19" s="44">
        <f t="shared" ref="BK19:BK81" si="3">SUM(C19:BJ19)</f>
        <v>221.4763638508332</v>
      </c>
    </row>
    <row r="20" spans="1:63">
      <c r="A20" s="32"/>
      <c r="B20" s="39" t="s">
        <v>109</v>
      </c>
      <c r="C20" s="43">
        <v>0</v>
      </c>
      <c r="D20" s="43">
        <v>0</v>
      </c>
      <c r="E20" s="43">
        <v>0</v>
      </c>
      <c r="F20" s="43">
        <v>0</v>
      </c>
      <c r="G20" s="43">
        <v>0</v>
      </c>
      <c r="H20" s="43">
        <v>1.0776076666E-3</v>
      </c>
      <c r="I20" s="43">
        <v>188.58134166666619</v>
      </c>
      <c r="J20" s="43">
        <v>0</v>
      </c>
      <c r="K20" s="43">
        <v>0</v>
      </c>
      <c r="L20" s="43">
        <v>0.37877909483329997</v>
      </c>
      <c r="M20" s="43">
        <v>0</v>
      </c>
      <c r="N20" s="43">
        <v>0</v>
      </c>
      <c r="O20" s="43">
        <v>0</v>
      </c>
      <c r="P20" s="43">
        <v>0</v>
      </c>
      <c r="Q20" s="43">
        <v>0</v>
      </c>
      <c r="R20" s="43">
        <v>0</v>
      </c>
      <c r="S20" s="43">
        <v>0</v>
      </c>
      <c r="T20" s="43">
        <v>0</v>
      </c>
      <c r="U20" s="43">
        <v>0</v>
      </c>
      <c r="V20" s="43">
        <v>0</v>
      </c>
      <c r="W20" s="43">
        <v>0</v>
      </c>
      <c r="X20" s="43">
        <v>0</v>
      </c>
      <c r="Y20" s="43">
        <v>0</v>
      </c>
      <c r="Z20" s="43">
        <v>0</v>
      </c>
      <c r="AA20" s="43">
        <v>0</v>
      </c>
      <c r="AB20" s="43">
        <v>0</v>
      </c>
      <c r="AC20" s="43">
        <v>0</v>
      </c>
      <c r="AD20" s="43">
        <v>0</v>
      </c>
      <c r="AE20" s="43">
        <v>0</v>
      </c>
      <c r="AF20" s="43">
        <v>0</v>
      </c>
      <c r="AG20" s="43">
        <v>0</v>
      </c>
      <c r="AH20" s="43">
        <v>0</v>
      </c>
      <c r="AI20" s="43">
        <v>0</v>
      </c>
      <c r="AJ20" s="43">
        <v>0</v>
      </c>
      <c r="AK20" s="43">
        <v>0</v>
      </c>
      <c r="AL20" s="43">
        <v>0</v>
      </c>
      <c r="AM20" s="43">
        <v>0</v>
      </c>
      <c r="AN20" s="43">
        <v>0</v>
      </c>
      <c r="AO20" s="43">
        <v>0</v>
      </c>
      <c r="AP20" s="43">
        <v>0</v>
      </c>
      <c r="AQ20" s="43">
        <v>0</v>
      </c>
      <c r="AR20" s="43">
        <v>0</v>
      </c>
      <c r="AS20" s="43">
        <v>0</v>
      </c>
      <c r="AT20" s="43">
        <v>0</v>
      </c>
      <c r="AU20" s="43">
        <v>0</v>
      </c>
      <c r="AV20" s="43">
        <v>5.4719236933099998E-2</v>
      </c>
      <c r="AW20" s="43">
        <v>0</v>
      </c>
      <c r="AX20" s="43">
        <v>0</v>
      </c>
      <c r="AY20" s="43">
        <v>0</v>
      </c>
      <c r="AZ20" s="43">
        <v>0</v>
      </c>
      <c r="BA20" s="43">
        <v>0</v>
      </c>
      <c r="BB20" s="43">
        <v>0</v>
      </c>
      <c r="BC20" s="43">
        <v>0</v>
      </c>
      <c r="BD20" s="43">
        <v>0</v>
      </c>
      <c r="BE20" s="43">
        <v>0</v>
      </c>
      <c r="BF20" s="43">
        <v>0</v>
      </c>
      <c r="BG20" s="43">
        <v>49.548915333333305</v>
      </c>
      <c r="BH20" s="43">
        <v>0</v>
      </c>
      <c r="BI20" s="43">
        <v>0</v>
      </c>
      <c r="BJ20" s="43">
        <v>0</v>
      </c>
      <c r="BK20" s="44">
        <f t="shared" si="3"/>
        <v>238.56483293943248</v>
      </c>
    </row>
    <row r="21" spans="1:63">
      <c r="A21" s="32"/>
      <c r="B21" s="39" t="s">
        <v>110</v>
      </c>
      <c r="C21" s="43">
        <v>0</v>
      </c>
      <c r="D21" s="43">
        <v>0</v>
      </c>
      <c r="E21" s="43">
        <v>0</v>
      </c>
      <c r="F21" s="43">
        <v>0</v>
      </c>
      <c r="G21" s="43">
        <v>0</v>
      </c>
      <c r="H21" s="43">
        <v>0</v>
      </c>
      <c r="I21" s="43">
        <v>148.08501999999999</v>
      </c>
      <c r="J21" s="43">
        <v>0</v>
      </c>
      <c r="K21" s="43">
        <v>0</v>
      </c>
      <c r="L21" s="43">
        <v>0</v>
      </c>
      <c r="M21" s="43">
        <v>0</v>
      </c>
      <c r="N21" s="43">
        <v>0</v>
      </c>
      <c r="O21" s="43">
        <v>0</v>
      </c>
      <c r="P21" s="43">
        <v>0</v>
      </c>
      <c r="Q21" s="43">
        <v>0</v>
      </c>
      <c r="R21" s="43">
        <v>0</v>
      </c>
      <c r="S21" s="43">
        <v>0</v>
      </c>
      <c r="T21" s="43">
        <v>0</v>
      </c>
      <c r="U21" s="43">
        <v>0</v>
      </c>
      <c r="V21" s="43">
        <v>0</v>
      </c>
      <c r="W21" s="43">
        <v>0</v>
      </c>
      <c r="X21" s="43">
        <v>0</v>
      </c>
      <c r="Y21" s="43">
        <v>0</v>
      </c>
      <c r="Z21" s="43">
        <v>0</v>
      </c>
      <c r="AA21" s="43">
        <v>0</v>
      </c>
      <c r="AB21" s="43">
        <v>0</v>
      </c>
      <c r="AC21" s="43">
        <v>0</v>
      </c>
      <c r="AD21" s="43">
        <v>0</v>
      </c>
      <c r="AE21" s="43">
        <v>0</v>
      </c>
      <c r="AF21" s="43">
        <v>0</v>
      </c>
      <c r="AG21" s="43">
        <v>0</v>
      </c>
      <c r="AH21" s="43">
        <v>0</v>
      </c>
      <c r="AI21" s="43">
        <v>0</v>
      </c>
      <c r="AJ21" s="43">
        <v>0</v>
      </c>
      <c r="AK21" s="43">
        <v>0</v>
      </c>
      <c r="AL21" s="43">
        <v>0</v>
      </c>
      <c r="AM21" s="43">
        <v>0</v>
      </c>
      <c r="AN21" s="43">
        <v>0</v>
      </c>
      <c r="AO21" s="43">
        <v>0</v>
      </c>
      <c r="AP21" s="43">
        <v>0</v>
      </c>
      <c r="AQ21" s="43">
        <v>0</v>
      </c>
      <c r="AR21" s="43">
        <v>0</v>
      </c>
      <c r="AS21" s="43">
        <v>0</v>
      </c>
      <c r="AT21" s="43">
        <v>0</v>
      </c>
      <c r="AU21" s="43">
        <v>0</v>
      </c>
      <c r="AV21" s="43">
        <v>9.1999596999799996E-2</v>
      </c>
      <c r="AW21" s="43">
        <v>13.9303431445665</v>
      </c>
      <c r="AX21" s="43">
        <v>0</v>
      </c>
      <c r="AY21" s="43">
        <v>0</v>
      </c>
      <c r="AZ21" s="43">
        <v>5.6441533333299994E-2</v>
      </c>
      <c r="BA21" s="43">
        <v>0</v>
      </c>
      <c r="BB21" s="43">
        <v>0</v>
      </c>
      <c r="BC21" s="43">
        <v>0</v>
      </c>
      <c r="BD21" s="43">
        <v>0</v>
      </c>
      <c r="BE21" s="43">
        <v>0</v>
      </c>
      <c r="BF21" s="43">
        <v>3.8944657331999996E-3</v>
      </c>
      <c r="BG21" s="43">
        <v>48.539718666666595</v>
      </c>
      <c r="BH21" s="43">
        <v>0</v>
      </c>
      <c r="BI21" s="43">
        <v>0</v>
      </c>
      <c r="BJ21" s="43">
        <v>0</v>
      </c>
      <c r="BK21" s="44">
        <f t="shared" si="3"/>
        <v>210.7074174072994</v>
      </c>
    </row>
    <row r="22" spans="1:63">
      <c r="A22" s="32"/>
      <c r="B22" s="39" t="s">
        <v>111</v>
      </c>
      <c r="C22" s="43">
        <v>0</v>
      </c>
      <c r="D22" s="43">
        <v>0</v>
      </c>
      <c r="E22" s="43">
        <v>0</v>
      </c>
      <c r="F22" s="43">
        <v>0</v>
      </c>
      <c r="G22" s="43">
        <v>0</v>
      </c>
      <c r="H22" s="43">
        <v>1.8161194999999999E-3</v>
      </c>
      <c r="I22" s="43">
        <v>174.49730695826591</v>
      </c>
      <c r="J22" s="43">
        <v>0</v>
      </c>
      <c r="K22" s="43">
        <v>0</v>
      </c>
      <c r="L22" s="43">
        <v>6.6591048333299999E-2</v>
      </c>
      <c r="M22" s="43">
        <v>0</v>
      </c>
      <c r="N22" s="43">
        <v>0</v>
      </c>
      <c r="O22" s="43">
        <v>0</v>
      </c>
      <c r="P22" s="43">
        <v>0</v>
      </c>
      <c r="Q22" s="43">
        <v>0</v>
      </c>
      <c r="R22" s="43">
        <v>0</v>
      </c>
      <c r="S22" s="43">
        <v>30.268658333333303</v>
      </c>
      <c r="T22" s="43">
        <v>0</v>
      </c>
      <c r="U22" s="43">
        <v>0</v>
      </c>
      <c r="V22" s="43">
        <v>0</v>
      </c>
      <c r="W22" s="43">
        <v>0</v>
      </c>
      <c r="X22" s="43">
        <v>0</v>
      </c>
      <c r="Y22" s="43">
        <v>0</v>
      </c>
      <c r="Z22" s="43">
        <v>0</v>
      </c>
      <c r="AA22" s="43">
        <v>0</v>
      </c>
      <c r="AB22" s="43">
        <v>0</v>
      </c>
      <c r="AC22" s="43">
        <v>0</v>
      </c>
      <c r="AD22" s="43">
        <v>0</v>
      </c>
      <c r="AE22" s="43">
        <v>0</v>
      </c>
      <c r="AF22" s="43">
        <v>0</v>
      </c>
      <c r="AG22" s="43">
        <v>0</v>
      </c>
      <c r="AH22" s="43">
        <v>0</v>
      </c>
      <c r="AI22" s="43">
        <v>0</v>
      </c>
      <c r="AJ22" s="43">
        <v>0</v>
      </c>
      <c r="AK22" s="43">
        <v>0</v>
      </c>
      <c r="AL22" s="43">
        <v>0</v>
      </c>
      <c r="AM22" s="43">
        <v>0</v>
      </c>
      <c r="AN22" s="43">
        <v>0</v>
      </c>
      <c r="AO22" s="43">
        <v>0</v>
      </c>
      <c r="AP22" s="43">
        <v>0</v>
      </c>
      <c r="AQ22" s="43">
        <v>0</v>
      </c>
      <c r="AR22" s="43">
        <v>0</v>
      </c>
      <c r="AS22" s="43">
        <v>0</v>
      </c>
      <c r="AT22" s="43">
        <v>0</v>
      </c>
      <c r="AU22" s="43">
        <v>0</v>
      </c>
      <c r="AV22" s="43">
        <v>0.1397107111999</v>
      </c>
      <c r="AW22" s="43">
        <v>0.24045006666660002</v>
      </c>
      <c r="AX22" s="43">
        <v>0</v>
      </c>
      <c r="AY22" s="43">
        <v>0</v>
      </c>
      <c r="AZ22" s="43">
        <v>1.8026836338996999</v>
      </c>
      <c r="BA22" s="43">
        <v>0</v>
      </c>
      <c r="BB22" s="43">
        <v>0</v>
      </c>
      <c r="BC22" s="43">
        <v>0</v>
      </c>
      <c r="BD22" s="43">
        <v>0</v>
      </c>
      <c r="BE22" s="43">
        <v>0</v>
      </c>
      <c r="BF22" s="43">
        <v>1.9356230366599999E-2</v>
      </c>
      <c r="BG22" s="43">
        <v>0</v>
      </c>
      <c r="BH22" s="43">
        <v>0</v>
      </c>
      <c r="BI22" s="43">
        <v>0</v>
      </c>
      <c r="BJ22" s="43">
        <v>0.60112516666659999</v>
      </c>
      <c r="BK22" s="44">
        <f t="shared" si="3"/>
        <v>207.63769826823193</v>
      </c>
    </row>
    <row r="23" spans="1:63">
      <c r="A23" s="32"/>
      <c r="B23" s="39" t="s">
        <v>112</v>
      </c>
      <c r="C23" s="43">
        <v>0</v>
      </c>
      <c r="D23" s="43">
        <v>0</v>
      </c>
      <c r="E23" s="43">
        <v>0</v>
      </c>
      <c r="F23" s="43">
        <v>0</v>
      </c>
      <c r="G23" s="43">
        <v>0</v>
      </c>
      <c r="H23" s="43">
        <v>2.3850561266600002E-2</v>
      </c>
      <c r="I23" s="43">
        <v>121.36177835599999</v>
      </c>
      <c r="J23" s="43">
        <v>0</v>
      </c>
      <c r="K23" s="43">
        <v>0</v>
      </c>
      <c r="L23" s="43">
        <v>1.9067620384666</v>
      </c>
      <c r="M23" s="43">
        <v>0</v>
      </c>
      <c r="N23" s="43">
        <v>0</v>
      </c>
      <c r="O23" s="43">
        <v>0</v>
      </c>
      <c r="P23" s="43">
        <v>0</v>
      </c>
      <c r="Q23" s="43">
        <v>0</v>
      </c>
      <c r="R23" s="43">
        <v>0</v>
      </c>
      <c r="S23" s="43">
        <v>48.1557225642999</v>
      </c>
      <c r="T23" s="43">
        <v>0</v>
      </c>
      <c r="U23" s="43">
        <v>0</v>
      </c>
      <c r="V23" s="43">
        <v>0</v>
      </c>
      <c r="W23" s="43">
        <v>0</v>
      </c>
      <c r="X23" s="43">
        <v>0</v>
      </c>
      <c r="Y23" s="43">
        <v>0</v>
      </c>
      <c r="Z23" s="43">
        <v>0</v>
      </c>
      <c r="AA23" s="43">
        <v>0</v>
      </c>
      <c r="AB23" s="43">
        <v>0</v>
      </c>
      <c r="AC23" s="43">
        <v>0</v>
      </c>
      <c r="AD23" s="43">
        <v>0</v>
      </c>
      <c r="AE23" s="43">
        <v>0</v>
      </c>
      <c r="AF23" s="43">
        <v>0</v>
      </c>
      <c r="AG23" s="43">
        <v>0</v>
      </c>
      <c r="AH23" s="43">
        <v>0</v>
      </c>
      <c r="AI23" s="43">
        <v>0</v>
      </c>
      <c r="AJ23" s="43">
        <v>0</v>
      </c>
      <c r="AK23" s="43">
        <v>0</v>
      </c>
      <c r="AL23" s="43">
        <v>0</v>
      </c>
      <c r="AM23" s="43">
        <v>0</v>
      </c>
      <c r="AN23" s="43">
        <v>0</v>
      </c>
      <c r="AO23" s="43">
        <v>0</v>
      </c>
      <c r="AP23" s="43">
        <v>0</v>
      </c>
      <c r="AQ23" s="43">
        <v>0</v>
      </c>
      <c r="AR23" s="43">
        <v>0</v>
      </c>
      <c r="AS23" s="43">
        <v>0</v>
      </c>
      <c r="AT23" s="43">
        <v>0</v>
      </c>
      <c r="AU23" s="43">
        <v>0</v>
      </c>
      <c r="AV23" s="43">
        <v>2.8814405899999999E-2</v>
      </c>
      <c r="AW23" s="43">
        <v>4.1848675049999002</v>
      </c>
      <c r="AX23" s="43">
        <v>0</v>
      </c>
      <c r="AY23" s="43">
        <v>0</v>
      </c>
      <c r="AZ23" s="43">
        <v>7.3453945281328998</v>
      </c>
      <c r="BA23" s="43">
        <v>0</v>
      </c>
      <c r="BB23" s="43">
        <v>0</v>
      </c>
      <c r="BC23" s="43">
        <v>0</v>
      </c>
      <c r="BD23" s="43">
        <v>0</v>
      </c>
      <c r="BE23" s="43">
        <v>0</v>
      </c>
      <c r="BF23" s="43">
        <v>0</v>
      </c>
      <c r="BG23" s="43">
        <v>0</v>
      </c>
      <c r="BH23" s="43">
        <v>0</v>
      </c>
      <c r="BI23" s="43">
        <v>0</v>
      </c>
      <c r="BJ23" s="43">
        <v>0</v>
      </c>
      <c r="BK23" s="44">
        <f t="shared" si="3"/>
        <v>183.00718995906584</v>
      </c>
    </row>
    <row r="24" spans="1:63">
      <c r="A24" s="32"/>
      <c r="B24" s="39" t="s">
        <v>113</v>
      </c>
      <c r="C24" s="43">
        <v>0</v>
      </c>
      <c r="D24" s="43">
        <v>0</v>
      </c>
      <c r="E24" s="43">
        <v>0</v>
      </c>
      <c r="F24" s="43">
        <v>0</v>
      </c>
      <c r="G24" s="43">
        <v>0</v>
      </c>
      <c r="H24" s="43">
        <v>1.0166614833299999E-2</v>
      </c>
      <c r="I24" s="43">
        <v>168.88347694619958</v>
      </c>
      <c r="J24" s="43">
        <v>0</v>
      </c>
      <c r="K24" s="43">
        <v>0</v>
      </c>
      <c r="L24" s="43">
        <v>0</v>
      </c>
      <c r="M24" s="43">
        <v>0</v>
      </c>
      <c r="N24" s="43">
        <v>0</v>
      </c>
      <c r="O24" s="43">
        <v>0</v>
      </c>
      <c r="P24" s="43">
        <v>0</v>
      </c>
      <c r="Q24" s="43">
        <v>0</v>
      </c>
      <c r="R24" s="43">
        <v>0</v>
      </c>
      <c r="S24" s="43">
        <v>2.5117519000000001</v>
      </c>
      <c r="T24" s="43">
        <v>0</v>
      </c>
      <c r="U24" s="43">
        <v>0</v>
      </c>
      <c r="V24" s="43">
        <v>0</v>
      </c>
      <c r="W24" s="43">
        <v>0</v>
      </c>
      <c r="X24" s="43">
        <v>0</v>
      </c>
      <c r="Y24" s="43">
        <v>0</v>
      </c>
      <c r="Z24" s="43">
        <v>0</v>
      </c>
      <c r="AA24" s="43">
        <v>0</v>
      </c>
      <c r="AB24" s="43">
        <v>0</v>
      </c>
      <c r="AC24" s="43">
        <v>0</v>
      </c>
      <c r="AD24" s="43">
        <v>0</v>
      </c>
      <c r="AE24" s="43">
        <v>0</v>
      </c>
      <c r="AF24" s="43">
        <v>0</v>
      </c>
      <c r="AG24" s="43">
        <v>0</v>
      </c>
      <c r="AH24" s="43">
        <v>0</v>
      </c>
      <c r="AI24" s="43">
        <v>0</v>
      </c>
      <c r="AJ24" s="43">
        <v>0</v>
      </c>
      <c r="AK24" s="43">
        <v>0</v>
      </c>
      <c r="AL24" s="43">
        <v>0</v>
      </c>
      <c r="AM24" s="43">
        <v>0</v>
      </c>
      <c r="AN24" s="43">
        <v>0</v>
      </c>
      <c r="AO24" s="43">
        <v>0</v>
      </c>
      <c r="AP24" s="43">
        <v>0</v>
      </c>
      <c r="AQ24" s="43">
        <v>0</v>
      </c>
      <c r="AR24" s="43">
        <v>0</v>
      </c>
      <c r="AS24" s="43">
        <v>0</v>
      </c>
      <c r="AT24" s="43">
        <v>0</v>
      </c>
      <c r="AU24" s="43">
        <v>0</v>
      </c>
      <c r="AV24" s="43">
        <v>0.15205769</v>
      </c>
      <c r="AW24" s="43">
        <v>0</v>
      </c>
      <c r="AX24" s="43">
        <v>0</v>
      </c>
      <c r="AY24" s="43">
        <v>0</v>
      </c>
      <c r="AZ24" s="43">
        <v>3.7482153012330004</v>
      </c>
      <c r="BA24" s="43">
        <v>0</v>
      </c>
      <c r="BB24" s="43">
        <v>0</v>
      </c>
      <c r="BC24" s="43">
        <v>0</v>
      </c>
      <c r="BD24" s="43">
        <v>0</v>
      </c>
      <c r="BE24" s="43">
        <v>0</v>
      </c>
      <c r="BF24" s="43">
        <v>1.1926093333299999E-2</v>
      </c>
      <c r="BG24" s="43">
        <v>0</v>
      </c>
      <c r="BH24" s="43">
        <v>0</v>
      </c>
      <c r="BI24" s="43">
        <v>0</v>
      </c>
      <c r="BJ24" s="43">
        <v>0</v>
      </c>
      <c r="BK24" s="44">
        <f t="shared" si="3"/>
        <v>175.31759454559918</v>
      </c>
    </row>
    <row r="25" spans="1:63">
      <c r="A25" s="32"/>
      <c r="B25" s="39" t="s">
        <v>114</v>
      </c>
      <c r="C25" s="43">
        <v>0</v>
      </c>
      <c r="D25" s="43">
        <v>0</v>
      </c>
      <c r="E25" s="43">
        <v>0</v>
      </c>
      <c r="F25" s="43">
        <v>0</v>
      </c>
      <c r="G25" s="43">
        <v>0</v>
      </c>
      <c r="H25" s="43">
        <v>2.6826808665999999E-3</v>
      </c>
      <c r="I25" s="43">
        <v>79.448625666666601</v>
      </c>
      <c r="J25" s="43">
        <v>0</v>
      </c>
      <c r="K25" s="43">
        <v>0</v>
      </c>
      <c r="L25" s="43">
        <v>0.12897504166660001</v>
      </c>
      <c r="M25" s="43">
        <v>0</v>
      </c>
      <c r="N25" s="43">
        <v>0</v>
      </c>
      <c r="O25" s="43">
        <v>0</v>
      </c>
      <c r="P25" s="43">
        <v>0</v>
      </c>
      <c r="Q25" s="43">
        <v>0</v>
      </c>
      <c r="R25" s="43">
        <v>0</v>
      </c>
      <c r="S25" s="43">
        <v>0</v>
      </c>
      <c r="T25" s="43">
        <v>0</v>
      </c>
      <c r="U25" s="43">
        <v>0</v>
      </c>
      <c r="V25" s="43">
        <v>0</v>
      </c>
      <c r="W25" s="43">
        <v>0</v>
      </c>
      <c r="X25" s="43">
        <v>0</v>
      </c>
      <c r="Y25" s="43">
        <v>0</v>
      </c>
      <c r="Z25" s="43">
        <v>0</v>
      </c>
      <c r="AA25" s="43">
        <v>0</v>
      </c>
      <c r="AB25" s="43">
        <v>0</v>
      </c>
      <c r="AC25" s="43">
        <v>0</v>
      </c>
      <c r="AD25" s="43">
        <v>0</v>
      </c>
      <c r="AE25" s="43">
        <v>0</v>
      </c>
      <c r="AF25" s="43">
        <v>0</v>
      </c>
      <c r="AG25" s="43">
        <v>0</v>
      </c>
      <c r="AH25" s="43">
        <v>0</v>
      </c>
      <c r="AI25" s="43">
        <v>0</v>
      </c>
      <c r="AJ25" s="43">
        <v>0</v>
      </c>
      <c r="AK25" s="43">
        <v>0</v>
      </c>
      <c r="AL25" s="43">
        <v>0</v>
      </c>
      <c r="AM25" s="43">
        <v>0</v>
      </c>
      <c r="AN25" s="43">
        <v>0</v>
      </c>
      <c r="AO25" s="43">
        <v>0</v>
      </c>
      <c r="AP25" s="43">
        <v>0</v>
      </c>
      <c r="AQ25" s="43">
        <v>0</v>
      </c>
      <c r="AR25" s="43">
        <v>0</v>
      </c>
      <c r="AS25" s="43">
        <v>0</v>
      </c>
      <c r="AT25" s="43">
        <v>0</v>
      </c>
      <c r="AU25" s="43">
        <v>0</v>
      </c>
      <c r="AV25" s="43">
        <v>6.39371799997E-2</v>
      </c>
      <c r="AW25" s="43">
        <v>2.0624906666666001</v>
      </c>
      <c r="AX25" s="43">
        <v>0</v>
      </c>
      <c r="AY25" s="43">
        <v>0</v>
      </c>
      <c r="AZ25" s="43">
        <v>5.15622666666E-2</v>
      </c>
      <c r="BA25" s="43">
        <v>0</v>
      </c>
      <c r="BB25" s="43">
        <v>0</v>
      </c>
      <c r="BC25" s="43">
        <v>0</v>
      </c>
      <c r="BD25" s="43">
        <v>0</v>
      </c>
      <c r="BE25" s="43">
        <v>0</v>
      </c>
      <c r="BF25" s="43">
        <v>6.0327851999899991E-2</v>
      </c>
      <c r="BG25" s="43">
        <v>23.7186426666666</v>
      </c>
      <c r="BH25" s="43">
        <v>0</v>
      </c>
      <c r="BI25" s="43">
        <v>0</v>
      </c>
      <c r="BJ25" s="43">
        <v>0</v>
      </c>
      <c r="BK25" s="44">
        <f t="shared" si="3"/>
        <v>105.5372440211992</v>
      </c>
    </row>
    <row r="26" spans="1:63">
      <c r="A26" s="32"/>
      <c r="B26" s="39" t="s">
        <v>115</v>
      </c>
      <c r="C26" s="43">
        <v>0</v>
      </c>
      <c r="D26" s="43">
        <v>0</v>
      </c>
      <c r="E26" s="43">
        <v>0</v>
      </c>
      <c r="F26" s="43">
        <v>0</v>
      </c>
      <c r="G26" s="43">
        <v>0</v>
      </c>
      <c r="H26" s="43">
        <v>1.6383595E-3</v>
      </c>
      <c r="I26" s="43">
        <v>51.4585956797333</v>
      </c>
      <c r="J26" s="43">
        <v>0</v>
      </c>
      <c r="K26" s="43">
        <v>0</v>
      </c>
      <c r="L26" s="43">
        <v>5.4611980000000002E-4</v>
      </c>
      <c r="M26" s="43">
        <v>0</v>
      </c>
      <c r="N26" s="43">
        <v>0</v>
      </c>
      <c r="O26" s="43">
        <v>0</v>
      </c>
      <c r="P26" s="43">
        <v>0</v>
      </c>
      <c r="Q26" s="43">
        <v>0</v>
      </c>
      <c r="R26" s="43">
        <v>0</v>
      </c>
      <c r="S26" s="43">
        <v>0</v>
      </c>
      <c r="T26" s="43">
        <v>0</v>
      </c>
      <c r="U26" s="43">
        <v>0</v>
      </c>
      <c r="V26" s="43">
        <v>0</v>
      </c>
      <c r="W26" s="43">
        <v>0</v>
      </c>
      <c r="X26" s="43">
        <v>0</v>
      </c>
      <c r="Y26" s="43">
        <v>0</v>
      </c>
      <c r="Z26" s="43">
        <v>0</v>
      </c>
      <c r="AA26" s="43">
        <v>0</v>
      </c>
      <c r="AB26" s="43">
        <v>0</v>
      </c>
      <c r="AC26" s="43">
        <v>0</v>
      </c>
      <c r="AD26" s="43">
        <v>0</v>
      </c>
      <c r="AE26" s="43">
        <v>0</v>
      </c>
      <c r="AF26" s="43">
        <v>0</v>
      </c>
      <c r="AG26" s="43">
        <v>0</v>
      </c>
      <c r="AH26" s="43">
        <v>0</v>
      </c>
      <c r="AI26" s="43">
        <v>0</v>
      </c>
      <c r="AJ26" s="43">
        <v>0</v>
      </c>
      <c r="AK26" s="43">
        <v>0</v>
      </c>
      <c r="AL26" s="43">
        <v>0</v>
      </c>
      <c r="AM26" s="43">
        <v>0</v>
      </c>
      <c r="AN26" s="43">
        <v>0</v>
      </c>
      <c r="AO26" s="43">
        <v>0</v>
      </c>
      <c r="AP26" s="43">
        <v>0</v>
      </c>
      <c r="AQ26" s="43">
        <v>0</v>
      </c>
      <c r="AR26" s="43">
        <v>0</v>
      </c>
      <c r="AS26" s="43">
        <v>0</v>
      </c>
      <c r="AT26" s="43">
        <v>0</v>
      </c>
      <c r="AU26" s="43">
        <v>0</v>
      </c>
      <c r="AV26" s="43">
        <v>5.4588826660000001E-4</v>
      </c>
      <c r="AW26" s="43">
        <v>29.788128838666498</v>
      </c>
      <c r="AX26" s="43">
        <v>0</v>
      </c>
      <c r="AY26" s="43">
        <v>0</v>
      </c>
      <c r="AZ26" s="43">
        <v>21.809788960799899</v>
      </c>
      <c r="BA26" s="43">
        <v>0</v>
      </c>
      <c r="BB26" s="43">
        <v>0</v>
      </c>
      <c r="BC26" s="43">
        <v>0</v>
      </c>
      <c r="BD26" s="43">
        <v>0</v>
      </c>
      <c r="BE26" s="43">
        <v>0</v>
      </c>
      <c r="BF26" s="43">
        <v>0</v>
      </c>
      <c r="BG26" s="43">
        <v>0</v>
      </c>
      <c r="BH26" s="43">
        <v>0</v>
      </c>
      <c r="BI26" s="43">
        <v>0</v>
      </c>
      <c r="BJ26" s="43">
        <v>0</v>
      </c>
      <c r="BK26" s="44">
        <f t="shared" si="3"/>
        <v>103.05924384676629</v>
      </c>
    </row>
    <row r="27" spans="1:63">
      <c r="A27" s="32"/>
      <c r="B27" s="39" t="s">
        <v>116</v>
      </c>
      <c r="C27" s="43">
        <v>0</v>
      </c>
      <c r="D27" s="43">
        <v>0</v>
      </c>
      <c r="E27" s="43">
        <v>0</v>
      </c>
      <c r="F27" s="43">
        <v>0</v>
      </c>
      <c r="G27" s="43">
        <v>0</v>
      </c>
      <c r="H27" s="43">
        <v>1.2069439999999999E-2</v>
      </c>
      <c r="I27" s="43">
        <v>30.703099277433299</v>
      </c>
      <c r="J27" s="43">
        <v>0</v>
      </c>
      <c r="K27" s="43">
        <v>0</v>
      </c>
      <c r="L27" s="43">
        <v>0.66381920000000005</v>
      </c>
      <c r="M27" s="43">
        <v>0</v>
      </c>
      <c r="N27" s="43">
        <v>0</v>
      </c>
      <c r="O27" s="43">
        <v>0</v>
      </c>
      <c r="P27" s="43">
        <v>0</v>
      </c>
      <c r="Q27" s="43">
        <v>0</v>
      </c>
      <c r="R27" s="43">
        <v>0</v>
      </c>
      <c r="S27" s="43">
        <v>21.170827892633302</v>
      </c>
      <c r="T27" s="43">
        <v>0</v>
      </c>
      <c r="U27" s="43">
        <v>0</v>
      </c>
      <c r="V27" s="43">
        <v>0</v>
      </c>
      <c r="W27" s="43">
        <v>0</v>
      </c>
      <c r="X27" s="43">
        <v>0</v>
      </c>
      <c r="Y27" s="43">
        <v>0</v>
      </c>
      <c r="Z27" s="43">
        <v>0</v>
      </c>
      <c r="AA27" s="43">
        <v>0</v>
      </c>
      <c r="AB27" s="43">
        <v>0</v>
      </c>
      <c r="AC27" s="43">
        <v>0</v>
      </c>
      <c r="AD27" s="43">
        <v>0</v>
      </c>
      <c r="AE27" s="43">
        <v>0</v>
      </c>
      <c r="AF27" s="43">
        <v>0</v>
      </c>
      <c r="AG27" s="43">
        <v>0</v>
      </c>
      <c r="AH27" s="43">
        <v>0</v>
      </c>
      <c r="AI27" s="43">
        <v>0</v>
      </c>
      <c r="AJ27" s="43">
        <v>0</v>
      </c>
      <c r="AK27" s="43">
        <v>0</v>
      </c>
      <c r="AL27" s="43">
        <v>0</v>
      </c>
      <c r="AM27" s="43">
        <v>0</v>
      </c>
      <c r="AN27" s="43">
        <v>0</v>
      </c>
      <c r="AO27" s="43">
        <v>0</v>
      </c>
      <c r="AP27" s="43">
        <v>0</v>
      </c>
      <c r="AQ27" s="43">
        <v>0</v>
      </c>
      <c r="AR27" s="43">
        <v>0</v>
      </c>
      <c r="AS27" s="43">
        <v>0</v>
      </c>
      <c r="AT27" s="43">
        <v>0</v>
      </c>
      <c r="AU27" s="43">
        <v>0</v>
      </c>
      <c r="AV27" s="43">
        <v>0.28743199846630002</v>
      </c>
      <c r="AW27" s="43">
        <v>30.058075736266503</v>
      </c>
      <c r="AX27" s="43">
        <v>0</v>
      </c>
      <c r="AY27" s="43">
        <v>0</v>
      </c>
      <c r="AZ27" s="43">
        <v>9.1363475358997999</v>
      </c>
      <c r="BA27" s="43">
        <v>0</v>
      </c>
      <c r="BB27" s="43">
        <v>0</v>
      </c>
      <c r="BC27" s="43">
        <v>0</v>
      </c>
      <c r="BD27" s="43">
        <v>0</v>
      </c>
      <c r="BE27" s="43">
        <v>0</v>
      </c>
      <c r="BF27" s="43">
        <v>0</v>
      </c>
      <c r="BG27" s="43">
        <v>0</v>
      </c>
      <c r="BH27" s="43">
        <v>0</v>
      </c>
      <c r="BI27" s="43">
        <v>0</v>
      </c>
      <c r="BJ27" s="43">
        <v>0</v>
      </c>
      <c r="BK27" s="44">
        <f t="shared" si="3"/>
        <v>92.031671080699212</v>
      </c>
    </row>
    <row r="28" spans="1:63">
      <c r="A28" s="32"/>
      <c r="B28" s="39" t="s">
        <v>117</v>
      </c>
      <c r="C28" s="43">
        <v>0</v>
      </c>
      <c r="D28" s="43">
        <v>0</v>
      </c>
      <c r="E28" s="43">
        <v>0</v>
      </c>
      <c r="F28" s="43">
        <v>0</v>
      </c>
      <c r="G28" s="43">
        <v>0</v>
      </c>
      <c r="H28" s="43">
        <v>3.1143165399899999E-2</v>
      </c>
      <c r="I28" s="43">
        <v>37.0932823666666</v>
      </c>
      <c r="J28" s="43">
        <v>0</v>
      </c>
      <c r="K28" s="43">
        <v>0</v>
      </c>
      <c r="L28" s="43">
        <v>0</v>
      </c>
      <c r="M28" s="43">
        <v>0</v>
      </c>
      <c r="N28" s="43">
        <v>0</v>
      </c>
      <c r="O28" s="43">
        <v>0</v>
      </c>
      <c r="P28" s="43">
        <v>0</v>
      </c>
      <c r="Q28" s="43">
        <v>0</v>
      </c>
      <c r="R28" s="43">
        <v>0</v>
      </c>
      <c r="S28" s="43">
        <v>0</v>
      </c>
      <c r="T28" s="43">
        <v>0</v>
      </c>
      <c r="U28" s="43">
        <v>0</v>
      </c>
      <c r="V28" s="43">
        <v>0</v>
      </c>
      <c r="W28" s="43">
        <v>0</v>
      </c>
      <c r="X28" s="43">
        <v>0</v>
      </c>
      <c r="Y28" s="43">
        <v>0</v>
      </c>
      <c r="Z28" s="43">
        <v>0</v>
      </c>
      <c r="AA28" s="43">
        <v>0</v>
      </c>
      <c r="AB28" s="43">
        <v>0</v>
      </c>
      <c r="AC28" s="43">
        <v>0</v>
      </c>
      <c r="AD28" s="43">
        <v>0</v>
      </c>
      <c r="AE28" s="43">
        <v>0</v>
      </c>
      <c r="AF28" s="43">
        <v>0</v>
      </c>
      <c r="AG28" s="43">
        <v>0</v>
      </c>
      <c r="AH28" s="43">
        <v>0</v>
      </c>
      <c r="AI28" s="43">
        <v>0</v>
      </c>
      <c r="AJ28" s="43">
        <v>0</v>
      </c>
      <c r="AK28" s="43">
        <v>0</v>
      </c>
      <c r="AL28" s="43">
        <v>0</v>
      </c>
      <c r="AM28" s="43">
        <v>0</v>
      </c>
      <c r="AN28" s="43">
        <v>0</v>
      </c>
      <c r="AO28" s="43">
        <v>0</v>
      </c>
      <c r="AP28" s="43">
        <v>0</v>
      </c>
      <c r="AQ28" s="43">
        <v>0</v>
      </c>
      <c r="AR28" s="43">
        <v>0</v>
      </c>
      <c r="AS28" s="43">
        <v>0</v>
      </c>
      <c r="AT28" s="43">
        <v>0</v>
      </c>
      <c r="AU28" s="43">
        <v>0</v>
      </c>
      <c r="AV28" s="43">
        <v>0.32309291389969996</v>
      </c>
      <c r="AW28" s="43">
        <v>23.771654743333102</v>
      </c>
      <c r="AX28" s="43">
        <v>0</v>
      </c>
      <c r="AY28" s="43">
        <v>0</v>
      </c>
      <c r="AZ28" s="43">
        <v>24.524718527599195</v>
      </c>
      <c r="BA28" s="43">
        <v>0</v>
      </c>
      <c r="BB28" s="43">
        <v>0</v>
      </c>
      <c r="BC28" s="43">
        <v>0</v>
      </c>
      <c r="BD28" s="43">
        <v>0</v>
      </c>
      <c r="BE28" s="43">
        <v>0</v>
      </c>
      <c r="BF28" s="43">
        <v>1.38511376666E-2</v>
      </c>
      <c r="BG28" s="43">
        <v>0</v>
      </c>
      <c r="BH28" s="43">
        <v>0</v>
      </c>
      <c r="BI28" s="43">
        <v>0</v>
      </c>
      <c r="BJ28" s="43">
        <v>0</v>
      </c>
      <c r="BK28" s="44">
        <f t="shared" si="3"/>
        <v>85.757742854565095</v>
      </c>
    </row>
    <row r="29" spans="1:63">
      <c r="A29" s="32"/>
      <c r="B29" s="39" t="s">
        <v>118</v>
      </c>
      <c r="C29" s="43">
        <v>0</v>
      </c>
      <c r="D29" s="43">
        <v>0</v>
      </c>
      <c r="E29" s="43">
        <v>0</v>
      </c>
      <c r="F29" s="43">
        <v>0</v>
      </c>
      <c r="G29" s="43">
        <v>0</v>
      </c>
      <c r="H29" s="43">
        <v>2.7357727499999998E-2</v>
      </c>
      <c r="I29" s="43">
        <v>16.597021349999999</v>
      </c>
      <c r="J29" s="43">
        <v>0</v>
      </c>
      <c r="K29" s="43">
        <v>0</v>
      </c>
      <c r="L29" s="43">
        <v>1.3982838500000001</v>
      </c>
      <c r="M29" s="43">
        <v>0</v>
      </c>
      <c r="N29" s="43">
        <v>0</v>
      </c>
      <c r="O29" s="43">
        <v>0</v>
      </c>
      <c r="P29" s="43">
        <v>0</v>
      </c>
      <c r="Q29" s="43">
        <v>0</v>
      </c>
      <c r="R29" s="43">
        <v>0</v>
      </c>
      <c r="S29" s="43">
        <v>0</v>
      </c>
      <c r="T29" s="43">
        <v>0</v>
      </c>
      <c r="U29" s="43">
        <v>0</v>
      </c>
      <c r="V29" s="43">
        <v>0</v>
      </c>
      <c r="W29" s="43">
        <v>0</v>
      </c>
      <c r="X29" s="43">
        <v>0</v>
      </c>
      <c r="Y29" s="43">
        <v>0</v>
      </c>
      <c r="Z29" s="43">
        <v>0</v>
      </c>
      <c r="AA29" s="43">
        <v>0</v>
      </c>
      <c r="AB29" s="43">
        <v>0</v>
      </c>
      <c r="AC29" s="43">
        <v>0</v>
      </c>
      <c r="AD29" s="43">
        <v>0</v>
      </c>
      <c r="AE29" s="43">
        <v>0</v>
      </c>
      <c r="AF29" s="43">
        <v>0</v>
      </c>
      <c r="AG29" s="43">
        <v>0</v>
      </c>
      <c r="AH29" s="43">
        <v>0</v>
      </c>
      <c r="AI29" s="43">
        <v>0</v>
      </c>
      <c r="AJ29" s="43">
        <v>0</v>
      </c>
      <c r="AK29" s="43">
        <v>0</v>
      </c>
      <c r="AL29" s="43">
        <v>0</v>
      </c>
      <c r="AM29" s="43">
        <v>0</v>
      </c>
      <c r="AN29" s="43">
        <v>0</v>
      </c>
      <c r="AO29" s="43">
        <v>0</v>
      </c>
      <c r="AP29" s="43">
        <v>0</v>
      </c>
      <c r="AQ29" s="43">
        <v>0</v>
      </c>
      <c r="AR29" s="43">
        <v>0</v>
      </c>
      <c r="AS29" s="43">
        <v>0</v>
      </c>
      <c r="AT29" s="43">
        <v>0</v>
      </c>
      <c r="AU29" s="43">
        <v>0</v>
      </c>
      <c r="AV29" s="43">
        <v>1.4943662020665998</v>
      </c>
      <c r="AW29" s="43">
        <v>2.0349823427666003</v>
      </c>
      <c r="AX29" s="43">
        <v>0</v>
      </c>
      <c r="AY29" s="43">
        <v>0</v>
      </c>
      <c r="AZ29" s="43">
        <v>15.632214250000001</v>
      </c>
      <c r="BA29" s="43">
        <v>0</v>
      </c>
      <c r="BB29" s="43">
        <v>0</v>
      </c>
      <c r="BC29" s="43">
        <v>0</v>
      </c>
      <c r="BD29" s="43">
        <v>0</v>
      </c>
      <c r="BE29" s="43">
        <v>0</v>
      </c>
      <c r="BF29" s="43">
        <v>1.080153E-2</v>
      </c>
      <c r="BG29" s="43">
        <v>9.0012750000000002E-2</v>
      </c>
      <c r="BH29" s="43">
        <v>0</v>
      </c>
      <c r="BI29" s="43">
        <v>0</v>
      </c>
      <c r="BJ29" s="43">
        <v>0</v>
      </c>
      <c r="BK29" s="44">
        <f t="shared" si="3"/>
        <v>37.285040002333197</v>
      </c>
    </row>
    <row r="30" spans="1:63">
      <c r="A30" s="32"/>
      <c r="B30" s="39" t="s">
        <v>119</v>
      </c>
      <c r="C30" s="43">
        <v>0</v>
      </c>
      <c r="D30" s="43">
        <v>0</v>
      </c>
      <c r="E30" s="43">
        <v>0</v>
      </c>
      <c r="F30" s="43">
        <v>0</v>
      </c>
      <c r="G30" s="43">
        <v>0</v>
      </c>
      <c r="H30" s="43">
        <v>8.63871556332E-2</v>
      </c>
      <c r="I30" s="43">
        <v>0</v>
      </c>
      <c r="J30" s="43">
        <v>0</v>
      </c>
      <c r="K30" s="43">
        <v>0</v>
      </c>
      <c r="L30" s="43">
        <v>1.0178162666666</v>
      </c>
      <c r="M30" s="43">
        <v>0</v>
      </c>
      <c r="N30" s="43">
        <v>0</v>
      </c>
      <c r="O30" s="43">
        <v>0</v>
      </c>
      <c r="P30" s="43">
        <v>0</v>
      </c>
      <c r="Q30" s="43">
        <v>0</v>
      </c>
      <c r="R30" s="43">
        <v>8.1425301332999998E-3</v>
      </c>
      <c r="S30" s="43">
        <v>0</v>
      </c>
      <c r="T30" s="43">
        <v>0</v>
      </c>
      <c r="U30" s="43">
        <v>0</v>
      </c>
      <c r="V30" s="43">
        <v>0</v>
      </c>
      <c r="W30" s="43">
        <v>0</v>
      </c>
      <c r="X30" s="43">
        <v>0</v>
      </c>
      <c r="Y30" s="43">
        <v>0</v>
      </c>
      <c r="Z30" s="43">
        <v>0</v>
      </c>
      <c r="AA30" s="43">
        <v>0</v>
      </c>
      <c r="AB30" s="43">
        <v>0</v>
      </c>
      <c r="AC30" s="43">
        <v>0</v>
      </c>
      <c r="AD30" s="43">
        <v>0</v>
      </c>
      <c r="AE30" s="43">
        <v>0</v>
      </c>
      <c r="AF30" s="43">
        <v>0</v>
      </c>
      <c r="AG30" s="43">
        <v>0</v>
      </c>
      <c r="AH30" s="43">
        <v>0</v>
      </c>
      <c r="AI30" s="43">
        <v>0</v>
      </c>
      <c r="AJ30" s="43">
        <v>0</v>
      </c>
      <c r="AK30" s="43">
        <v>0</v>
      </c>
      <c r="AL30" s="43">
        <v>0</v>
      </c>
      <c r="AM30" s="43">
        <v>0</v>
      </c>
      <c r="AN30" s="43">
        <v>0</v>
      </c>
      <c r="AO30" s="43">
        <v>0</v>
      </c>
      <c r="AP30" s="43">
        <v>0</v>
      </c>
      <c r="AQ30" s="43">
        <v>0</v>
      </c>
      <c r="AR30" s="43">
        <v>0</v>
      </c>
      <c r="AS30" s="43">
        <v>0</v>
      </c>
      <c r="AT30" s="43">
        <v>0</v>
      </c>
      <c r="AU30" s="43">
        <v>0</v>
      </c>
      <c r="AV30" s="43">
        <v>0.96055914366660033</v>
      </c>
      <c r="AW30" s="43">
        <v>36.924579337066604</v>
      </c>
      <c r="AX30" s="43">
        <v>0</v>
      </c>
      <c r="AY30" s="43">
        <v>0</v>
      </c>
      <c r="AZ30" s="43">
        <v>29.883150358766397</v>
      </c>
      <c r="BA30" s="43">
        <v>0</v>
      </c>
      <c r="BB30" s="43">
        <v>0</v>
      </c>
      <c r="BC30" s="43">
        <v>0</v>
      </c>
      <c r="BD30" s="43">
        <v>0</v>
      </c>
      <c r="BE30" s="43">
        <v>0</v>
      </c>
      <c r="BF30" s="43">
        <v>8.4991738499999997E-2</v>
      </c>
      <c r="BG30" s="43">
        <v>10.109576000000001</v>
      </c>
      <c r="BH30" s="43">
        <v>0</v>
      </c>
      <c r="BI30" s="43">
        <v>0</v>
      </c>
      <c r="BJ30" s="43">
        <v>1.2636969999999999E-2</v>
      </c>
      <c r="BK30" s="44">
        <f t="shared" si="3"/>
        <v>79.087839500432707</v>
      </c>
    </row>
    <row r="31" spans="1:63">
      <c r="A31" s="32"/>
      <c r="B31" s="39" t="s">
        <v>120</v>
      </c>
      <c r="C31" s="43">
        <v>0</v>
      </c>
      <c r="D31" s="43">
        <v>0</v>
      </c>
      <c r="E31" s="43">
        <v>0</v>
      </c>
      <c r="F31" s="43">
        <v>0</v>
      </c>
      <c r="G31" s="43">
        <v>0</v>
      </c>
      <c r="H31" s="43">
        <v>5.3058093330000001E-4</v>
      </c>
      <c r="I31" s="43">
        <v>36.740873682199798</v>
      </c>
      <c r="J31" s="43">
        <v>0</v>
      </c>
      <c r="K31" s="43">
        <v>0</v>
      </c>
      <c r="L31" s="43">
        <v>1.1587787666000001E-3</v>
      </c>
      <c r="M31" s="43">
        <v>0</v>
      </c>
      <c r="N31" s="43">
        <v>0</v>
      </c>
      <c r="O31" s="43">
        <v>0</v>
      </c>
      <c r="P31" s="43">
        <v>0</v>
      </c>
      <c r="Q31" s="43">
        <v>0</v>
      </c>
      <c r="R31" s="43">
        <v>0</v>
      </c>
      <c r="S31" s="43">
        <v>0</v>
      </c>
      <c r="T31" s="43">
        <v>0</v>
      </c>
      <c r="U31" s="43">
        <v>0</v>
      </c>
      <c r="V31" s="43">
        <v>0</v>
      </c>
      <c r="W31" s="43">
        <v>0</v>
      </c>
      <c r="X31" s="43">
        <v>0</v>
      </c>
      <c r="Y31" s="43">
        <v>0</v>
      </c>
      <c r="Z31" s="43">
        <v>0</v>
      </c>
      <c r="AA31" s="43">
        <v>0</v>
      </c>
      <c r="AB31" s="43">
        <v>0</v>
      </c>
      <c r="AC31" s="43">
        <v>0</v>
      </c>
      <c r="AD31" s="43">
        <v>0</v>
      </c>
      <c r="AE31" s="43">
        <v>0</v>
      </c>
      <c r="AF31" s="43">
        <v>0</v>
      </c>
      <c r="AG31" s="43">
        <v>0</v>
      </c>
      <c r="AH31" s="43">
        <v>0</v>
      </c>
      <c r="AI31" s="43">
        <v>0</v>
      </c>
      <c r="AJ31" s="43">
        <v>0</v>
      </c>
      <c r="AK31" s="43">
        <v>0</v>
      </c>
      <c r="AL31" s="43">
        <v>0</v>
      </c>
      <c r="AM31" s="43">
        <v>0</v>
      </c>
      <c r="AN31" s="43">
        <v>0</v>
      </c>
      <c r="AO31" s="43">
        <v>0</v>
      </c>
      <c r="AP31" s="43">
        <v>0</v>
      </c>
      <c r="AQ31" s="43">
        <v>0</v>
      </c>
      <c r="AR31" s="43">
        <v>0</v>
      </c>
      <c r="AS31" s="43">
        <v>0</v>
      </c>
      <c r="AT31" s="43">
        <v>0</v>
      </c>
      <c r="AU31" s="43">
        <v>0</v>
      </c>
      <c r="AV31" s="43">
        <v>4.3826401000000001E-2</v>
      </c>
      <c r="AW31" s="43">
        <v>0</v>
      </c>
      <c r="AX31" s="43">
        <v>0</v>
      </c>
      <c r="AY31" s="43">
        <v>0</v>
      </c>
      <c r="AZ31" s="43">
        <v>4.3743821959333005</v>
      </c>
      <c r="BA31" s="43">
        <v>0</v>
      </c>
      <c r="BB31" s="43">
        <v>0</v>
      </c>
      <c r="BC31" s="43">
        <v>0</v>
      </c>
      <c r="BD31" s="43">
        <v>0</v>
      </c>
      <c r="BE31" s="43">
        <v>0</v>
      </c>
      <c r="BF31" s="43">
        <v>0</v>
      </c>
      <c r="BG31" s="43">
        <v>11.663842811</v>
      </c>
      <c r="BH31" s="43">
        <v>0</v>
      </c>
      <c r="BI31" s="43">
        <v>0</v>
      </c>
      <c r="BJ31" s="43">
        <v>0</v>
      </c>
      <c r="BK31" s="44">
        <f t="shared" si="3"/>
        <v>52.824614449833</v>
      </c>
    </row>
    <row r="32" spans="1:63">
      <c r="A32" s="32"/>
      <c r="B32" s="39" t="s">
        <v>121</v>
      </c>
      <c r="C32" s="43">
        <v>0</v>
      </c>
      <c r="D32" s="43">
        <v>0</v>
      </c>
      <c r="E32" s="43">
        <v>0</v>
      </c>
      <c r="F32" s="43">
        <v>0</v>
      </c>
      <c r="G32" s="43">
        <v>0</v>
      </c>
      <c r="H32" s="43">
        <v>1.1656702666599999E-2</v>
      </c>
      <c r="I32" s="43">
        <v>0</v>
      </c>
      <c r="J32" s="43">
        <v>0</v>
      </c>
      <c r="K32" s="43">
        <v>0</v>
      </c>
      <c r="L32" s="43">
        <v>0.3558361866666</v>
      </c>
      <c r="M32" s="43">
        <v>0</v>
      </c>
      <c r="N32" s="43">
        <v>0</v>
      </c>
      <c r="O32" s="43">
        <v>0</v>
      </c>
      <c r="P32" s="43">
        <v>0</v>
      </c>
      <c r="Q32" s="43">
        <v>0</v>
      </c>
      <c r="R32" s="43">
        <v>1.10687271E-2</v>
      </c>
      <c r="S32" s="43">
        <v>0</v>
      </c>
      <c r="T32" s="43">
        <v>0</v>
      </c>
      <c r="U32" s="43">
        <v>0</v>
      </c>
      <c r="V32" s="43">
        <v>0</v>
      </c>
      <c r="W32" s="43">
        <v>0</v>
      </c>
      <c r="X32" s="43">
        <v>0</v>
      </c>
      <c r="Y32" s="43">
        <v>0</v>
      </c>
      <c r="Z32" s="43">
        <v>0</v>
      </c>
      <c r="AA32" s="43">
        <v>0</v>
      </c>
      <c r="AB32" s="43">
        <v>0</v>
      </c>
      <c r="AC32" s="43">
        <v>0</v>
      </c>
      <c r="AD32" s="43">
        <v>0</v>
      </c>
      <c r="AE32" s="43">
        <v>0</v>
      </c>
      <c r="AF32" s="43">
        <v>0</v>
      </c>
      <c r="AG32" s="43">
        <v>0</v>
      </c>
      <c r="AH32" s="43">
        <v>0</v>
      </c>
      <c r="AI32" s="43">
        <v>0</v>
      </c>
      <c r="AJ32" s="43">
        <v>0</v>
      </c>
      <c r="AK32" s="43">
        <v>0</v>
      </c>
      <c r="AL32" s="43">
        <v>0</v>
      </c>
      <c r="AM32" s="43">
        <v>0</v>
      </c>
      <c r="AN32" s="43">
        <v>0</v>
      </c>
      <c r="AO32" s="43">
        <v>0</v>
      </c>
      <c r="AP32" s="43">
        <v>0</v>
      </c>
      <c r="AQ32" s="43">
        <v>0</v>
      </c>
      <c r="AR32" s="43">
        <v>0</v>
      </c>
      <c r="AS32" s="43">
        <v>0</v>
      </c>
      <c r="AT32" s="43">
        <v>0</v>
      </c>
      <c r="AU32" s="43">
        <v>0</v>
      </c>
      <c r="AV32" s="43">
        <v>2.2770699999998003</v>
      </c>
      <c r="AW32" s="43">
        <v>8.1488745066665995</v>
      </c>
      <c r="AX32" s="43">
        <v>0</v>
      </c>
      <c r="AY32" s="43">
        <v>0</v>
      </c>
      <c r="AZ32" s="43">
        <v>45.909374511999694</v>
      </c>
      <c r="BA32" s="43">
        <v>0</v>
      </c>
      <c r="BB32" s="43">
        <v>0</v>
      </c>
      <c r="BC32" s="43">
        <v>0</v>
      </c>
      <c r="BD32" s="43">
        <v>0</v>
      </c>
      <c r="BE32" s="43">
        <v>0</v>
      </c>
      <c r="BF32" s="43">
        <v>0.1467560453332</v>
      </c>
      <c r="BG32" s="43">
        <v>0</v>
      </c>
      <c r="BH32" s="43">
        <v>0</v>
      </c>
      <c r="BI32" s="43">
        <v>0</v>
      </c>
      <c r="BJ32" s="43">
        <v>0</v>
      </c>
      <c r="BK32" s="44">
        <f t="shared" si="3"/>
        <v>56.860636680432492</v>
      </c>
    </row>
    <row r="33" spans="1:63">
      <c r="A33" s="32"/>
      <c r="B33" s="39" t="s">
        <v>122</v>
      </c>
      <c r="C33" s="43">
        <v>0</v>
      </c>
      <c r="D33" s="43">
        <v>0</v>
      </c>
      <c r="E33" s="43">
        <v>0</v>
      </c>
      <c r="F33" s="43">
        <v>0</v>
      </c>
      <c r="G33" s="43">
        <v>0</v>
      </c>
      <c r="H33" s="43">
        <v>0.17441515699979998</v>
      </c>
      <c r="I33" s="43">
        <v>21.410350394999899</v>
      </c>
      <c r="J33" s="43">
        <v>0</v>
      </c>
      <c r="K33" s="43">
        <v>0</v>
      </c>
      <c r="L33" s="43">
        <v>0.78308845999989996</v>
      </c>
      <c r="M33" s="43">
        <v>0</v>
      </c>
      <c r="N33" s="43">
        <v>0</v>
      </c>
      <c r="O33" s="43">
        <v>0</v>
      </c>
      <c r="P33" s="43">
        <v>0</v>
      </c>
      <c r="Q33" s="43">
        <v>0</v>
      </c>
      <c r="R33" s="43">
        <v>1.18649766666E-2</v>
      </c>
      <c r="S33" s="43">
        <v>0</v>
      </c>
      <c r="T33" s="43">
        <v>0</v>
      </c>
      <c r="U33" s="43">
        <v>0</v>
      </c>
      <c r="V33" s="43">
        <v>0</v>
      </c>
      <c r="W33" s="43">
        <v>0</v>
      </c>
      <c r="X33" s="43">
        <v>0</v>
      </c>
      <c r="Y33" s="43">
        <v>0</v>
      </c>
      <c r="Z33" s="43">
        <v>0</v>
      </c>
      <c r="AA33" s="43">
        <v>0</v>
      </c>
      <c r="AB33" s="43">
        <v>0</v>
      </c>
      <c r="AC33" s="43">
        <v>0</v>
      </c>
      <c r="AD33" s="43">
        <v>0</v>
      </c>
      <c r="AE33" s="43">
        <v>0</v>
      </c>
      <c r="AF33" s="43">
        <v>0</v>
      </c>
      <c r="AG33" s="43">
        <v>0</v>
      </c>
      <c r="AH33" s="43">
        <v>0</v>
      </c>
      <c r="AI33" s="43">
        <v>0</v>
      </c>
      <c r="AJ33" s="43">
        <v>0</v>
      </c>
      <c r="AK33" s="43">
        <v>0</v>
      </c>
      <c r="AL33" s="43">
        <v>0</v>
      </c>
      <c r="AM33" s="43">
        <v>0</v>
      </c>
      <c r="AN33" s="43">
        <v>0</v>
      </c>
      <c r="AO33" s="43">
        <v>0</v>
      </c>
      <c r="AP33" s="43">
        <v>0</v>
      </c>
      <c r="AQ33" s="43">
        <v>0</v>
      </c>
      <c r="AR33" s="43">
        <v>0</v>
      </c>
      <c r="AS33" s="43">
        <v>0</v>
      </c>
      <c r="AT33" s="43">
        <v>0</v>
      </c>
      <c r="AU33" s="43">
        <v>0</v>
      </c>
      <c r="AV33" s="43">
        <v>2.7346091203977996</v>
      </c>
      <c r="AW33" s="43">
        <v>6.7602277120996987</v>
      </c>
      <c r="AX33" s="43">
        <v>0</v>
      </c>
      <c r="AY33" s="43">
        <v>0</v>
      </c>
      <c r="AZ33" s="43">
        <v>21.12792281359739</v>
      </c>
      <c r="BA33" s="43">
        <v>0</v>
      </c>
      <c r="BB33" s="43">
        <v>0</v>
      </c>
      <c r="BC33" s="43">
        <v>0</v>
      </c>
      <c r="BD33" s="43">
        <v>0</v>
      </c>
      <c r="BE33" s="43">
        <v>0</v>
      </c>
      <c r="BF33" s="43">
        <v>5.3500914399800002E-2</v>
      </c>
      <c r="BG33" s="43">
        <v>0.29331641666660002</v>
      </c>
      <c r="BH33" s="43">
        <v>0</v>
      </c>
      <c r="BI33" s="43">
        <v>0</v>
      </c>
      <c r="BJ33" s="43">
        <v>0.79782065333329999</v>
      </c>
      <c r="BK33" s="44">
        <f t="shared" si="3"/>
        <v>54.147116619160784</v>
      </c>
    </row>
    <row r="34" spans="1:63">
      <c r="A34" s="32"/>
      <c r="B34" s="39" t="s">
        <v>123</v>
      </c>
      <c r="C34" s="43">
        <v>0</v>
      </c>
      <c r="D34" s="43">
        <v>0</v>
      </c>
      <c r="E34" s="43">
        <v>0</v>
      </c>
      <c r="F34" s="43">
        <v>0</v>
      </c>
      <c r="G34" s="43">
        <v>0</v>
      </c>
      <c r="H34" s="43">
        <v>3.9321887599800001E-2</v>
      </c>
      <c r="I34" s="43">
        <v>0</v>
      </c>
      <c r="J34" s="43">
        <v>0</v>
      </c>
      <c r="K34" s="43">
        <v>0</v>
      </c>
      <c r="L34" s="43">
        <v>0.20654113333330001</v>
      </c>
      <c r="M34" s="43">
        <v>0</v>
      </c>
      <c r="N34" s="43">
        <v>0</v>
      </c>
      <c r="O34" s="43">
        <v>0</v>
      </c>
      <c r="P34" s="43">
        <v>0</v>
      </c>
      <c r="Q34" s="43">
        <v>0</v>
      </c>
      <c r="R34" s="43">
        <v>1.03270566666E-2</v>
      </c>
      <c r="S34" s="43">
        <v>0</v>
      </c>
      <c r="T34" s="43">
        <v>0</v>
      </c>
      <c r="U34" s="43">
        <v>0</v>
      </c>
      <c r="V34" s="43">
        <v>0</v>
      </c>
      <c r="W34" s="43">
        <v>0</v>
      </c>
      <c r="X34" s="43">
        <v>0</v>
      </c>
      <c r="Y34" s="43">
        <v>0</v>
      </c>
      <c r="Z34" s="43">
        <v>0</v>
      </c>
      <c r="AA34" s="43">
        <v>0</v>
      </c>
      <c r="AB34" s="43">
        <v>0</v>
      </c>
      <c r="AC34" s="43">
        <v>0</v>
      </c>
      <c r="AD34" s="43">
        <v>0</v>
      </c>
      <c r="AE34" s="43">
        <v>0</v>
      </c>
      <c r="AF34" s="43">
        <v>0</v>
      </c>
      <c r="AG34" s="43">
        <v>0</v>
      </c>
      <c r="AH34" s="43">
        <v>0</v>
      </c>
      <c r="AI34" s="43">
        <v>0</v>
      </c>
      <c r="AJ34" s="43">
        <v>0</v>
      </c>
      <c r="AK34" s="43">
        <v>0</v>
      </c>
      <c r="AL34" s="43">
        <v>0</v>
      </c>
      <c r="AM34" s="43">
        <v>0</v>
      </c>
      <c r="AN34" s="43">
        <v>0</v>
      </c>
      <c r="AO34" s="43">
        <v>0</v>
      </c>
      <c r="AP34" s="43">
        <v>0</v>
      </c>
      <c r="AQ34" s="43">
        <v>0</v>
      </c>
      <c r="AR34" s="43">
        <v>0</v>
      </c>
      <c r="AS34" s="43">
        <v>0</v>
      </c>
      <c r="AT34" s="43">
        <v>0</v>
      </c>
      <c r="AU34" s="43">
        <v>0</v>
      </c>
      <c r="AV34" s="43">
        <v>4.0699532400966989</v>
      </c>
      <c r="AW34" s="43">
        <v>15.9566014436661</v>
      </c>
      <c r="AX34" s="43">
        <v>0</v>
      </c>
      <c r="AY34" s="43">
        <v>0</v>
      </c>
      <c r="AZ34" s="43">
        <v>42.405004134129811</v>
      </c>
      <c r="BA34" s="43">
        <v>0</v>
      </c>
      <c r="BB34" s="43">
        <v>0</v>
      </c>
      <c r="BC34" s="43">
        <v>0</v>
      </c>
      <c r="BD34" s="43">
        <v>0</v>
      </c>
      <c r="BE34" s="43">
        <v>0</v>
      </c>
      <c r="BF34" s="43">
        <v>0.54007070836549997</v>
      </c>
      <c r="BG34" s="43">
        <v>0</v>
      </c>
      <c r="BH34" s="43">
        <v>0</v>
      </c>
      <c r="BI34" s="43">
        <v>0</v>
      </c>
      <c r="BJ34" s="43">
        <v>1.8724390599996004</v>
      </c>
      <c r="BK34" s="44">
        <f t="shared" si="3"/>
        <v>65.100258663857417</v>
      </c>
    </row>
    <row r="35" spans="1:63">
      <c r="A35" s="32"/>
      <c r="B35" s="39" t="s">
        <v>124</v>
      </c>
      <c r="C35" s="43">
        <v>0</v>
      </c>
      <c r="D35" s="43">
        <v>0</v>
      </c>
      <c r="E35" s="43">
        <v>0</v>
      </c>
      <c r="F35" s="43">
        <v>0</v>
      </c>
      <c r="G35" s="43">
        <v>0</v>
      </c>
      <c r="H35" s="43">
        <v>5.84099228E-2</v>
      </c>
      <c r="I35" s="43">
        <v>9.0331593534665995</v>
      </c>
      <c r="J35" s="43">
        <v>0</v>
      </c>
      <c r="K35" s="43">
        <v>0</v>
      </c>
      <c r="L35" s="43">
        <v>0.42462218933329998</v>
      </c>
      <c r="M35" s="43">
        <v>0</v>
      </c>
      <c r="N35" s="43">
        <v>0</v>
      </c>
      <c r="O35" s="43">
        <v>0</v>
      </c>
      <c r="P35" s="43">
        <v>0</v>
      </c>
      <c r="Q35" s="43">
        <v>0</v>
      </c>
      <c r="R35" s="43">
        <v>0</v>
      </c>
      <c r="S35" s="43">
        <v>0</v>
      </c>
      <c r="T35" s="43">
        <v>0</v>
      </c>
      <c r="U35" s="43">
        <v>0</v>
      </c>
      <c r="V35" s="43">
        <v>0</v>
      </c>
      <c r="W35" s="43">
        <v>0</v>
      </c>
      <c r="X35" s="43">
        <v>0</v>
      </c>
      <c r="Y35" s="43">
        <v>0</v>
      </c>
      <c r="Z35" s="43">
        <v>0</v>
      </c>
      <c r="AA35" s="43">
        <v>0</v>
      </c>
      <c r="AB35" s="43">
        <v>0</v>
      </c>
      <c r="AC35" s="43">
        <v>0</v>
      </c>
      <c r="AD35" s="43">
        <v>0</v>
      </c>
      <c r="AE35" s="43">
        <v>0</v>
      </c>
      <c r="AF35" s="43">
        <v>0</v>
      </c>
      <c r="AG35" s="43">
        <v>0</v>
      </c>
      <c r="AH35" s="43">
        <v>0</v>
      </c>
      <c r="AI35" s="43">
        <v>0</v>
      </c>
      <c r="AJ35" s="43">
        <v>0</v>
      </c>
      <c r="AK35" s="43">
        <v>0</v>
      </c>
      <c r="AL35" s="43">
        <v>0</v>
      </c>
      <c r="AM35" s="43">
        <v>0</v>
      </c>
      <c r="AN35" s="43">
        <v>0</v>
      </c>
      <c r="AO35" s="43">
        <v>0</v>
      </c>
      <c r="AP35" s="43">
        <v>0</v>
      </c>
      <c r="AQ35" s="43">
        <v>0</v>
      </c>
      <c r="AR35" s="43">
        <v>0</v>
      </c>
      <c r="AS35" s="43">
        <v>0</v>
      </c>
      <c r="AT35" s="43">
        <v>0</v>
      </c>
      <c r="AU35" s="43">
        <v>0</v>
      </c>
      <c r="AV35" s="43">
        <v>0.3942740606661001</v>
      </c>
      <c r="AW35" s="43">
        <v>5.7933818133331005</v>
      </c>
      <c r="AX35" s="43">
        <v>0</v>
      </c>
      <c r="AY35" s="43">
        <v>0</v>
      </c>
      <c r="AZ35" s="43">
        <v>21.588749459999299</v>
      </c>
      <c r="BA35" s="43">
        <v>0</v>
      </c>
      <c r="BB35" s="43">
        <v>0</v>
      </c>
      <c r="BC35" s="43">
        <v>0</v>
      </c>
      <c r="BD35" s="43">
        <v>0</v>
      </c>
      <c r="BE35" s="43">
        <v>0</v>
      </c>
      <c r="BF35" s="43">
        <v>1.2485736666E-3</v>
      </c>
      <c r="BG35" s="43">
        <v>0</v>
      </c>
      <c r="BH35" s="43">
        <v>0</v>
      </c>
      <c r="BI35" s="43">
        <v>0</v>
      </c>
      <c r="BJ35" s="43">
        <v>0</v>
      </c>
      <c r="BK35" s="44">
        <f t="shared" si="3"/>
        <v>37.293845373265</v>
      </c>
    </row>
    <row r="36" spans="1:63">
      <c r="A36" s="32"/>
      <c r="B36" s="39" t="s">
        <v>125</v>
      </c>
      <c r="C36" s="43">
        <v>0</v>
      </c>
      <c r="D36" s="43">
        <v>0</v>
      </c>
      <c r="E36" s="43">
        <v>0</v>
      </c>
      <c r="F36" s="43">
        <v>0</v>
      </c>
      <c r="G36" s="43">
        <v>0</v>
      </c>
      <c r="H36" s="43">
        <v>3.3863190000000001E-2</v>
      </c>
      <c r="I36" s="43">
        <v>5.6438649999999999</v>
      </c>
      <c r="J36" s="43">
        <v>0</v>
      </c>
      <c r="K36" s="43">
        <v>0</v>
      </c>
      <c r="L36" s="43">
        <v>0</v>
      </c>
      <c r="M36" s="43">
        <v>0</v>
      </c>
      <c r="N36" s="43">
        <v>0</v>
      </c>
      <c r="O36" s="43">
        <v>0</v>
      </c>
      <c r="P36" s="43">
        <v>0</v>
      </c>
      <c r="Q36" s="43">
        <v>0</v>
      </c>
      <c r="R36" s="43">
        <v>0</v>
      </c>
      <c r="S36" s="43">
        <v>0</v>
      </c>
      <c r="T36" s="43">
        <v>0</v>
      </c>
      <c r="U36" s="43">
        <v>0</v>
      </c>
      <c r="V36" s="43">
        <v>0</v>
      </c>
      <c r="W36" s="43">
        <v>0</v>
      </c>
      <c r="X36" s="43">
        <v>0</v>
      </c>
      <c r="Y36" s="43">
        <v>0</v>
      </c>
      <c r="Z36" s="43">
        <v>0</v>
      </c>
      <c r="AA36" s="43">
        <v>0</v>
      </c>
      <c r="AB36" s="43">
        <v>0</v>
      </c>
      <c r="AC36" s="43">
        <v>0</v>
      </c>
      <c r="AD36" s="43">
        <v>0</v>
      </c>
      <c r="AE36" s="43">
        <v>0</v>
      </c>
      <c r="AF36" s="43">
        <v>0</v>
      </c>
      <c r="AG36" s="43">
        <v>0</v>
      </c>
      <c r="AH36" s="43">
        <v>0</v>
      </c>
      <c r="AI36" s="43">
        <v>0</v>
      </c>
      <c r="AJ36" s="43">
        <v>0</v>
      </c>
      <c r="AK36" s="43">
        <v>0</v>
      </c>
      <c r="AL36" s="43">
        <v>0</v>
      </c>
      <c r="AM36" s="43">
        <v>0</v>
      </c>
      <c r="AN36" s="43">
        <v>0</v>
      </c>
      <c r="AO36" s="43">
        <v>0</v>
      </c>
      <c r="AP36" s="43">
        <v>0</v>
      </c>
      <c r="AQ36" s="43">
        <v>0</v>
      </c>
      <c r="AR36" s="43">
        <v>0</v>
      </c>
      <c r="AS36" s="43">
        <v>0</v>
      </c>
      <c r="AT36" s="43">
        <v>0</v>
      </c>
      <c r="AU36" s="43">
        <v>0</v>
      </c>
      <c r="AV36" s="43">
        <v>0.61079594666510018</v>
      </c>
      <c r="AW36" s="43">
        <v>18.637403676499698</v>
      </c>
      <c r="AX36" s="43">
        <v>0</v>
      </c>
      <c r="AY36" s="43">
        <v>0</v>
      </c>
      <c r="AZ36" s="43">
        <v>10.456338828665801</v>
      </c>
      <c r="BA36" s="43">
        <v>0</v>
      </c>
      <c r="BB36" s="43">
        <v>0</v>
      </c>
      <c r="BC36" s="43">
        <v>0</v>
      </c>
      <c r="BD36" s="43">
        <v>0</v>
      </c>
      <c r="BE36" s="43">
        <v>0</v>
      </c>
      <c r="BF36" s="43">
        <v>0.17784343919959997</v>
      </c>
      <c r="BG36" s="43">
        <v>0</v>
      </c>
      <c r="BH36" s="43">
        <v>0</v>
      </c>
      <c r="BI36" s="43">
        <v>0</v>
      </c>
      <c r="BJ36" s="43">
        <v>0</v>
      </c>
      <c r="BK36" s="44">
        <f t="shared" si="3"/>
        <v>35.560110081030196</v>
      </c>
    </row>
    <row r="37" spans="1:63">
      <c r="A37" s="32"/>
      <c r="B37" s="39" t="s">
        <v>126</v>
      </c>
      <c r="C37" s="43">
        <v>0</v>
      </c>
      <c r="D37" s="43">
        <v>0</v>
      </c>
      <c r="E37" s="43">
        <v>0</v>
      </c>
      <c r="F37" s="43">
        <v>0</v>
      </c>
      <c r="G37" s="43">
        <v>0</v>
      </c>
      <c r="H37" s="43">
        <v>0.1045850250999</v>
      </c>
      <c r="I37" s="43">
        <v>2.1110010833333002</v>
      </c>
      <c r="J37" s="43">
        <v>0</v>
      </c>
      <c r="K37" s="43">
        <v>0</v>
      </c>
      <c r="L37" s="43">
        <v>6.7657338724666003</v>
      </c>
      <c r="M37" s="43">
        <v>0</v>
      </c>
      <c r="N37" s="43">
        <v>0</v>
      </c>
      <c r="O37" s="43">
        <v>0</v>
      </c>
      <c r="P37" s="43">
        <v>0</v>
      </c>
      <c r="Q37" s="43">
        <v>0</v>
      </c>
      <c r="R37" s="43">
        <v>0</v>
      </c>
      <c r="S37" s="43">
        <v>0</v>
      </c>
      <c r="T37" s="43">
        <v>0</v>
      </c>
      <c r="U37" s="43">
        <v>0</v>
      </c>
      <c r="V37" s="43">
        <v>0</v>
      </c>
      <c r="W37" s="43">
        <v>0</v>
      </c>
      <c r="X37" s="43">
        <v>0</v>
      </c>
      <c r="Y37" s="43">
        <v>0</v>
      </c>
      <c r="Z37" s="43">
        <v>0</v>
      </c>
      <c r="AA37" s="43">
        <v>0</v>
      </c>
      <c r="AB37" s="43">
        <v>0</v>
      </c>
      <c r="AC37" s="43">
        <v>0</v>
      </c>
      <c r="AD37" s="43">
        <v>0</v>
      </c>
      <c r="AE37" s="43">
        <v>0</v>
      </c>
      <c r="AF37" s="43">
        <v>0</v>
      </c>
      <c r="AG37" s="43">
        <v>0</v>
      </c>
      <c r="AH37" s="43">
        <v>0</v>
      </c>
      <c r="AI37" s="43">
        <v>0</v>
      </c>
      <c r="AJ37" s="43">
        <v>0</v>
      </c>
      <c r="AK37" s="43">
        <v>0</v>
      </c>
      <c r="AL37" s="43">
        <v>0</v>
      </c>
      <c r="AM37" s="43">
        <v>0</v>
      </c>
      <c r="AN37" s="43">
        <v>0</v>
      </c>
      <c r="AO37" s="43">
        <v>0</v>
      </c>
      <c r="AP37" s="43">
        <v>0</v>
      </c>
      <c r="AQ37" s="43">
        <v>0</v>
      </c>
      <c r="AR37" s="43">
        <v>0</v>
      </c>
      <c r="AS37" s="43">
        <v>0</v>
      </c>
      <c r="AT37" s="43">
        <v>0</v>
      </c>
      <c r="AU37" s="43">
        <v>0</v>
      </c>
      <c r="AV37" s="43">
        <v>1.0922694992999002</v>
      </c>
      <c r="AW37" s="43">
        <v>13.249286080499902</v>
      </c>
      <c r="AX37" s="43">
        <v>0</v>
      </c>
      <c r="AY37" s="43">
        <v>0</v>
      </c>
      <c r="AZ37" s="43">
        <v>45.5477765609999</v>
      </c>
      <c r="BA37" s="43">
        <v>0</v>
      </c>
      <c r="BB37" s="43">
        <v>0</v>
      </c>
      <c r="BC37" s="43">
        <v>0</v>
      </c>
      <c r="BD37" s="43">
        <v>0</v>
      </c>
      <c r="BE37" s="43">
        <v>0</v>
      </c>
      <c r="BF37" s="43">
        <v>0.17406029900000003</v>
      </c>
      <c r="BG37" s="43">
        <v>0</v>
      </c>
      <c r="BH37" s="43">
        <v>0</v>
      </c>
      <c r="BI37" s="43">
        <v>0</v>
      </c>
      <c r="BJ37" s="43">
        <v>0.79806245999999992</v>
      </c>
      <c r="BK37" s="44">
        <f t="shared" si="3"/>
        <v>69.842774880699508</v>
      </c>
    </row>
    <row r="38" spans="1:63">
      <c r="A38" s="32"/>
      <c r="B38" s="39" t="s">
        <v>127</v>
      </c>
      <c r="C38" s="43">
        <v>0</v>
      </c>
      <c r="D38" s="43">
        <v>0</v>
      </c>
      <c r="E38" s="43">
        <v>0</v>
      </c>
      <c r="F38" s="43">
        <v>0</v>
      </c>
      <c r="G38" s="43">
        <v>0</v>
      </c>
      <c r="H38" s="43">
        <v>1.7603328333000001E-3</v>
      </c>
      <c r="I38" s="43">
        <v>16.423488077966599</v>
      </c>
      <c r="J38" s="43">
        <v>0</v>
      </c>
      <c r="K38" s="43">
        <v>0</v>
      </c>
      <c r="L38" s="43">
        <v>1.7368665638666001</v>
      </c>
      <c r="M38" s="43">
        <v>0</v>
      </c>
      <c r="N38" s="43">
        <v>0</v>
      </c>
      <c r="O38" s="43">
        <v>0</v>
      </c>
      <c r="P38" s="43">
        <v>0</v>
      </c>
      <c r="Q38" s="43">
        <v>0</v>
      </c>
      <c r="R38" s="43">
        <v>0</v>
      </c>
      <c r="S38" s="43">
        <v>0</v>
      </c>
      <c r="T38" s="43">
        <v>0</v>
      </c>
      <c r="U38" s="43">
        <v>0</v>
      </c>
      <c r="V38" s="43">
        <v>0</v>
      </c>
      <c r="W38" s="43">
        <v>0</v>
      </c>
      <c r="X38" s="43">
        <v>0</v>
      </c>
      <c r="Y38" s="43">
        <v>0</v>
      </c>
      <c r="Z38" s="43">
        <v>0</v>
      </c>
      <c r="AA38" s="43">
        <v>0</v>
      </c>
      <c r="AB38" s="43">
        <v>0</v>
      </c>
      <c r="AC38" s="43">
        <v>0</v>
      </c>
      <c r="AD38" s="43">
        <v>0</v>
      </c>
      <c r="AE38" s="43">
        <v>0</v>
      </c>
      <c r="AF38" s="43">
        <v>0</v>
      </c>
      <c r="AG38" s="43">
        <v>0</v>
      </c>
      <c r="AH38" s="43">
        <v>0</v>
      </c>
      <c r="AI38" s="43">
        <v>0</v>
      </c>
      <c r="AJ38" s="43">
        <v>0</v>
      </c>
      <c r="AK38" s="43">
        <v>0</v>
      </c>
      <c r="AL38" s="43">
        <v>0</v>
      </c>
      <c r="AM38" s="43">
        <v>0</v>
      </c>
      <c r="AN38" s="43">
        <v>0</v>
      </c>
      <c r="AO38" s="43">
        <v>0</v>
      </c>
      <c r="AP38" s="43">
        <v>0</v>
      </c>
      <c r="AQ38" s="43">
        <v>0</v>
      </c>
      <c r="AR38" s="43">
        <v>0</v>
      </c>
      <c r="AS38" s="43">
        <v>0</v>
      </c>
      <c r="AT38" s="43">
        <v>0</v>
      </c>
      <c r="AU38" s="43">
        <v>0</v>
      </c>
      <c r="AV38" s="43">
        <v>0.37976022449989999</v>
      </c>
      <c r="AW38" s="43">
        <v>13.054869666666599</v>
      </c>
      <c r="AX38" s="43">
        <v>0</v>
      </c>
      <c r="AY38" s="43">
        <v>0</v>
      </c>
      <c r="AZ38" s="43">
        <v>4.4695734667664002</v>
      </c>
      <c r="BA38" s="43">
        <v>0</v>
      </c>
      <c r="BB38" s="43">
        <v>0</v>
      </c>
      <c r="BC38" s="43">
        <v>0</v>
      </c>
      <c r="BD38" s="43">
        <v>0</v>
      </c>
      <c r="BE38" s="43">
        <v>0</v>
      </c>
      <c r="BF38" s="43">
        <v>0</v>
      </c>
      <c r="BG38" s="43">
        <v>0</v>
      </c>
      <c r="BH38" s="43">
        <v>0</v>
      </c>
      <c r="BI38" s="43">
        <v>0</v>
      </c>
      <c r="BJ38" s="43">
        <v>0</v>
      </c>
      <c r="BK38" s="44">
        <f t="shared" si="3"/>
        <v>36.066318332599394</v>
      </c>
    </row>
    <row r="39" spans="1:63">
      <c r="A39" s="32"/>
      <c r="B39" s="39" t="s">
        <v>128</v>
      </c>
      <c r="C39" s="43">
        <v>0</v>
      </c>
      <c r="D39" s="43">
        <v>0</v>
      </c>
      <c r="E39" s="43">
        <v>0</v>
      </c>
      <c r="F39" s="43">
        <v>0</v>
      </c>
      <c r="G39" s="43">
        <v>0</v>
      </c>
      <c r="H39" s="43">
        <v>1.0845870000000001E-4</v>
      </c>
      <c r="I39" s="43">
        <v>20.747214651399901</v>
      </c>
      <c r="J39" s="43">
        <v>0</v>
      </c>
      <c r="K39" s="43">
        <v>0</v>
      </c>
      <c r="L39" s="43">
        <v>0</v>
      </c>
      <c r="M39" s="43">
        <v>0</v>
      </c>
      <c r="N39" s="43">
        <v>0</v>
      </c>
      <c r="O39" s="43">
        <v>0</v>
      </c>
      <c r="P39" s="43">
        <v>0</v>
      </c>
      <c r="Q39" s="43">
        <v>0</v>
      </c>
      <c r="R39" s="43">
        <v>0</v>
      </c>
      <c r="S39" s="43">
        <v>0</v>
      </c>
      <c r="T39" s="43">
        <v>0</v>
      </c>
      <c r="U39" s="43">
        <v>0</v>
      </c>
      <c r="V39" s="43">
        <v>0</v>
      </c>
      <c r="W39" s="43">
        <v>0</v>
      </c>
      <c r="X39" s="43">
        <v>0</v>
      </c>
      <c r="Y39" s="43">
        <v>0</v>
      </c>
      <c r="Z39" s="43">
        <v>0</v>
      </c>
      <c r="AA39" s="43">
        <v>0</v>
      </c>
      <c r="AB39" s="43">
        <v>0</v>
      </c>
      <c r="AC39" s="43">
        <v>0</v>
      </c>
      <c r="AD39" s="43">
        <v>0</v>
      </c>
      <c r="AE39" s="43">
        <v>0</v>
      </c>
      <c r="AF39" s="43">
        <v>0</v>
      </c>
      <c r="AG39" s="43">
        <v>0</v>
      </c>
      <c r="AH39" s="43">
        <v>0</v>
      </c>
      <c r="AI39" s="43">
        <v>0</v>
      </c>
      <c r="AJ39" s="43">
        <v>0</v>
      </c>
      <c r="AK39" s="43">
        <v>0</v>
      </c>
      <c r="AL39" s="43">
        <v>0</v>
      </c>
      <c r="AM39" s="43">
        <v>0</v>
      </c>
      <c r="AN39" s="43">
        <v>0</v>
      </c>
      <c r="AO39" s="43">
        <v>0</v>
      </c>
      <c r="AP39" s="43">
        <v>0</v>
      </c>
      <c r="AQ39" s="43">
        <v>0</v>
      </c>
      <c r="AR39" s="43">
        <v>0</v>
      </c>
      <c r="AS39" s="43">
        <v>0</v>
      </c>
      <c r="AT39" s="43">
        <v>0</v>
      </c>
      <c r="AU39" s="43">
        <v>0</v>
      </c>
      <c r="AV39" s="43">
        <v>2.3255026466600003E-2</v>
      </c>
      <c r="AW39" s="43">
        <v>5.9442987051665996</v>
      </c>
      <c r="AX39" s="43">
        <v>0</v>
      </c>
      <c r="AY39" s="43">
        <v>0</v>
      </c>
      <c r="AZ39" s="43">
        <v>8.1819083051332999</v>
      </c>
      <c r="BA39" s="43">
        <v>0</v>
      </c>
      <c r="BB39" s="43">
        <v>0</v>
      </c>
      <c r="BC39" s="43">
        <v>0</v>
      </c>
      <c r="BD39" s="43">
        <v>0</v>
      </c>
      <c r="BE39" s="43">
        <v>0</v>
      </c>
      <c r="BF39" s="43">
        <v>1.0794942E-2</v>
      </c>
      <c r="BG39" s="43">
        <v>0</v>
      </c>
      <c r="BH39" s="43">
        <v>0</v>
      </c>
      <c r="BI39" s="43">
        <v>0</v>
      </c>
      <c r="BJ39" s="43">
        <v>0</v>
      </c>
      <c r="BK39" s="44">
        <f t="shared" si="3"/>
        <v>34.907580088866396</v>
      </c>
    </row>
    <row r="40" spans="1:63">
      <c r="A40" s="32"/>
      <c r="B40" s="39" t="s">
        <v>129</v>
      </c>
      <c r="C40" s="43">
        <v>0</v>
      </c>
      <c r="D40" s="43">
        <v>0</v>
      </c>
      <c r="E40" s="43">
        <v>0</v>
      </c>
      <c r="F40" s="43">
        <v>0</v>
      </c>
      <c r="G40" s="43">
        <v>0</v>
      </c>
      <c r="H40" s="43">
        <v>0.23298986666650001</v>
      </c>
      <c r="I40" s="43">
        <v>6.4072213333300002E-2</v>
      </c>
      <c r="J40" s="43">
        <v>0</v>
      </c>
      <c r="K40" s="43">
        <v>0</v>
      </c>
      <c r="L40" s="43">
        <v>0.41938175999990002</v>
      </c>
      <c r="M40" s="43">
        <v>0</v>
      </c>
      <c r="N40" s="43">
        <v>0</v>
      </c>
      <c r="O40" s="43">
        <v>0</v>
      </c>
      <c r="P40" s="43">
        <v>0</v>
      </c>
      <c r="Q40" s="43">
        <v>0</v>
      </c>
      <c r="R40" s="43">
        <v>2.9123733333300001E-2</v>
      </c>
      <c r="S40" s="43">
        <v>0</v>
      </c>
      <c r="T40" s="43">
        <v>0</v>
      </c>
      <c r="U40" s="43">
        <v>0</v>
      </c>
      <c r="V40" s="43">
        <v>0</v>
      </c>
      <c r="W40" s="43">
        <v>0</v>
      </c>
      <c r="X40" s="43">
        <v>0</v>
      </c>
      <c r="Y40" s="43">
        <v>0</v>
      </c>
      <c r="Z40" s="43">
        <v>0</v>
      </c>
      <c r="AA40" s="43">
        <v>0</v>
      </c>
      <c r="AB40" s="43">
        <v>0</v>
      </c>
      <c r="AC40" s="43">
        <v>0</v>
      </c>
      <c r="AD40" s="43">
        <v>0</v>
      </c>
      <c r="AE40" s="43">
        <v>0</v>
      </c>
      <c r="AF40" s="43">
        <v>0</v>
      </c>
      <c r="AG40" s="43">
        <v>0</v>
      </c>
      <c r="AH40" s="43">
        <v>0</v>
      </c>
      <c r="AI40" s="43">
        <v>0</v>
      </c>
      <c r="AJ40" s="43">
        <v>0</v>
      </c>
      <c r="AK40" s="43">
        <v>0</v>
      </c>
      <c r="AL40" s="43">
        <v>0</v>
      </c>
      <c r="AM40" s="43">
        <v>0</v>
      </c>
      <c r="AN40" s="43">
        <v>0</v>
      </c>
      <c r="AO40" s="43">
        <v>0</v>
      </c>
      <c r="AP40" s="43">
        <v>0</v>
      </c>
      <c r="AQ40" s="43">
        <v>0</v>
      </c>
      <c r="AR40" s="43">
        <v>0</v>
      </c>
      <c r="AS40" s="43">
        <v>0</v>
      </c>
      <c r="AT40" s="43">
        <v>0</v>
      </c>
      <c r="AU40" s="43">
        <v>0</v>
      </c>
      <c r="AV40" s="43">
        <v>0.80708720353240027</v>
      </c>
      <c r="AW40" s="43">
        <v>10.2149176133331</v>
      </c>
      <c r="AX40" s="43">
        <v>0</v>
      </c>
      <c r="AY40" s="43">
        <v>0</v>
      </c>
      <c r="AZ40" s="43">
        <v>32.186155522065803</v>
      </c>
      <c r="BA40" s="43">
        <v>0</v>
      </c>
      <c r="BB40" s="43">
        <v>0</v>
      </c>
      <c r="BC40" s="43">
        <v>0</v>
      </c>
      <c r="BD40" s="43">
        <v>0</v>
      </c>
      <c r="BE40" s="43">
        <v>0</v>
      </c>
      <c r="BF40" s="43">
        <v>1.84885386666E-2</v>
      </c>
      <c r="BG40" s="43">
        <v>0</v>
      </c>
      <c r="BH40" s="43">
        <v>0</v>
      </c>
      <c r="BI40" s="43">
        <v>0</v>
      </c>
      <c r="BJ40" s="43">
        <v>6.3554351666600006E-2</v>
      </c>
      <c r="BK40" s="44">
        <f t="shared" si="3"/>
        <v>44.035770802597511</v>
      </c>
    </row>
    <row r="41" spans="1:63">
      <c r="A41" s="32"/>
      <c r="B41" s="39" t="s">
        <v>130</v>
      </c>
      <c r="C41" s="43">
        <v>0</v>
      </c>
      <c r="D41" s="43">
        <v>0</v>
      </c>
      <c r="E41" s="43">
        <v>0</v>
      </c>
      <c r="F41" s="43">
        <v>0</v>
      </c>
      <c r="G41" s="43">
        <v>0</v>
      </c>
      <c r="H41" s="43">
        <v>0.1034335126666</v>
      </c>
      <c r="I41" s="43">
        <v>0</v>
      </c>
      <c r="J41" s="43">
        <v>0</v>
      </c>
      <c r="K41" s="43">
        <v>0</v>
      </c>
      <c r="L41" s="43">
        <v>0.28745173399989998</v>
      </c>
      <c r="M41" s="43">
        <v>0</v>
      </c>
      <c r="N41" s="43">
        <v>0</v>
      </c>
      <c r="O41" s="43">
        <v>0</v>
      </c>
      <c r="P41" s="43">
        <v>0</v>
      </c>
      <c r="Q41" s="43">
        <v>0</v>
      </c>
      <c r="R41" s="43">
        <v>0</v>
      </c>
      <c r="S41" s="43">
        <v>0</v>
      </c>
      <c r="T41" s="43">
        <v>0</v>
      </c>
      <c r="U41" s="43">
        <v>0</v>
      </c>
      <c r="V41" s="43">
        <v>0</v>
      </c>
      <c r="W41" s="43">
        <v>0</v>
      </c>
      <c r="X41" s="43">
        <v>0</v>
      </c>
      <c r="Y41" s="43">
        <v>0</v>
      </c>
      <c r="Z41" s="43">
        <v>0</v>
      </c>
      <c r="AA41" s="43">
        <v>0</v>
      </c>
      <c r="AB41" s="43">
        <v>0</v>
      </c>
      <c r="AC41" s="43">
        <v>0</v>
      </c>
      <c r="AD41" s="43">
        <v>0</v>
      </c>
      <c r="AE41" s="43">
        <v>0</v>
      </c>
      <c r="AF41" s="43">
        <v>0</v>
      </c>
      <c r="AG41" s="43">
        <v>0</v>
      </c>
      <c r="AH41" s="43">
        <v>0</v>
      </c>
      <c r="AI41" s="43">
        <v>0</v>
      </c>
      <c r="AJ41" s="43">
        <v>0</v>
      </c>
      <c r="AK41" s="43">
        <v>0</v>
      </c>
      <c r="AL41" s="43">
        <v>0</v>
      </c>
      <c r="AM41" s="43">
        <v>0</v>
      </c>
      <c r="AN41" s="43">
        <v>0</v>
      </c>
      <c r="AO41" s="43">
        <v>0</v>
      </c>
      <c r="AP41" s="43">
        <v>0</v>
      </c>
      <c r="AQ41" s="43">
        <v>0</v>
      </c>
      <c r="AR41" s="43">
        <v>0</v>
      </c>
      <c r="AS41" s="43">
        <v>0</v>
      </c>
      <c r="AT41" s="43">
        <v>0</v>
      </c>
      <c r="AU41" s="43">
        <v>0</v>
      </c>
      <c r="AV41" s="43">
        <v>1.6610276911662991</v>
      </c>
      <c r="AW41" s="43">
        <v>11.21751336</v>
      </c>
      <c r="AX41" s="43">
        <v>0</v>
      </c>
      <c r="AY41" s="43">
        <v>0</v>
      </c>
      <c r="AZ41" s="43">
        <v>32.951406260733016</v>
      </c>
      <c r="BA41" s="43">
        <v>0</v>
      </c>
      <c r="BB41" s="43">
        <v>0</v>
      </c>
      <c r="BC41" s="43">
        <v>0</v>
      </c>
      <c r="BD41" s="43">
        <v>0</v>
      </c>
      <c r="BE41" s="43">
        <v>0</v>
      </c>
      <c r="BF41" s="43">
        <v>0.11694366689999999</v>
      </c>
      <c r="BG41" s="43">
        <v>0</v>
      </c>
      <c r="BH41" s="43">
        <v>0</v>
      </c>
      <c r="BI41" s="43">
        <v>0</v>
      </c>
      <c r="BJ41" s="43">
        <v>1.2550367163666001</v>
      </c>
      <c r="BK41" s="44">
        <f t="shared" si="3"/>
        <v>47.592812941832413</v>
      </c>
    </row>
    <row r="42" spans="1:63">
      <c r="A42" s="32"/>
      <c r="B42" s="39" t="s">
        <v>131</v>
      </c>
      <c r="C42" s="43">
        <v>0</v>
      </c>
      <c r="D42" s="43">
        <v>0</v>
      </c>
      <c r="E42" s="43">
        <v>0</v>
      </c>
      <c r="F42" s="43">
        <v>0</v>
      </c>
      <c r="G42" s="43">
        <v>0</v>
      </c>
      <c r="H42" s="43">
        <v>4.022363333E-4</v>
      </c>
      <c r="I42" s="43">
        <v>0</v>
      </c>
      <c r="J42" s="43">
        <v>0</v>
      </c>
      <c r="K42" s="43">
        <v>0</v>
      </c>
      <c r="L42" s="43">
        <v>0</v>
      </c>
      <c r="M42" s="43">
        <v>0</v>
      </c>
      <c r="N42" s="43">
        <v>0</v>
      </c>
      <c r="O42" s="43">
        <v>0</v>
      </c>
      <c r="P42" s="43">
        <v>0</v>
      </c>
      <c r="Q42" s="43">
        <v>0</v>
      </c>
      <c r="R42" s="43">
        <v>0</v>
      </c>
      <c r="S42" s="43">
        <v>0</v>
      </c>
      <c r="T42" s="43">
        <v>0</v>
      </c>
      <c r="U42" s="43">
        <v>0</v>
      </c>
      <c r="V42" s="43">
        <v>0</v>
      </c>
      <c r="W42" s="43">
        <v>0</v>
      </c>
      <c r="X42" s="43">
        <v>0</v>
      </c>
      <c r="Y42" s="43">
        <v>0</v>
      </c>
      <c r="Z42" s="43">
        <v>0</v>
      </c>
      <c r="AA42" s="43">
        <v>0</v>
      </c>
      <c r="AB42" s="43">
        <v>0</v>
      </c>
      <c r="AC42" s="43">
        <v>0</v>
      </c>
      <c r="AD42" s="43">
        <v>0</v>
      </c>
      <c r="AE42" s="43">
        <v>0</v>
      </c>
      <c r="AF42" s="43">
        <v>0</v>
      </c>
      <c r="AG42" s="43">
        <v>0</v>
      </c>
      <c r="AH42" s="43">
        <v>0</v>
      </c>
      <c r="AI42" s="43">
        <v>0</v>
      </c>
      <c r="AJ42" s="43">
        <v>0</v>
      </c>
      <c r="AK42" s="43">
        <v>0</v>
      </c>
      <c r="AL42" s="43">
        <v>0</v>
      </c>
      <c r="AM42" s="43">
        <v>0</v>
      </c>
      <c r="AN42" s="43">
        <v>0</v>
      </c>
      <c r="AO42" s="43">
        <v>0</v>
      </c>
      <c r="AP42" s="43">
        <v>0</v>
      </c>
      <c r="AQ42" s="43">
        <v>0</v>
      </c>
      <c r="AR42" s="43">
        <v>0</v>
      </c>
      <c r="AS42" s="43">
        <v>0</v>
      </c>
      <c r="AT42" s="43">
        <v>0</v>
      </c>
      <c r="AU42" s="43">
        <v>0</v>
      </c>
      <c r="AV42" s="43">
        <v>3.4908998026308997</v>
      </c>
      <c r="AW42" s="43">
        <v>7.2729011528332013</v>
      </c>
      <c r="AX42" s="43">
        <v>0</v>
      </c>
      <c r="AY42" s="43">
        <v>0</v>
      </c>
      <c r="AZ42" s="43">
        <v>10.682215578865103</v>
      </c>
      <c r="BA42" s="43">
        <v>0</v>
      </c>
      <c r="BB42" s="43">
        <v>0</v>
      </c>
      <c r="BC42" s="43">
        <v>0</v>
      </c>
      <c r="BD42" s="43">
        <v>0</v>
      </c>
      <c r="BE42" s="43">
        <v>0</v>
      </c>
      <c r="BF42" s="43">
        <v>0.11155796999900001</v>
      </c>
      <c r="BG42" s="43">
        <v>0</v>
      </c>
      <c r="BH42" s="43">
        <v>0</v>
      </c>
      <c r="BI42" s="43">
        <v>0</v>
      </c>
      <c r="BJ42" s="43">
        <v>0.52216439499979994</v>
      </c>
      <c r="BK42" s="44">
        <f t="shared" si="3"/>
        <v>22.080141135661304</v>
      </c>
    </row>
    <row r="43" spans="1:63">
      <c r="A43" s="32"/>
      <c r="B43" s="39" t="s">
        <v>132</v>
      </c>
      <c r="C43" s="43">
        <v>0</v>
      </c>
      <c r="D43" s="43">
        <v>0</v>
      </c>
      <c r="E43" s="43">
        <v>0</v>
      </c>
      <c r="F43" s="43">
        <v>0</v>
      </c>
      <c r="G43" s="43">
        <v>0</v>
      </c>
      <c r="H43" s="43">
        <v>0.1002902835666</v>
      </c>
      <c r="I43" s="43">
        <v>0</v>
      </c>
      <c r="J43" s="43">
        <v>0</v>
      </c>
      <c r="K43" s="43">
        <v>0</v>
      </c>
      <c r="L43" s="43">
        <v>0.19018384999999999</v>
      </c>
      <c r="M43" s="43">
        <v>0</v>
      </c>
      <c r="N43" s="43">
        <v>0</v>
      </c>
      <c r="O43" s="43">
        <v>0</v>
      </c>
      <c r="P43" s="43">
        <v>0</v>
      </c>
      <c r="Q43" s="43">
        <v>0</v>
      </c>
      <c r="R43" s="43">
        <v>1.79187728666E-2</v>
      </c>
      <c r="S43" s="43">
        <v>0</v>
      </c>
      <c r="T43" s="43">
        <v>0</v>
      </c>
      <c r="U43" s="43">
        <v>0</v>
      </c>
      <c r="V43" s="43">
        <v>0</v>
      </c>
      <c r="W43" s="43">
        <v>0</v>
      </c>
      <c r="X43" s="43">
        <v>0</v>
      </c>
      <c r="Y43" s="43">
        <v>0</v>
      </c>
      <c r="Z43" s="43">
        <v>0</v>
      </c>
      <c r="AA43" s="43">
        <v>0</v>
      </c>
      <c r="AB43" s="43">
        <v>0</v>
      </c>
      <c r="AC43" s="43">
        <v>0</v>
      </c>
      <c r="AD43" s="43">
        <v>0</v>
      </c>
      <c r="AE43" s="43">
        <v>0</v>
      </c>
      <c r="AF43" s="43">
        <v>0</v>
      </c>
      <c r="AG43" s="43">
        <v>0</v>
      </c>
      <c r="AH43" s="43">
        <v>0</v>
      </c>
      <c r="AI43" s="43">
        <v>0</v>
      </c>
      <c r="AJ43" s="43">
        <v>0</v>
      </c>
      <c r="AK43" s="43">
        <v>0</v>
      </c>
      <c r="AL43" s="43">
        <v>0</v>
      </c>
      <c r="AM43" s="43">
        <v>0</v>
      </c>
      <c r="AN43" s="43">
        <v>0</v>
      </c>
      <c r="AO43" s="43">
        <v>0</v>
      </c>
      <c r="AP43" s="43">
        <v>0</v>
      </c>
      <c r="AQ43" s="43">
        <v>0</v>
      </c>
      <c r="AR43" s="43">
        <v>0</v>
      </c>
      <c r="AS43" s="43">
        <v>0</v>
      </c>
      <c r="AT43" s="43">
        <v>0</v>
      </c>
      <c r="AU43" s="43">
        <v>0</v>
      </c>
      <c r="AV43" s="43">
        <v>12.139546848199799</v>
      </c>
      <c r="AW43" s="43">
        <v>17.947076422000002</v>
      </c>
      <c r="AX43" s="43">
        <v>0</v>
      </c>
      <c r="AY43" s="43">
        <v>0</v>
      </c>
      <c r="AZ43" s="43">
        <v>31.266467032599802</v>
      </c>
      <c r="BA43" s="43">
        <v>0</v>
      </c>
      <c r="BB43" s="43">
        <v>0</v>
      </c>
      <c r="BC43" s="43">
        <v>0</v>
      </c>
      <c r="BD43" s="43">
        <v>0</v>
      </c>
      <c r="BE43" s="43">
        <v>0</v>
      </c>
      <c r="BF43" s="43">
        <v>9.0330221466599997E-2</v>
      </c>
      <c r="BG43" s="43">
        <v>0</v>
      </c>
      <c r="BH43" s="43">
        <v>0</v>
      </c>
      <c r="BI43" s="43">
        <v>0</v>
      </c>
      <c r="BJ43" s="43">
        <v>0.15380483353329999</v>
      </c>
      <c r="BK43" s="44">
        <f t="shared" si="3"/>
        <v>61.9056182642327</v>
      </c>
    </row>
    <row r="44" spans="1:63">
      <c r="A44" s="32"/>
      <c r="B44" s="39" t="s">
        <v>133</v>
      </c>
      <c r="C44" s="43">
        <v>0</v>
      </c>
      <c r="D44" s="43">
        <v>0</v>
      </c>
      <c r="E44" s="43">
        <v>0</v>
      </c>
      <c r="F44" s="43">
        <v>0</v>
      </c>
      <c r="G44" s="43">
        <v>0</v>
      </c>
      <c r="H44" s="43">
        <v>9.5541573899899992E-2</v>
      </c>
      <c r="I44" s="43">
        <v>10.040178783333101</v>
      </c>
      <c r="J44" s="43">
        <v>0</v>
      </c>
      <c r="K44" s="43">
        <v>0</v>
      </c>
      <c r="L44" s="43">
        <v>2.0267731603999</v>
      </c>
      <c r="M44" s="43">
        <v>0</v>
      </c>
      <c r="N44" s="43">
        <v>0</v>
      </c>
      <c r="O44" s="43">
        <v>0</v>
      </c>
      <c r="P44" s="43">
        <v>0</v>
      </c>
      <c r="Q44" s="43">
        <v>0</v>
      </c>
      <c r="R44" s="43">
        <v>0</v>
      </c>
      <c r="S44" s="43">
        <v>6.3950183333299992E-2</v>
      </c>
      <c r="T44" s="43">
        <v>0</v>
      </c>
      <c r="U44" s="43">
        <v>0</v>
      </c>
      <c r="V44" s="43">
        <v>0</v>
      </c>
      <c r="W44" s="43">
        <v>0</v>
      </c>
      <c r="X44" s="43">
        <v>0</v>
      </c>
      <c r="Y44" s="43">
        <v>0</v>
      </c>
      <c r="Z44" s="43">
        <v>0</v>
      </c>
      <c r="AA44" s="43">
        <v>0</v>
      </c>
      <c r="AB44" s="43">
        <v>0</v>
      </c>
      <c r="AC44" s="43">
        <v>0</v>
      </c>
      <c r="AD44" s="43">
        <v>0</v>
      </c>
      <c r="AE44" s="43">
        <v>0</v>
      </c>
      <c r="AF44" s="43">
        <v>0</v>
      </c>
      <c r="AG44" s="43">
        <v>0</v>
      </c>
      <c r="AH44" s="43">
        <v>0</v>
      </c>
      <c r="AI44" s="43">
        <v>0</v>
      </c>
      <c r="AJ44" s="43">
        <v>0</v>
      </c>
      <c r="AK44" s="43">
        <v>0</v>
      </c>
      <c r="AL44" s="43">
        <v>0</v>
      </c>
      <c r="AM44" s="43">
        <v>0</v>
      </c>
      <c r="AN44" s="43">
        <v>0</v>
      </c>
      <c r="AO44" s="43">
        <v>0</v>
      </c>
      <c r="AP44" s="43">
        <v>0</v>
      </c>
      <c r="AQ44" s="43">
        <v>0</v>
      </c>
      <c r="AR44" s="43">
        <v>0</v>
      </c>
      <c r="AS44" s="43">
        <v>0</v>
      </c>
      <c r="AT44" s="43">
        <v>0</v>
      </c>
      <c r="AU44" s="43">
        <v>0</v>
      </c>
      <c r="AV44" s="43">
        <v>2.9339142612661999</v>
      </c>
      <c r="AW44" s="43">
        <v>7.6449239018999</v>
      </c>
      <c r="AX44" s="43">
        <v>0</v>
      </c>
      <c r="AY44" s="43">
        <v>0</v>
      </c>
      <c r="AZ44" s="43">
        <v>19.028709516499205</v>
      </c>
      <c r="BA44" s="43">
        <v>0</v>
      </c>
      <c r="BB44" s="43">
        <v>0</v>
      </c>
      <c r="BC44" s="43">
        <v>0</v>
      </c>
      <c r="BD44" s="43">
        <v>0</v>
      </c>
      <c r="BE44" s="43">
        <v>0</v>
      </c>
      <c r="BF44" s="43">
        <v>0.17523009999979999</v>
      </c>
      <c r="BG44" s="43">
        <v>0</v>
      </c>
      <c r="BH44" s="43">
        <v>0</v>
      </c>
      <c r="BI44" s="43">
        <v>0</v>
      </c>
      <c r="BJ44" s="43">
        <v>0.1269783333333</v>
      </c>
      <c r="BK44" s="44">
        <f t="shared" si="3"/>
        <v>42.136199813964602</v>
      </c>
    </row>
    <row r="45" spans="1:63">
      <c r="A45" s="32"/>
      <c r="B45" s="39" t="s">
        <v>134</v>
      </c>
      <c r="C45" s="43">
        <v>0</v>
      </c>
      <c r="D45" s="43">
        <v>0</v>
      </c>
      <c r="E45" s="43">
        <v>0</v>
      </c>
      <c r="F45" s="43">
        <v>0</v>
      </c>
      <c r="G45" s="43">
        <v>0</v>
      </c>
      <c r="H45" s="43">
        <v>5.1037159999999998E-2</v>
      </c>
      <c r="I45" s="43">
        <v>8.4245579304000007</v>
      </c>
      <c r="J45" s="43">
        <v>0</v>
      </c>
      <c r="K45" s="43">
        <v>0</v>
      </c>
      <c r="L45" s="43">
        <v>1.08453965</v>
      </c>
      <c r="M45" s="43">
        <v>0</v>
      </c>
      <c r="N45" s="43">
        <v>0</v>
      </c>
      <c r="O45" s="43">
        <v>0</v>
      </c>
      <c r="P45" s="43">
        <v>0</v>
      </c>
      <c r="Q45" s="43">
        <v>0</v>
      </c>
      <c r="R45" s="43">
        <v>0</v>
      </c>
      <c r="S45" s="43">
        <v>6.5485598899999997E-2</v>
      </c>
      <c r="T45" s="43">
        <v>0</v>
      </c>
      <c r="U45" s="43">
        <v>0</v>
      </c>
      <c r="V45" s="43">
        <v>0</v>
      </c>
      <c r="W45" s="43">
        <v>0</v>
      </c>
      <c r="X45" s="43">
        <v>0</v>
      </c>
      <c r="Y45" s="43">
        <v>0</v>
      </c>
      <c r="Z45" s="43">
        <v>0</v>
      </c>
      <c r="AA45" s="43">
        <v>0</v>
      </c>
      <c r="AB45" s="43">
        <v>0</v>
      </c>
      <c r="AC45" s="43">
        <v>0</v>
      </c>
      <c r="AD45" s="43">
        <v>0</v>
      </c>
      <c r="AE45" s="43">
        <v>0</v>
      </c>
      <c r="AF45" s="43">
        <v>0</v>
      </c>
      <c r="AG45" s="43">
        <v>0</v>
      </c>
      <c r="AH45" s="43">
        <v>0</v>
      </c>
      <c r="AI45" s="43">
        <v>0</v>
      </c>
      <c r="AJ45" s="43">
        <v>0</v>
      </c>
      <c r="AK45" s="43">
        <v>0</v>
      </c>
      <c r="AL45" s="43">
        <v>0</v>
      </c>
      <c r="AM45" s="43">
        <v>0</v>
      </c>
      <c r="AN45" s="43">
        <v>0</v>
      </c>
      <c r="AO45" s="43">
        <v>0</v>
      </c>
      <c r="AP45" s="43">
        <v>0</v>
      </c>
      <c r="AQ45" s="43">
        <v>0</v>
      </c>
      <c r="AR45" s="43">
        <v>0</v>
      </c>
      <c r="AS45" s="43">
        <v>0</v>
      </c>
      <c r="AT45" s="43">
        <v>0</v>
      </c>
      <c r="AU45" s="43">
        <v>0</v>
      </c>
      <c r="AV45" s="43">
        <v>0.39279581186599999</v>
      </c>
      <c r="AW45" s="43">
        <v>4.6677438933332001</v>
      </c>
      <c r="AX45" s="43">
        <v>0</v>
      </c>
      <c r="AY45" s="43">
        <v>0</v>
      </c>
      <c r="AZ45" s="43">
        <v>15.811987711732797</v>
      </c>
      <c r="BA45" s="43">
        <v>0</v>
      </c>
      <c r="BB45" s="43">
        <v>0</v>
      </c>
      <c r="BC45" s="43">
        <v>0</v>
      </c>
      <c r="BD45" s="43">
        <v>0</v>
      </c>
      <c r="BE45" s="43">
        <v>0</v>
      </c>
      <c r="BF45" s="43">
        <v>5.0736346665999996E-3</v>
      </c>
      <c r="BG45" s="43">
        <v>0</v>
      </c>
      <c r="BH45" s="43">
        <v>0</v>
      </c>
      <c r="BI45" s="43">
        <v>0</v>
      </c>
      <c r="BJ45" s="43">
        <v>0</v>
      </c>
      <c r="BK45" s="44">
        <f t="shared" si="3"/>
        <v>30.503221390898599</v>
      </c>
    </row>
    <row r="46" spans="1:63">
      <c r="A46" s="32"/>
      <c r="B46" s="39" t="s">
        <v>135</v>
      </c>
      <c r="C46" s="43">
        <v>0</v>
      </c>
      <c r="D46" s="43">
        <v>0</v>
      </c>
      <c r="E46" s="43">
        <v>0</v>
      </c>
      <c r="F46" s="43">
        <v>0</v>
      </c>
      <c r="G46" s="43">
        <v>0</v>
      </c>
      <c r="H46" s="43">
        <v>0.1089008293331</v>
      </c>
      <c r="I46" s="43">
        <v>8.4493158707666005</v>
      </c>
      <c r="J46" s="43">
        <v>0</v>
      </c>
      <c r="K46" s="43">
        <v>0</v>
      </c>
      <c r="L46" s="43">
        <v>0.14204456000000001</v>
      </c>
      <c r="M46" s="43">
        <v>0</v>
      </c>
      <c r="N46" s="43">
        <v>0</v>
      </c>
      <c r="O46" s="43">
        <v>0</v>
      </c>
      <c r="P46" s="43">
        <v>0</v>
      </c>
      <c r="Q46" s="43">
        <v>0</v>
      </c>
      <c r="R46" s="43">
        <v>0</v>
      </c>
      <c r="S46" s="43">
        <v>0</v>
      </c>
      <c r="T46" s="43">
        <v>0</v>
      </c>
      <c r="U46" s="43">
        <v>0</v>
      </c>
      <c r="V46" s="43">
        <v>0</v>
      </c>
      <c r="W46" s="43">
        <v>0</v>
      </c>
      <c r="X46" s="43">
        <v>0</v>
      </c>
      <c r="Y46" s="43">
        <v>0</v>
      </c>
      <c r="Z46" s="43">
        <v>0</v>
      </c>
      <c r="AA46" s="43">
        <v>0</v>
      </c>
      <c r="AB46" s="43">
        <v>0</v>
      </c>
      <c r="AC46" s="43">
        <v>0</v>
      </c>
      <c r="AD46" s="43">
        <v>0</v>
      </c>
      <c r="AE46" s="43">
        <v>0</v>
      </c>
      <c r="AF46" s="43">
        <v>0</v>
      </c>
      <c r="AG46" s="43">
        <v>0</v>
      </c>
      <c r="AH46" s="43">
        <v>0</v>
      </c>
      <c r="AI46" s="43">
        <v>0</v>
      </c>
      <c r="AJ46" s="43">
        <v>0</v>
      </c>
      <c r="AK46" s="43">
        <v>0</v>
      </c>
      <c r="AL46" s="43">
        <v>0</v>
      </c>
      <c r="AM46" s="43">
        <v>0</v>
      </c>
      <c r="AN46" s="43">
        <v>0</v>
      </c>
      <c r="AO46" s="43">
        <v>0</v>
      </c>
      <c r="AP46" s="43">
        <v>0</v>
      </c>
      <c r="AQ46" s="43">
        <v>0</v>
      </c>
      <c r="AR46" s="43">
        <v>0</v>
      </c>
      <c r="AS46" s="43">
        <v>0</v>
      </c>
      <c r="AT46" s="43">
        <v>0</v>
      </c>
      <c r="AU46" s="43">
        <v>0</v>
      </c>
      <c r="AV46" s="43">
        <v>1.9250904394328006</v>
      </c>
      <c r="AW46" s="43">
        <v>10.459791060000001</v>
      </c>
      <c r="AX46" s="43">
        <v>0</v>
      </c>
      <c r="AY46" s="43">
        <v>0</v>
      </c>
      <c r="AZ46" s="43">
        <v>31.062636404133208</v>
      </c>
      <c r="BA46" s="43">
        <v>0</v>
      </c>
      <c r="BB46" s="43">
        <v>0</v>
      </c>
      <c r="BC46" s="43">
        <v>0</v>
      </c>
      <c r="BD46" s="43">
        <v>0</v>
      </c>
      <c r="BE46" s="43">
        <v>0</v>
      </c>
      <c r="BF46" s="43">
        <v>0.1007020164999</v>
      </c>
      <c r="BG46" s="43">
        <v>0</v>
      </c>
      <c r="BH46" s="43">
        <v>0</v>
      </c>
      <c r="BI46" s="43">
        <v>0</v>
      </c>
      <c r="BJ46" s="43">
        <v>0.60839947999999999</v>
      </c>
      <c r="BK46" s="44">
        <f t="shared" si="3"/>
        <v>52.856880660165615</v>
      </c>
    </row>
    <row r="47" spans="1:63">
      <c r="A47" s="32"/>
      <c r="B47" s="39" t="s">
        <v>136</v>
      </c>
      <c r="C47" s="43">
        <v>0</v>
      </c>
      <c r="D47" s="43">
        <v>0</v>
      </c>
      <c r="E47" s="43">
        <v>0</v>
      </c>
      <c r="F47" s="43">
        <v>0</v>
      </c>
      <c r="G47" s="43">
        <v>0</v>
      </c>
      <c r="H47" s="43">
        <v>2.9719950000000003E-3</v>
      </c>
      <c r="I47" s="43">
        <v>0</v>
      </c>
      <c r="J47" s="43">
        <v>0</v>
      </c>
      <c r="K47" s="43">
        <v>0</v>
      </c>
      <c r="L47" s="43">
        <v>2.5678036799999999</v>
      </c>
      <c r="M47" s="43">
        <v>0</v>
      </c>
      <c r="N47" s="43">
        <v>0</v>
      </c>
      <c r="O47" s="43">
        <v>0</v>
      </c>
      <c r="P47" s="43">
        <v>0</v>
      </c>
      <c r="Q47" s="43">
        <v>0</v>
      </c>
      <c r="R47" s="43">
        <v>0</v>
      </c>
      <c r="S47" s="43">
        <v>0</v>
      </c>
      <c r="T47" s="43">
        <v>0</v>
      </c>
      <c r="U47" s="43">
        <v>0</v>
      </c>
      <c r="V47" s="43">
        <v>0</v>
      </c>
      <c r="W47" s="43">
        <v>0</v>
      </c>
      <c r="X47" s="43">
        <v>0</v>
      </c>
      <c r="Y47" s="43">
        <v>0</v>
      </c>
      <c r="Z47" s="43">
        <v>0</v>
      </c>
      <c r="AA47" s="43">
        <v>0</v>
      </c>
      <c r="AB47" s="43">
        <v>0</v>
      </c>
      <c r="AC47" s="43">
        <v>0</v>
      </c>
      <c r="AD47" s="43">
        <v>0</v>
      </c>
      <c r="AE47" s="43">
        <v>0</v>
      </c>
      <c r="AF47" s="43">
        <v>0</v>
      </c>
      <c r="AG47" s="43">
        <v>0</v>
      </c>
      <c r="AH47" s="43">
        <v>0</v>
      </c>
      <c r="AI47" s="43">
        <v>0</v>
      </c>
      <c r="AJ47" s="43">
        <v>0</v>
      </c>
      <c r="AK47" s="43">
        <v>0</v>
      </c>
      <c r="AL47" s="43">
        <v>0</v>
      </c>
      <c r="AM47" s="43">
        <v>0</v>
      </c>
      <c r="AN47" s="43">
        <v>0</v>
      </c>
      <c r="AO47" s="43">
        <v>0</v>
      </c>
      <c r="AP47" s="43">
        <v>0</v>
      </c>
      <c r="AQ47" s="43">
        <v>0</v>
      </c>
      <c r="AR47" s="43">
        <v>0</v>
      </c>
      <c r="AS47" s="43">
        <v>0</v>
      </c>
      <c r="AT47" s="43">
        <v>0</v>
      </c>
      <c r="AU47" s="43">
        <v>0</v>
      </c>
      <c r="AV47" s="43">
        <v>0.78684188786660014</v>
      </c>
      <c r="AW47" s="43">
        <v>10.178394450000001</v>
      </c>
      <c r="AX47" s="43">
        <v>0</v>
      </c>
      <c r="AY47" s="43">
        <v>0</v>
      </c>
      <c r="AZ47" s="43">
        <v>10.544424559133297</v>
      </c>
      <c r="BA47" s="43">
        <v>0</v>
      </c>
      <c r="BB47" s="43">
        <v>0</v>
      </c>
      <c r="BC47" s="43">
        <v>0</v>
      </c>
      <c r="BD47" s="43">
        <v>0</v>
      </c>
      <c r="BE47" s="43">
        <v>0</v>
      </c>
      <c r="BF47" s="43">
        <v>8.0409761999999996E-2</v>
      </c>
      <c r="BG47" s="43">
        <v>0.70601579999999997</v>
      </c>
      <c r="BH47" s="43">
        <v>0</v>
      </c>
      <c r="BI47" s="43">
        <v>0</v>
      </c>
      <c r="BJ47" s="43">
        <v>0.23533859999999998</v>
      </c>
      <c r="BK47" s="44">
        <f t="shared" si="3"/>
        <v>25.102200733999894</v>
      </c>
    </row>
    <row r="48" spans="1:63">
      <c r="A48" s="32"/>
      <c r="B48" s="39" t="s">
        <v>137</v>
      </c>
      <c r="C48" s="43">
        <v>0</v>
      </c>
      <c r="D48" s="43">
        <v>0</v>
      </c>
      <c r="E48" s="43">
        <v>0</v>
      </c>
      <c r="F48" s="43">
        <v>0</v>
      </c>
      <c r="G48" s="43">
        <v>0</v>
      </c>
      <c r="H48" s="43">
        <v>0.14542510333320002</v>
      </c>
      <c r="I48" s="43">
        <v>0</v>
      </c>
      <c r="J48" s="43">
        <v>0.86677625000000003</v>
      </c>
      <c r="K48" s="43">
        <v>0</v>
      </c>
      <c r="L48" s="43">
        <v>0.11557016666659999</v>
      </c>
      <c r="M48" s="43">
        <v>0</v>
      </c>
      <c r="N48" s="43">
        <v>0</v>
      </c>
      <c r="O48" s="43">
        <v>0</v>
      </c>
      <c r="P48" s="43">
        <v>0</v>
      </c>
      <c r="Q48" s="43">
        <v>0</v>
      </c>
      <c r="R48" s="43">
        <v>0</v>
      </c>
      <c r="S48" s="43">
        <v>0</v>
      </c>
      <c r="T48" s="43">
        <v>0</v>
      </c>
      <c r="U48" s="43">
        <v>0</v>
      </c>
      <c r="V48" s="43">
        <v>0.93611834999999999</v>
      </c>
      <c r="W48" s="43">
        <v>0</v>
      </c>
      <c r="X48" s="43">
        <v>0</v>
      </c>
      <c r="Y48" s="43">
        <v>0</v>
      </c>
      <c r="Z48" s="43">
        <v>0</v>
      </c>
      <c r="AA48" s="43">
        <v>0</v>
      </c>
      <c r="AB48" s="43">
        <v>0</v>
      </c>
      <c r="AC48" s="43">
        <v>0</v>
      </c>
      <c r="AD48" s="43">
        <v>0</v>
      </c>
      <c r="AE48" s="43">
        <v>0</v>
      </c>
      <c r="AF48" s="43">
        <v>0</v>
      </c>
      <c r="AG48" s="43">
        <v>0</v>
      </c>
      <c r="AH48" s="43">
        <v>0</v>
      </c>
      <c r="AI48" s="43">
        <v>0</v>
      </c>
      <c r="AJ48" s="43">
        <v>0</v>
      </c>
      <c r="AK48" s="43">
        <v>0</v>
      </c>
      <c r="AL48" s="43">
        <v>0</v>
      </c>
      <c r="AM48" s="43">
        <v>0</v>
      </c>
      <c r="AN48" s="43">
        <v>0</v>
      </c>
      <c r="AO48" s="43">
        <v>0</v>
      </c>
      <c r="AP48" s="43">
        <v>0</v>
      </c>
      <c r="AQ48" s="43">
        <v>0</v>
      </c>
      <c r="AR48" s="43">
        <v>0</v>
      </c>
      <c r="AS48" s="43">
        <v>0</v>
      </c>
      <c r="AT48" s="43">
        <v>0</v>
      </c>
      <c r="AU48" s="43">
        <v>0</v>
      </c>
      <c r="AV48" s="43">
        <v>0.97598000456580014</v>
      </c>
      <c r="AW48" s="43">
        <v>8.0190856666665002</v>
      </c>
      <c r="AX48" s="43">
        <v>0</v>
      </c>
      <c r="AY48" s="43">
        <v>0</v>
      </c>
      <c r="AZ48" s="43">
        <v>23.071900732998998</v>
      </c>
      <c r="BA48" s="43">
        <v>0</v>
      </c>
      <c r="BB48" s="43">
        <v>0</v>
      </c>
      <c r="BC48" s="43">
        <v>0</v>
      </c>
      <c r="BD48" s="43">
        <v>0</v>
      </c>
      <c r="BE48" s="43">
        <v>0</v>
      </c>
      <c r="BF48" s="43">
        <v>1.1455836666E-3</v>
      </c>
      <c r="BG48" s="43">
        <v>0</v>
      </c>
      <c r="BH48" s="43">
        <v>0</v>
      </c>
      <c r="BI48" s="43">
        <v>0</v>
      </c>
      <c r="BJ48" s="43">
        <v>1.1455836666665999</v>
      </c>
      <c r="BK48" s="44">
        <f t="shared" si="3"/>
        <v>35.277585524564302</v>
      </c>
    </row>
    <row r="49" spans="1:63">
      <c r="A49" s="32"/>
      <c r="B49" s="39" t="s">
        <v>138</v>
      </c>
      <c r="C49" s="43">
        <v>0</v>
      </c>
      <c r="D49" s="43">
        <v>0</v>
      </c>
      <c r="E49" s="43">
        <v>0</v>
      </c>
      <c r="F49" s="43">
        <v>0</v>
      </c>
      <c r="G49" s="43">
        <v>0</v>
      </c>
      <c r="H49" s="43">
        <v>1.6593665E-2</v>
      </c>
      <c r="I49" s="43">
        <v>8.8499546666666014</v>
      </c>
      <c r="J49" s="43">
        <v>0</v>
      </c>
      <c r="K49" s="43">
        <v>0</v>
      </c>
      <c r="L49" s="43">
        <v>0.26549863999989998</v>
      </c>
      <c r="M49" s="43">
        <v>0</v>
      </c>
      <c r="N49" s="43">
        <v>0</v>
      </c>
      <c r="O49" s="43">
        <v>0</v>
      </c>
      <c r="P49" s="43">
        <v>0</v>
      </c>
      <c r="Q49" s="43">
        <v>0</v>
      </c>
      <c r="R49" s="43">
        <v>0</v>
      </c>
      <c r="S49" s="43">
        <v>0</v>
      </c>
      <c r="T49" s="43">
        <v>0</v>
      </c>
      <c r="U49" s="43">
        <v>0</v>
      </c>
      <c r="V49" s="43">
        <v>0</v>
      </c>
      <c r="W49" s="43">
        <v>0</v>
      </c>
      <c r="X49" s="43">
        <v>0</v>
      </c>
      <c r="Y49" s="43">
        <v>0</v>
      </c>
      <c r="Z49" s="43">
        <v>0</v>
      </c>
      <c r="AA49" s="43">
        <v>0</v>
      </c>
      <c r="AB49" s="43">
        <v>0</v>
      </c>
      <c r="AC49" s="43">
        <v>0</v>
      </c>
      <c r="AD49" s="43">
        <v>0</v>
      </c>
      <c r="AE49" s="43">
        <v>0</v>
      </c>
      <c r="AF49" s="43">
        <v>0</v>
      </c>
      <c r="AG49" s="43">
        <v>0</v>
      </c>
      <c r="AH49" s="43">
        <v>0</v>
      </c>
      <c r="AI49" s="43">
        <v>0</v>
      </c>
      <c r="AJ49" s="43">
        <v>0</v>
      </c>
      <c r="AK49" s="43">
        <v>0</v>
      </c>
      <c r="AL49" s="43">
        <v>0</v>
      </c>
      <c r="AM49" s="43">
        <v>0</v>
      </c>
      <c r="AN49" s="43">
        <v>0</v>
      </c>
      <c r="AO49" s="43">
        <v>0</v>
      </c>
      <c r="AP49" s="43">
        <v>0</v>
      </c>
      <c r="AQ49" s="43">
        <v>0</v>
      </c>
      <c r="AR49" s="43">
        <v>0</v>
      </c>
      <c r="AS49" s="43">
        <v>0</v>
      </c>
      <c r="AT49" s="43">
        <v>0</v>
      </c>
      <c r="AU49" s="43">
        <v>0</v>
      </c>
      <c r="AV49" s="43">
        <v>0.11686651933309999</v>
      </c>
      <c r="AW49" s="43">
        <v>2.2050286666666001</v>
      </c>
      <c r="AX49" s="43">
        <v>0</v>
      </c>
      <c r="AY49" s="43">
        <v>0</v>
      </c>
      <c r="AZ49" s="43">
        <v>11.587425643332798</v>
      </c>
      <c r="BA49" s="43">
        <v>0</v>
      </c>
      <c r="BB49" s="43">
        <v>0</v>
      </c>
      <c r="BC49" s="43">
        <v>0</v>
      </c>
      <c r="BD49" s="43">
        <v>0</v>
      </c>
      <c r="BE49" s="43">
        <v>0</v>
      </c>
      <c r="BF49" s="43">
        <v>0</v>
      </c>
      <c r="BG49" s="43">
        <v>0</v>
      </c>
      <c r="BH49" s="43">
        <v>0</v>
      </c>
      <c r="BI49" s="43">
        <v>0</v>
      </c>
      <c r="BJ49" s="43">
        <v>0</v>
      </c>
      <c r="BK49" s="44">
        <f t="shared" si="3"/>
        <v>23.041367800998998</v>
      </c>
    </row>
    <row r="50" spans="1:63">
      <c r="A50" s="32"/>
      <c r="B50" s="39" t="s">
        <v>139</v>
      </c>
      <c r="C50" s="43">
        <v>0</v>
      </c>
      <c r="D50" s="43">
        <v>0</v>
      </c>
      <c r="E50" s="43">
        <v>0</v>
      </c>
      <c r="F50" s="43">
        <v>0</v>
      </c>
      <c r="G50" s="43">
        <v>0</v>
      </c>
      <c r="H50" s="43">
        <v>0.19577160740000005</v>
      </c>
      <c r="I50" s="43">
        <v>1.9595219394999999</v>
      </c>
      <c r="J50" s="43">
        <v>0</v>
      </c>
      <c r="K50" s="43">
        <v>0</v>
      </c>
      <c r="L50" s="43">
        <v>5.7133646846666002</v>
      </c>
      <c r="M50" s="43">
        <v>0</v>
      </c>
      <c r="N50" s="43">
        <v>0</v>
      </c>
      <c r="O50" s="43">
        <v>0</v>
      </c>
      <c r="P50" s="43">
        <v>0</v>
      </c>
      <c r="Q50" s="43">
        <v>0</v>
      </c>
      <c r="R50" s="43">
        <v>4.8539216660000003E-4</v>
      </c>
      <c r="S50" s="43">
        <v>0</v>
      </c>
      <c r="T50" s="43">
        <v>0</v>
      </c>
      <c r="U50" s="43">
        <v>0</v>
      </c>
      <c r="V50" s="43">
        <v>0</v>
      </c>
      <c r="W50" s="43">
        <v>0</v>
      </c>
      <c r="X50" s="43">
        <v>0</v>
      </c>
      <c r="Y50" s="43">
        <v>0</v>
      </c>
      <c r="Z50" s="43">
        <v>0</v>
      </c>
      <c r="AA50" s="43">
        <v>0</v>
      </c>
      <c r="AB50" s="43">
        <v>0</v>
      </c>
      <c r="AC50" s="43">
        <v>0</v>
      </c>
      <c r="AD50" s="43">
        <v>0</v>
      </c>
      <c r="AE50" s="43">
        <v>0</v>
      </c>
      <c r="AF50" s="43">
        <v>0</v>
      </c>
      <c r="AG50" s="43">
        <v>0</v>
      </c>
      <c r="AH50" s="43">
        <v>0</v>
      </c>
      <c r="AI50" s="43">
        <v>0</v>
      </c>
      <c r="AJ50" s="43">
        <v>0</v>
      </c>
      <c r="AK50" s="43">
        <v>0</v>
      </c>
      <c r="AL50" s="43">
        <v>0</v>
      </c>
      <c r="AM50" s="43">
        <v>0</v>
      </c>
      <c r="AN50" s="43">
        <v>0</v>
      </c>
      <c r="AO50" s="43">
        <v>0</v>
      </c>
      <c r="AP50" s="43">
        <v>0</v>
      </c>
      <c r="AQ50" s="43">
        <v>0</v>
      </c>
      <c r="AR50" s="43">
        <v>0</v>
      </c>
      <c r="AS50" s="43">
        <v>0</v>
      </c>
      <c r="AT50" s="43">
        <v>0</v>
      </c>
      <c r="AU50" s="43">
        <v>0</v>
      </c>
      <c r="AV50" s="43">
        <v>1.9995382047975012</v>
      </c>
      <c r="AW50" s="43">
        <v>8.3932364875661989</v>
      </c>
      <c r="AX50" s="43">
        <v>0</v>
      </c>
      <c r="AY50" s="43">
        <v>0</v>
      </c>
      <c r="AZ50" s="43">
        <v>54.457874658996822</v>
      </c>
      <c r="BA50" s="43">
        <v>0</v>
      </c>
      <c r="BB50" s="43">
        <v>0</v>
      </c>
      <c r="BC50" s="43">
        <v>0</v>
      </c>
      <c r="BD50" s="43">
        <v>0</v>
      </c>
      <c r="BE50" s="43">
        <v>0</v>
      </c>
      <c r="BF50" s="43">
        <v>1.0080095486664</v>
      </c>
      <c r="BG50" s="43">
        <v>0.1199400666666</v>
      </c>
      <c r="BH50" s="43">
        <v>0</v>
      </c>
      <c r="BI50" s="43">
        <v>0</v>
      </c>
      <c r="BJ50" s="43">
        <v>4.3029966333332998</v>
      </c>
      <c r="BK50" s="44">
        <f t="shared" si="3"/>
        <v>78.150739223760013</v>
      </c>
    </row>
    <row r="51" spans="1:63">
      <c r="A51" s="32"/>
      <c r="B51" s="39" t="s">
        <v>140</v>
      </c>
      <c r="C51" s="43">
        <v>0</v>
      </c>
      <c r="D51" s="43">
        <v>0</v>
      </c>
      <c r="E51" s="43">
        <v>0</v>
      </c>
      <c r="F51" s="43">
        <v>0</v>
      </c>
      <c r="G51" s="43">
        <v>0</v>
      </c>
      <c r="H51" s="43">
        <v>6.8345570166600006E-2</v>
      </c>
      <c r="I51" s="43">
        <v>0</v>
      </c>
      <c r="J51" s="43">
        <v>0</v>
      </c>
      <c r="K51" s="43">
        <v>0</v>
      </c>
      <c r="L51" s="43">
        <v>0</v>
      </c>
      <c r="M51" s="43">
        <v>0</v>
      </c>
      <c r="N51" s="43">
        <v>0</v>
      </c>
      <c r="O51" s="43">
        <v>0</v>
      </c>
      <c r="P51" s="43">
        <v>0</v>
      </c>
      <c r="Q51" s="43">
        <v>0</v>
      </c>
      <c r="R51" s="43">
        <v>4.7294333966600002E-2</v>
      </c>
      <c r="S51" s="43">
        <v>0</v>
      </c>
      <c r="T51" s="43">
        <v>0</v>
      </c>
      <c r="U51" s="43">
        <v>0</v>
      </c>
      <c r="V51" s="43">
        <v>0</v>
      </c>
      <c r="W51" s="43">
        <v>0</v>
      </c>
      <c r="X51" s="43">
        <v>0</v>
      </c>
      <c r="Y51" s="43">
        <v>0</v>
      </c>
      <c r="Z51" s="43">
        <v>0</v>
      </c>
      <c r="AA51" s="43">
        <v>0</v>
      </c>
      <c r="AB51" s="43">
        <v>0</v>
      </c>
      <c r="AC51" s="43">
        <v>0</v>
      </c>
      <c r="AD51" s="43">
        <v>0</v>
      </c>
      <c r="AE51" s="43">
        <v>0</v>
      </c>
      <c r="AF51" s="43">
        <v>0</v>
      </c>
      <c r="AG51" s="43">
        <v>0</v>
      </c>
      <c r="AH51" s="43">
        <v>0</v>
      </c>
      <c r="AI51" s="43">
        <v>0</v>
      </c>
      <c r="AJ51" s="43">
        <v>0</v>
      </c>
      <c r="AK51" s="43">
        <v>0</v>
      </c>
      <c r="AL51" s="43">
        <v>0</v>
      </c>
      <c r="AM51" s="43">
        <v>0</v>
      </c>
      <c r="AN51" s="43">
        <v>0</v>
      </c>
      <c r="AO51" s="43">
        <v>0</v>
      </c>
      <c r="AP51" s="43">
        <v>0</v>
      </c>
      <c r="AQ51" s="43">
        <v>0</v>
      </c>
      <c r="AR51" s="43">
        <v>0</v>
      </c>
      <c r="AS51" s="43">
        <v>0</v>
      </c>
      <c r="AT51" s="43">
        <v>0</v>
      </c>
      <c r="AU51" s="43">
        <v>0</v>
      </c>
      <c r="AV51" s="43">
        <v>7.1340784006316929</v>
      </c>
      <c r="AW51" s="43">
        <v>9.3362256839665996</v>
      </c>
      <c r="AX51" s="43">
        <v>0</v>
      </c>
      <c r="AY51" s="43">
        <v>0</v>
      </c>
      <c r="AZ51" s="43">
        <v>28.937614019432502</v>
      </c>
      <c r="BA51" s="43">
        <v>0</v>
      </c>
      <c r="BB51" s="43">
        <v>0</v>
      </c>
      <c r="BC51" s="43">
        <v>0</v>
      </c>
      <c r="BD51" s="43">
        <v>0</v>
      </c>
      <c r="BE51" s="43">
        <v>0</v>
      </c>
      <c r="BF51" s="43">
        <v>1.2243378103331</v>
      </c>
      <c r="BG51" s="43">
        <v>0</v>
      </c>
      <c r="BH51" s="43">
        <v>0</v>
      </c>
      <c r="BI51" s="43">
        <v>0</v>
      </c>
      <c r="BJ51" s="43">
        <v>1.0807950266665998</v>
      </c>
      <c r="BK51" s="44">
        <f t="shared" si="3"/>
        <v>47.828690845163692</v>
      </c>
    </row>
    <row r="52" spans="1:63">
      <c r="A52" s="32"/>
      <c r="B52" s="39" t="s">
        <v>141</v>
      </c>
      <c r="C52" s="43">
        <v>0</v>
      </c>
      <c r="D52" s="43">
        <v>0</v>
      </c>
      <c r="E52" s="43">
        <v>0</v>
      </c>
      <c r="F52" s="43">
        <v>0</v>
      </c>
      <c r="G52" s="43">
        <v>0</v>
      </c>
      <c r="H52" s="43">
        <v>2.3525035333199999E-2</v>
      </c>
      <c r="I52" s="43">
        <v>6.0063919999999005</v>
      </c>
      <c r="J52" s="43">
        <v>0</v>
      </c>
      <c r="K52" s="43">
        <v>0</v>
      </c>
      <c r="L52" s="43">
        <v>0</v>
      </c>
      <c r="M52" s="43">
        <v>0</v>
      </c>
      <c r="N52" s="43">
        <v>0</v>
      </c>
      <c r="O52" s="43">
        <v>0</v>
      </c>
      <c r="P52" s="43">
        <v>0</v>
      </c>
      <c r="Q52" s="43">
        <v>0</v>
      </c>
      <c r="R52" s="43">
        <v>0</v>
      </c>
      <c r="S52" s="43">
        <v>0</v>
      </c>
      <c r="T52" s="43">
        <v>0</v>
      </c>
      <c r="U52" s="43">
        <v>0</v>
      </c>
      <c r="V52" s="43">
        <v>0</v>
      </c>
      <c r="W52" s="43">
        <v>0</v>
      </c>
      <c r="X52" s="43">
        <v>0</v>
      </c>
      <c r="Y52" s="43">
        <v>0</v>
      </c>
      <c r="Z52" s="43">
        <v>0</v>
      </c>
      <c r="AA52" s="43">
        <v>0</v>
      </c>
      <c r="AB52" s="43">
        <v>0</v>
      </c>
      <c r="AC52" s="43">
        <v>0</v>
      </c>
      <c r="AD52" s="43">
        <v>0</v>
      </c>
      <c r="AE52" s="43">
        <v>0</v>
      </c>
      <c r="AF52" s="43">
        <v>0</v>
      </c>
      <c r="AG52" s="43">
        <v>0</v>
      </c>
      <c r="AH52" s="43">
        <v>0</v>
      </c>
      <c r="AI52" s="43">
        <v>0</v>
      </c>
      <c r="AJ52" s="43">
        <v>0</v>
      </c>
      <c r="AK52" s="43">
        <v>0</v>
      </c>
      <c r="AL52" s="43">
        <v>0</v>
      </c>
      <c r="AM52" s="43">
        <v>0</v>
      </c>
      <c r="AN52" s="43">
        <v>0</v>
      </c>
      <c r="AO52" s="43">
        <v>0</v>
      </c>
      <c r="AP52" s="43">
        <v>0</v>
      </c>
      <c r="AQ52" s="43">
        <v>0</v>
      </c>
      <c r="AR52" s="43">
        <v>0</v>
      </c>
      <c r="AS52" s="43">
        <v>0</v>
      </c>
      <c r="AT52" s="43">
        <v>0</v>
      </c>
      <c r="AU52" s="43">
        <v>0</v>
      </c>
      <c r="AV52" s="43">
        <v>5.3734817151619003</v>
      </c>
      <c r="AW52" s="43">
        <v>3.3009068487329998</v>
      </c>
      <c r="AX52" s="43">
        <v>0</v>
      </c>
      <c r="AY52" s="43">
        <v>0</v>
      </c>
      <c r="AZ52" s="43">
        <v>35.702855747195471</v>
      </c>
      <c r="BA52" s="43">
        <v>0</v>
      </c>
      <c r="BB52" s="43">
        <v>0</v>
      </c>
      <c r="BC52" s="43">
        <v>0</v>
      </c>
      <c r="BD52" s="43">
        <v>0</v>
      </c>
      <c r="BE52" s="43">
        <v>0</v>
      </c>
      <c r="BF52" s="43">
        <v>0.71913191276519983</v>
      </c>
      <c r="BG52" s="43">
        <v>0</v>
      </c>
      <c r="BH52" s="43">
        <v>0</v>
      </c>
      <c r="BI52" s="43">
        <v>0</v>
      </c>
      <c r="BJ52" s="43">
        <v>1.7266547735664002</v>
      </c>
      <c r="BK52" s="44">
        <f t="shared" si="3"/>
        <v>52.852948032755073</v>
      </c>
    </row>
    <row r="53" spans="1:63">
      <c r="A53" s="32"/>
      <c r="B53" s="39" t="s">
        <v>142</v>
      </c>
      <c r="C53" s="43">
        <v>0</v>
      </c>
      <c r="D53" s="43">
        <v>0</v>
      </c>
      <c r="E53" s="43">
        <v>0</v>
      </c>
      <c r="F53" s="43">
        <v>0</v>
      </c>
      <c r="G53" s="43">
        <v>0</v>
      </c>
      <c r="H53" s="43">
        <v>4.2027629466500009E-2</v>
      </c>
      <c r="I53" s="43">
        <v>0</v>
      </c>
      <c r="J53" s="43">
        <v>0</v>
      </c>
      <c r="K53" s="43">
        <v>0</v>
      </c>
      <c r="L53" s="43">
        <v>0</v>
      </c>
      <c r="M53" s="43">
        <v>0</v>
      </c>
      <c r="N53" s="43">
        <v>0</v>
      </c>
      <c r="O53" s="43">
        <v>0</v>
      </c>
      <c r="P53" s="43">
        <v>0</v>
      </c>
      <c r="Q53" s="43">
        <v>0</v>
      </c>
      <c r="R53" s="43">
        <v>0</v>
      </c>
      <c r="S53" s="43">
        <v>0</v>
      </c>
      <c r="T53" s="43">
        <v>0</v>
      </c>
      <c r="U53" s="43">
        <v>0</v>
      </c>
      <c r="V53" s="43">
        <v>0</v>
      </c>
      <c r="W53" s="43">
        <v>0</v>
      </c>
      <c r="X53" s="43">
        <v>0</v>
      </c>
      <c r="Y53" s="43">
        <v>0</v>
      </c>
      <c r="Z53" s="43">
        <v>0</v>
      </c>
      <c r="AA53" s="43">
        <v>0</v>
      </c>
      <c r="AB53" s="43">
        <v>0</v>
      </c>
      <c r="AC53" s="43">
        <v>0</v>
      </c>
      <c r="AD53" s="43">
        <v>0</v>
      </c>
      <c r="AE53" s="43">
        <v>0</v>
      </c>
      <c r="AF53" s="43">
        <v>0</v>
      </c>
      <c r="AG53" s="43">
        <v>0</v>
      </c>
      <c r="AH53" s="43">
        <v>0</v>
      </c>
      <c r="AI53" s="43">
        <v>0</v>
      </c>
      <c r="AJ53" s="43">
        <v>0</v>
      </c>
      <c r="AK53" s="43">
        <v>0</v>
      </c>
      <c r="AL53" s="43">
        <v>0</v>
      </c>
      <c r="AM53" s="43">
        <v>0</v>
      </c>
      <c r="AN53" s="43">
        <v>0</v>
      </c>
      <c r="AO53" s="43">
        <v>0</v>
      </c>
      <c r="AP53" s="43">
        <v>0</v>
      </c>
      <c r="AQ53" s="43">
        <v>0</v>
      </c>
      <c r="AR53" s="43">
        <v>0</v>
      </c>
      <c r="AS53" s="43">
        <v>0</v>
      </c>
      <c r="AT53" s="43">
        <v>0</v>
      </c>
      <c r="AU53" s="43">
        <v>0</v>
      </c>
      <c r="AV53" s="43">
        <v>4.7638704478303016</v>
      </c>
      <c r="AW53" s="43">
        <v>2.1910958262664</v>
      </c>
      <c r="AX53" s="43">
        <v>0</v>
      </c>
      <c r="AY53" s="43">
        <v>0</v>
      </c>
      <c r="AZ53" s="43">
        <v>52.557447966730187</v>
      </c>
      <c r="BA53" s="43">
        <v>0</v>
      </c>
      <c r="BB53" s="43">
        <v>0</v>
      </c>
      <c r="BC53" s="43">
        <v>0</v>
      </c>
      <c r="BD53" s="43">
        <v>0</v>
      </c>
      <c r="BE53" s="43">
        <v>0</v>
      </c>
      <c r="BF53" s="43">
        <v>0.70162966696560014</v>
      </c>
      <c r="BG53" s="43">
        <v>0</v>
      </c>
      <c r="BH53" s="43">
        <v>0</v>
      </c>
      <c r="BI53" s="43">
        <v>0</v>
      </c>
      <c r="BJ53" s="43">
        <v>1.2950956074996001</v>
      </c>
      <c r="BK53" s="44">
        <f t="shared" si="3"/>
        <v>61.551167144758587</v>
      </c>
    </row>
    <row r="54" spans="1:63">
      <c r="A54" s="32"/>
      <c r="B54" s="39" t="s">
        <v>143</v>
      </c>
      <c r="C54" s="43">
        <v>0</v>
      </c>
      <c r="D54" s="43">
        <v>0</v>
      </c>
      <c r="E54" s="43">
        <v>0</v>
      </c>
      <c r="F54" s="43">
        <v>0</v>
      </c>
      <c r="G54" s="43">
        <v>0</v>
      </c>
      <c r="H54" s="43">
        <v>4.1554208400000001E-2</v>
      </c>
      <c r="I54" s="43">
        <v>1.2150353333333002</v>
      </c>
      <c r="J54" s="43">
        <v>0</v>
      </c>
      <c r="K54" s="43">
        <v>0</v>
      </c>
      <c r="L54" s="43">
        <v>0.24329607513320001</v>
      </c>
      <c r="M54" s="43">
        <v>0</v>
      </c>
      <c r="N54" s="43">
        <v>0</v>
      </c>
      <c r="O54" s="43">
        <v>0</v>
      </c>
      <c r="P54" s="43">
        <v>0</v>
      </c>
      <c r="Q54" s="43">
        <v>0</v>
      </c>
      <c r="R54" s="43">
        <v>4.8601413332999997E-3</v>
      </c>
      <c r="S54" s="43">
        <v>0</v>
      </c>
      <c r="T54" s="43">
        <v>0</v>
      </c>
      <c r="U54" s="43">
        <v>0</v>
      </c>
      <c r="V54" s="43">
        <v>0</v>
      </c>
      <c r="W54" s="43">
        <v>0</v>
      </c>
      <c r="X54" s="43">
        <v>0</v>
      </c>
      <c r="Y54" s="43">
        <v>0</v>
      </c>
      <c r="Z54" s="43">
        <v>0</v>
      </c>
      <c r="AA54" s="43">
        <v>0</v>
      </c>
      <c r="AB54" s="43">
        <v>0</v>
      </c>
      <c r="AC54" s="43">
        <v>0</v>
      </c>
      <c r="AD54" s="43">
        <v>0</v>
      </c>
      <c r="AE54" s="43">
        <v>0</v>
      </c>
      <c r="AF54" s="43">
        <v>0</v>
      </c>
      <c r="AG54" s="43">
        <v>0</v>
      </c>
      <c r="AH54" s="43">
        <v>0</v>
      </c>
      <c r="AI54" s="43">
        <v>0</v>
      </c>
      <c r="AJ54" s="43">
        <v>0</v>
      </c>
      <c r="AK54" s="43">
        <v>0</v>
      </c>
      <c r="AL54" s="43">
        <v>0</v>
      </c>
      <c r="AM54" s="43">
        <v>0</v>
      </c>
      <c r="AN54" s="43">
        <v>0</v>
      </c>
      <c r="AO54" s="43">
        <v>0</v>
      </c>
      <c r="AP54" s="43">
        <v>0</v>
      </c>
      <c r="AQ54" s="43">
        <v>0</v>
      </c>
      <c r="AR54" s="43">
        <v>0</v>
      </c>
      <c r="AS54" s="43">
        <v>0</v>
      </c>
      <c r="AT54" s="43">
        <v>0</v>
      </c>
      <c r="AU54" s="43">
        <v>0</v>
      </c>
      <c r="AV54" s="43">
        <v>1.6702165779978</v>
      </c>
      <c r="AW54" s="43">
        <v>6.0133359999999003</v>
      </c>
      <c r="AX54" s="43">
        <v>0</v>
      </c>
      <c r="AY54" s="43">
        <v>0</v>
      </c>
      <c r="AZ54" s="43">
        <v>31.059364949698391</v>
      </c>
      <c r="BA54" s="43">
        <v>0</v>
      </c>
      <c r="BB54" s="43">
        <v>0</v>
      </c>
      <c r="BC54" s="43">
        <v>0</v>
      </c>
      <c r="BD54" s="43">
        <v>0</v>
      </c>
      <c r="BE54" s="43">
        <v>0</v>
      </c>
      <c r="BF54" s="43">
        <v>0.16978529313309998</v>
      </c>
      <c r="BG54" s="43">
        <v>0.48010666666660001</v>
      </c>
      <c r="BH54" s="43">
        <v>0</v>
      </c>
      <c r="BI54" s="43">
        <v>0</v>
      </c>
      <c r="BJ54" s="43">
        <v>0.54011999999979998</v>
      </c>
      <c r="BK54" s="44">
        <f t="shared" si="3"/>
        <v>41.437675245695402</v>
      </c>
    </row>
    <row r="55" spans="1:63">
      <c r="A55" s="32"/>
      <c r="B55" s="39" t="s">
        <v>144</v>
      </c>
      <c r="C55" s="43">
        <v>0</v>
      </c>
      <c r="D55" s="43">
        <v>0</v>
      </c>
      <c r="E55" s="43">
        <v>0</v>
      </c>
      <c r="F55" s="43">
        <v>0</v>
      </c>
      <c r="G55" s="43">
        <v>0</v>
      </c>
      <c r="H55" s="43">
        <v>0.11382449259989999</v>
      </c>
      <c r="I55" s="43">
        <v>4.7875706666600001E-2</v>
      </c>
      <c r="J55" s="43">
        <v>0</v>
      </c>
      <c r="K55" s="43">
        <v>0</v>
      </c>
      <c r="L55" s="43">
        <v>0.12694258820000001</v>
      </c>
      <c r="M55" s="43">
        <v>0</v>
      </c>
      <c r="N55" s="43">
        <v>0</v>
      </c>
      <c r="O55" s="43">
        <v>0</v>
      </c>
      <c r="P55" s="43">
        <v>0</v>
      </c>
      <c r="Q55" s="43">
        <v>0</v>
      </c>
      <c r="R55" s="43">
        <v>0</v>
      </c>
      <c r="S55" s="43">
        <v>0</v>
      </c>
      <c r="T55" s="43">
        <v>0</v>
      </c>
      <c r="U55" s="43">
        <v>0</v>
      </c>
      <c r="V55" s="43">
        <v>0</v>
      </c>
      <c r="W55" s="43">
        <v>0</v>
      </c>
      <c r="X55" s="43">
        <v>0</v>
      </c>
      <c r="Y55" s="43">
        <v>0</v>
      </c>
      <c r="Z55" s="43">
        <v>0</v>
      </c>
      <c r="AA55" s="43">
        <v>0</v>
      </c>
      <c r="AB55" s="43">
        <v>0</v>
      </c>
      <c r="AC55" s="43">
        <v>0</v>
      </c>
      <c r="AD55" s="43">
        <v>0</v>
      </c>
      <c r="AE55" s="43">
        <v>0</v>
      </c>
      <c r="AF55" s="43">
        <v>0</v>
      </c>
      <c r="AG55" s="43">
        <v>0</v>
      </c>
      <c r="AH55" s="43">
        <v>0</v>
      </c>
      <c r="AI55" s="43">
        <v>0</v>
      </c>
      <c r="AJ55" s="43">
        <v>0</v>
      </c>
      <c r="AK55" s="43">
        <v>0</v>
      </c>
      <c r="AL55" s="43">
        <v>0</v>
      </c>
      <c r="AM55" s="43">
        <v>0</v>
      </c>
      <c r="AN55" s="43">
        <v>0</v>
      </c>
      <c r="AO55" s="43">
        <v>0</v>
      </c>
      <c r="AP55" s="43">
        <v>0</v>
      </c>
      <c r="AQ55" s="43">
        <v>0</v>
      </c>
      <c r="AR55" s="43">
        <v>0</v>
      </c>
      <c r="AS55" s="43">
        <v>0</v>
      </c>
      <c r="AT55" s="43">
        <v>0</v>
      </c>
      <c r="AU55" s="43">
        <v>0</v>
      </c>
      <c r="AV55" s="43">
        <v>1.3783429349333003</v>
      </c>
      <c r="AW55" s="43">
        <v>10.569037660766599</v>
      </c>
      <c r="AX55" s="43">
        <v>0</v>
      </c>
      <c r="AY55" s="43">
        <v>0</v>
      </c>
      <c r="AZ55" s="43">
        <v>27.070787933999988</v>
      </c>
      <c r="BA55" s="43">
        <v>0</v>
      </c>
      <c r="BB55" s="43">
        <v>0</v>
      </c>
      <c r="BC55" s="43">
        <v>0</v>
      </c>
      <c r="BD55" s="43">
        <v>0</v>
      </c>
      <c r="BE55" s="43">
        <v>0</v>
      </c>
      <c r="BF55" s="43">
        <v>0.10831346076660001</v>
      </c>
      <c r="BG55" s="43">
        <v>0</v>
      </c>
      <c r="BH55" s="43">
        <v>0</v>
      </c>
      <c r="BI55" s="43">
        <v>0</v>
      </c>
      <c r="BJ55" s="43">
        <v>4.0666166400000003</v>
      </c>
      <c r="BK55" s="44">
        <f t="shared" si="3"/>
        <v>43.481741417932987</v>
      </c>
    </row>
    <row r="56" spans="1:63">
      <c r="A56" s="32"/>
      <c r="B56" s="39" t="s">
        <v>145</v>
      </c>
      <c r="C56" s="43">
        <v>0</v>
      </c>
      <c r="D56" s="43">
        <v>0</v>
      </c>
      <c r="E56" s="43">
        <v>0</v>
      </c>
      <c r="F56" s="43">
        <v>0</v>
      </c>
      <c r="G56" s="43">
        <v>0</v>
      </c>
      <c r="H56" s="43">
        <v>0</v>
      </c>
      <c r="I56" s="43">
        <v>0</v>
      </c>
      <c r="J56" s="43">
        <v>0</v>
      </c>
      <c r="K56" s="43">
        <v>0</v>
      </c>
      <c r="L56" s="43">
        <v>0</v>
      </c>
      <c r="M56" s="43">
        <v>0</v>
      </c>
      <c r="N56" s="43">
        <v>0</v>
      </c>
      <c r="O56" s="43">
        <v>0</v>
      </c>
      <c r="P56" s="43">
        <v>0</v>
      </c>
      <c r="Q56" s="43">
        <v>0</v>
      </c>
      <c r="R56" s="43">
        <v>0</v>
      </c>
      <c r="S56" s="43">
        <v>0</v>
      </c>
      <c r="T56" s="43">
        <v>0</v>
      </c>
      <c r="U56" s="43">
        <v>0</v>
      </c>
      <c r="V56" s="43">
        <v>0</v>
      </c>
      <c r="W56" s="43">
        <v>0</v>
      </c>
      <c r="X56" s="43">
        <v>0</v>
      </c>
      <c r="Y56" s="43">
        <v>0</v>
      </c>
      <c r="Z56" s="43">
        <v>0</v>
      </c>
      <c r="AA56" s="43">
        <v>0</v>
      </c>
      <c r="AB56" s="43">
        <v>0</v>
      </c>
      <c r="AC56" s="43">
        <v>0</v>
      </c>
      <c r="AD56" s="43">
        <v>0</v>
      </c>
      <c r="AE56" s="43">
        <v>0</v>
      </c>
      <c r="AF56" s="43">
        <v>0</v>
      </c>
      <c r="AG56" s="43">
        <v>0</v>
      </c>
      <c r="AH56" s="43">
        <v>0</v>
      </c>
      <c r="AI56" s="43">
        <v>0</v>
      </c>
      <c r="AJ56" s="43">
        <v>0</v>
      </c>
      <c r="AK56" s="43">
        <v>0</v>
      </c>
      <c r="AL56" s="43">
        <v>0</v>
      </c>
      <c r="AM56" s="43">
        <v>0</v>
      </c>
      <c r="AN56" s="43">
        <v>0</v>
      </c>
      <c r="AO56" s="43">
        <v>0</v>
      </c>
      <c r="AP56" s="43">
        <v>0</v>
      </c>
      <c r="AQ56" s="43">
        <v>0</v>
      </c>
      <c r="AR56" s="43">
        <v>0</v>
      </c>
      <c r="AS56" s="43">
        <v>0</v>
      </c>
      <c r="AT56" s="43">
        <v>0</v>
      </c>
      <c r="AU56" s="43">
        <v>0</v>
      </c>
      <c r="AV56" s="43">
        <v>1.8598722972984003</v>
      </c>
      <c r="AW56" s="43">
        <v>1.5093939784998001</v>
      </c>
      <c r="AX56" s="43">
        <v>0</v>
      </c>
      <c r="AY56" s="43">
        <v>0</v>
      </c>
      <c r="AZ56" s="43">
        <v>15.502598383531701</v>
      </c>
      <c r="BA56" s="43">
        <v>0</v>
      </c>
      <c r="BB56" s="43">
        <v>0</v>
      </c>
      <c r="BC56" s="43">
        <v>0</v>
      </c>
      <c r="BD56" s="43">
        <v>0</v>
      </c>
      <c r="BE56" s="43">
        <v>0</v>
      </c>
      <c r="BF56" s="43">
        <v>0.15816503839940005</v>
      </c>
      <c r="BG56" s="43">
        <v>0</v>
      </c>
      <c r="BH56" s="43">
        <v>0</v>
      </c>
      <c r="BI56" s="43">
        <v>0</v>
      </c>
      <c r="BJ56" s="43">
        <v>0.3635617471666</v>
      </c>
      <c r="BK56" s="44">
        <f t="shared" si="3"/>
        <v>19.3935914448959</v>
      </c>
    </row>
    <row r="57" spans="1:63">
      <c r="A57" s="32"/>
      <c r="B57" s="39" t="s">
        <v>146</v>
      </c>
      <c r="C57" s="43">
        <v>0</v>
      </c>
      <c r="D57" s="43">
        <v>0</v>
      </c>
      <c r="E57" s="43">
        <v>0</v>
      </c>
      <c r="F57" s="43">
        <v>0</v>
      </c>
      <c r="G57" s="43">
        <v>0</v>
      </c>
      <c r="H57" s="43">
        <v>1.14178553332E-2</v>
      </c>
      <c r="I57" s="43">
        <v>0</v>
      </c>
      <c r="J57" s="43">
        <v>0</v>
      </c>
      <c r="K57" s="43">
        <v>0</v>
      </c>
      <c r="L57" s="43">
        <v>0.15608005</v>
      </c>
      <c r="M57" s="43">
        <v>0</v>
      </c>
      <c r="N57" s="43">
        <v>0</v>
      </c>
      <c r="O57" s="43">
        <v>0</v>
      </c>
      <c r="P57" s="43">
        <v>0</v>
      </c>
      <c r="Q57" s="43">
        <v>0</v>
      </c>
      <c r="R57" s="43">
        <v>0</v>
      </c>
      <c r="S57" s="43">
        <v>0</v>
      </c>
      <c r="T57" s="43">
        <v>0</v>
      </c>
      <c r="U57" s="43">
        <v>0</v>
      </c>
      <c r="V57" s="43">
        <v>0</v>
      </c>
      <c r="W57" s="43">
        <v>0</v>
      </c>
      <c r="X57" s="43">
        <v>0</v>
      </c>
      <c r="Y57" s="43">
        <v>0</v>
      </c>
      <c r="Z57" s="43">
        <v>0</v>
      </c>
      <c r="AA57" s="43">
        <v>0</v>
      </c>
      <c r="AB57" s="43">
        <v>0</v>
      </c>
      <c r="AC57" s="43">
        <v>0</v>
      </c>
      <c r="AD57" s="43">
        <v>0</v>
      </c>
      <c r="AE57" s="43">
        <v>0</v>
      </c>
      <c r="AF57" s="43">
        <v>0</v>
      </c>
      <c r="AG57" s="43">
        <v>0</v>
      </c>
      <c r="AH57" s="43">
        <v>0</v>
      </c>
      <c r="AI57" s="43">
        <v>0</v>
      </c>
      <c r="AJ57" s="43">
        <v>0</v>
      </c>
      <c r="AK57" s="43">
        <v>0</v>
      </c>
      <c r="AL57" s="43">
        <v>0</v>
      </c>
      <c r="AM57" s="43">
        <v>0</v>
      </c>
      <c r="AN57" s="43">
        <v>0</v>
      </c>
      <c r="AO57" s="43">
        <v>0</v>
      </c>
      <c r="AP57" s="43">
        <v>0</v>
      </c>
      <c r="AQ57" s="43">
        <v>0</v>
      </c>
      <c r="AR57" s="43">
        <v>0</v>
      </c>
      <c r="AS57" s="43">
        <v>0</v>
      </c>
      <c r="AT57" s="43">
        <v>0</v>
      </c>
      <c r="AU57" s="43">
        <v>0</v>
      </c>
      <c r="AV57" s="43">
        <v>7.5556453333100002E-2</v>
      </c>
      <c r="AW57" s="43">
        <v>8.1983893333331999</v>
      </c>
      <c r="AX57" s="43">
        <v>0</v>
      </c>
      <c r="AY57" s="43">
        <v>0</v>
      </c>
      <c r="AZ57" s="43">
        <v>14.8923742239998</v>
      </c>
      <c r="BA57" s="43">
        <v>0</v>
      </c>
      <c r="BB57" s="43">
        <v>0</v>
      </c>
      <c r="BC57" s="43">
        <v>0</v>
      </c>
      <c r="BD57" s="43">
        <v>0</v>
      </c>
      <c r="BE57" s="43">
        <v>0</v>
      </c>
      <c r="BF57" s="43">
        <v>6.0463121331999995E-3</v>
      </c>
      <c r="BG57" s="43">
        <v>0</v>
      </c>
      <c r="BH57" s="43">
        <v>0</v>
      </c>
      <c r="BI57" s="43">
        <v>0</v>
      </c>
      <c r="BJ57" s="43">
        <v>0</v>
      </c>
      <c r="BK57" s="44">
        <f t="shared" si="3"/>
        <v>23.339864228132498</v>
      </c>
    </row>
    <row r="58" spans="1:63">
      <c r="A58" s="32"/>
      <c r="B58" s="39" t="s">
        <v>147</v>
      </c>
      <c r="C58" s="43">
        <v>0</v>
      </c>
      <c r="D58" s="43">
        <v>0</v>
      </c>
      <c r="E58" s="43">
        <v>0</v>
      </c>
      <c r="F58" s="43">
        <v>0</v>
      </c>
      <c r="G58" s="43">
        <v>0</v>
      </c>
      <c r="H58" s="43">
        <v>0.12662632733329998</v>
      </c>
      <c r="I58" s="43">
        <v>0.1955624</v>
      </c>
      <c r="J58" s="43">
        <v>0</v>
      </c>
      <c r="K58" s="43">
        <v>0</v>
      </c>
      <c r="L58" s="43">
        <v>0.1955624</v>
      </c>
      <c r="M58" s="43">
        <v>0</v>
      </c>
      <c r="N58" s="43">
        <v>0</v>
      </c>
      <c r="O58" s="43">
        <v>0</v>
      </c>
      <c r="P58" s="43">
        <v>0</v>
      </c>
      <c r="Q58" s="43">
        <v>0</v>
      </c>
      <c r="R58" s="43">
        <v>4.7423882000000001E-2</v>
      </c>
      <c r="S58" s="43">
        <v>0</v>
      </c>
      <c r="T58" s="43">
        <v>0</v>
      </c>
      <c r="U58" s="43">
        <v>0</v>
      </c>
      <c r="V58" s="43">
        <v>0</v>
      </c>
      <c r="W58" s="43">
        <v>0</v>
      </c>
      <c r="X58" s="43">
        <v>0</v>
      </c>
      <c r="Y58" s="43">
        <v>0</v>
      </c>
      <c r="Z58" s="43">
        <v>0</v>
      </c>
      <c r="AA58" s="43">
        <v>0</v>
      </c>
      <c r="AB58" s="43">
        <v>0</v>
      </c>
      <c r="AC58" s="43">
        <v>0</v>
      </c>
      <c r="AD58" s="43">
        <v>0</v>
      </c>
      <c r="AE58" s="43">
        <v>0</v>
      </c>
      <c r="AF58" s="43">
        <v>0</v>
      </c>
      <c r="AG58" s="43">
        <v>0</v>
      </c>
      <c r="AH58" s="43">
        <v>0</v>
      </c>
      <c r="AI58" s="43">
        <v>0</v>
      </c>
      <c r="AJ58" s="43">
        <v>0</v>
      </c>
      <c r="AK58" s="43">
        <v>0</v>
      </c>
      <c r="AL58" s="43">
        <v>0</v>
      </c>
      <c r="AM58" s="43">
        <v>0</v>
      </c>
      <c r="AN58" s="43">
        <v>0</v>
      </c>
      <c r="AO58" s="43">
        <v>0</v>
      </c>
      <c r="AP58" s="43">
        <v>0</v>
      </c>
      <c r="AQ58" s="43">
        <v>0</v>
      </c>
      <c r="AR58" s="43">
        <v>0</v>
      </c>
      <c r="AS58" s="43">
        <v>0</v>
      </c>
      <c r="AT58" s="43">
        <v>0</v>
      </c>
      <c r="AU58" s="43">
        <v>0</v>
      </c>
      <c r="AV58" s="43">
        <v>7.5251237863983995</v>
      </c>
      <c r="AW58" s="43">
        <v>0.80928441900000003</v>
      </c>
      <c r="AX58" s="43">
        <v>0</v>
      </c>
      <c r="AY58" s="43">
        <v>0</v>
      </c>
      <c r="AZ58" s="43">
        <v>38.333031602831923</v>
      </c>
      <c r="BA58" s="43">
        <v>0</v>
      </c>
      <c r="BB58" s="43">
        <v>0</v>
      </c>
      <c r="BC58" s="43">
        <v>0</v>
      </c>
      <c r="BD58" s="43">
        <v>0</v>
      </c>
      <c r="BE58" s="43">
        <v>0</v>
      </c>
      <c r="BF58" s="43">
        <v>3.5347836259993022</v>
      </c>
      <c r="BG58" s="43">
        <v>5.3178665E-2</v>
      </c>
      <c r="BH58" s="43">
        <v>0</v>
      </c>
      <c r="BI58" s="43">
        <v>0</v>
      </c>
      <c r="BJ58" s="43">
        <v>3.0805013719997985</v>
      </c>
      <c r="BK58" s="44">
        <f t="shared" si="3"/>
        <v>53.901078480562724</v>
      </c>
    </row>
    <row r="59" spans="1:63">
      <c r="A59" s="32"/>
      <c r="B59" s="39" t="s">
        <v>148</v>
      </c>
      <c r="C59" s="43">
        <v>0</v>
      </c>
      <c r="D59" s="43">
        <v>0</v>
      </c>
      <c r="E59" s="43">
        <v>0</v>
      </c>
      <c r="F59" s="43">
        <v>0</v>
      </c>
      <c r="G59" s="43">
        <v>0</v>
      </c>
      <c r="H59" s="43">
        <v>7.9832339999899998E-2</v>
      </c>
      <c r="I59" s="43">
        <v>0</v>
      </c>
      <c r="J59" s="43">
        <v>0</v>
      </c>
      <c r="K59" s="43">
        <v>0</v>
      </c>
      <c r="L59" s="43">
        <v>1.2657121796666</v>
      </c>
      <c r="M59" s="43">
        <v>0</v>
      </c>
      <c r="N59" s="43">
        <v>0</v>
      </c>
      <c r="O59" s="43">
        <v>0</v>
      </c>
      <c r="P59" s="43">
        <v>0</v>
      </c>
      <c r="Q59" s="43">
        <v>0</v>
      </c>
      <c r="R59" s="43">
        <v>0</v>
      </c>
      <c r="S59" s="43">
        <v>0</v>
      </c>
      <c r="T59" s="43">
        <v>0</v>
      </c>
      <c r="U59" s="43">
        <v>0</v>
      </c>
      <c r="V59" s="43">
        <v>0</v>
      </c>
      <c r="W59" s="43">
        <v>0</v>
      </c>
      <c r="X59" s="43">
        <v>0</v>
      </c>
      <c r="Y59" s="43">
        <v>0</v>
      </c>
      <c r="Z59" s="43">
        <v>0</v>
      </c>
      <c r="AA59" s="43">
        <v>0</v>
      </c>
      <c r="AB59" s="43">
        <v>0</v>
      </c>
      <c r="AC59" s="43">
        <v>0</v>
      </c>
      <c r="AD59" s="43">
        <v>0</v>
      </c>
      <c r="AE59" s="43">
        <v>0</v>
      </c>
      <c r="AF59" s="43">
        <v>0</v>
      </c>
      <c r="AG59" s="43">
        <v>0</v>
      </c>
      <c r="AH59" s="43">
        <v>0</v>
      </c>
      <c r="AI59" s="43">
        <v>0</v>
      </c>
      <c r="AJ59" s="43">
        <v>0</v>
      </c>
      <c r="AK59" s="43">
        <v>0</v>
      </c>
      <c r="AL59" s="43">
        <v>0</v>
      </c>
      <c r="AM59" s="43">
        <v>0</v>
      </c>
      <c r="AN59" s="43">
        <v>0</v>
      </c>
      <c r="AO59" s="43">
        <v>0</v>
      </c>
      <c r="AP59" s="43">
        <v>0</v>
      </c>
      <c r="AQ59" s="43">
        <v>0</v>
      </c>
      <c r="AR59" s="43">
        <v>0</v>
      </c>
      <c r="AS59" s="43">
        <v>0</v>
      </c>
      <c r="AT59" s="43">
        <v>0</v>
      </c>
      <c r="AU59" s="43">
        <v>0</v>
      </c>
      <c r="AV59" s="43">
        <v>1.2756287105649</v>
      </c>
      <c r="AW59" s="43">
        <v>9.2957828572330001</v>
      </c>
      <c r="AX59" s="43">
        <v>0</v>
      </c>
      <c r="AY59" s="43">
        <v>0</v>
      </c>
      <c r="AZ59" s="43">
        <v>22.076081636898305</v>
      </c>
      <c r="BA59" s="43">
        <v>0</v>
      </c>
      <c r="BB59" s="43">
        <v>0</v>
      </c>
      <c r="BC59" s="43">
        <v>0</v>
      </c>
      <c r="BD59" s="43">
        <v>0</v>
      </c>
      <c r="BE59" s="43">
        <v>0</v>
      </c>
      <c r="BF59" s="43">
        <v>0.22521866276620001</v>
      </c>
      <c r="BG59" s="43">
        <v>0</v>
      </c>
      <c r="BH59" s="43">
        <v>0</v>
      </c>
      <c r="BI59" s="43">
        <v>0</v>
      </c>
      <c r="BJ59" s="43">
        <v>1.0640469233331</v>
      </c>
      <c r="BK59" s="44">
        <f t="shared" si="3"/>
        <v>35.282303310462012</v>
      </c>
    </row>
    <row r="60" spans="1:63">
      <c r="A60" s="32"/>
      <c r="B60" s="39" t="s">
        <v>149</v>
      </c>
      <c r="C60" s="43">
        <v>0</v>
      </c>
      <c r="D60" s="43">
        <v>0</v>
      </c>
      <c r="E60" s="43">
        <v>0</v>
      </c>
      <c r="F60" s="43">
        <v>0</v>
      </c>
      <c r="G60" s="43">
        <v>0</v>
      </c>
      <c r="H60" s="43">
        <v>3.7367749333200001E-2</v>
      </c>
      <c r="I60" s="43">
        <v>0</v>
      </c>
      <c r="J60" s="43">
        <v>0</v>
      </c>
      <c r="K60" s="43">
        <v>0</v>
      </c>
      <c r="L60" s="43">
        <v>0.17607839999989999</v>
      </c>
      <c r="M60" s="43">
        <v>0</v>
      </c>
      <c r="N60" s="43">
        <v>0</v>
      </c>
      <c r="O60" s="43">
        <v>0</v>
      </c>
      <c r="P60" s="43">
        <v>0</v>
      </c>
      <c r="Q60" s="43">
        <v>0</v>
      </c>
      <c r="R60" s="43">
        <v>0</v>
      </c>
      <c r="S60" s="43">
        <v>0</v>
      </c>
      <c r="T60" s="43">
        <v>0</v>
      </c>
      <c r="U60" s="43">
        <v>0</v>
      </c>
      <c r="V60" s="43">
        <v>0</v>
      </c>
      <c r="W60" s="43">
        <v>0</v>
      </c>
      <c r="X60" s="43">
        <v>0</v>
      </c>
      <c r="Y60" s="43">
        <v>0</v>
      </c>
      <c r="Z60" s="43">
        <v>0</v>
      </c>
      <c r="AA60" s="43">
        <v>0</v>
      </c>
      <c r="AB60" s="43">
        <v>0</v>
      </c>
      <c r="AC60" s="43">
        <v>0</v>
      </c>
      <c r="AD60" s="43">
        <v>0</v>
      </c>
      <c r="AE60" s="43">
        <v>0</v>
      </c>
      <c r="AF60" s="43">
        <v>0</v>
      </c>
      <c r="AG60" s="43">
        <v>0</v>
      </c>
      <c r="AH60" s="43">
        <v>0</v>
      </c>
      <c r="AI60" s="43">
        <v>0</v>
      </c>
      <c r="AJ60" s="43">
        <v>0</v>
      </c>
      <c r="AK60" s="43">
        <v>0</v>
      </c>
      <c r="AL60" s="43">
        <v>0</v>
      </c>
      <c r="AM60" s="43">
        <v>0</v>
      </c>
      <c r="AN60" s="43">
        <v>0</v>
      </c>
      <c r="AO60" s="43">
        <v>0</v>
      </c>
      <c r="AP60" s="43">
        <v>0</v>
      </c>
      <c r="AQ60" s="43">
        <v>0</v>
      </c>
      <c r="AR60" s="43">
        <v>0</v>
      </c>
      <c r="AS60" s="43">
        <v>0</v>
      </c>
      <c r="AT60" s="43">
        <v>0</v>
      </c>
      <c r="AU60" s="43">
        <v>0</v>
      </c>
      <c r="AV60" s="43">
        <v>2.7596747205630985</v>
      </c>
      <c r="AW60" s="43">
        <v>4.6251356333331</v>
      </c>
      <c r="AX60" s="43">
        <v>0</v>
      </c>
      <c r="AY60" s="43">
        <v>0</v>
      </c>
      <c r="AZ60" s="43">
        <v>17.755931842130902</v>
      </c>
      <c r="BA60" s="43">
        <v>0</v>
      </c>
      <c r="BB60" s="43">
        <v>0</v>
      </c>
      <c r="BC60" s="43">
        <v>0</v>
      </c>
      <c r="BD60" s="43">
        <v>0</v>
      </c>
      <c r="BE60" s="43">
        <v>0</v>
      </c>
      <c r="BF60" s="43">
        <v>0.19913908809909997</v>
      </c>
      <c r="BG60" s="43">
        <v>0</v>
      </c>
      <c r="BH60" s="43">
        <v>0</v>
      </c>
      <c r="BI60" s="43">
        <v>0</v>
      </c>
      <c r="BJ60" s="43">
        <v>1.6247885799996002</v>
      </c>
      <c r="BK60" s="44">
        <f t="shared" si="3"/>
        <v>27.178116013458897</v>
      </c>
    </row>
    <row r="61" spans="1:63">
      <c r="A61" s="32"/>
      <c r="B61" s="39" t="s">
        <v>150</v>
      </c>
      <c r="C61" s="43">
        <v>0</v>
      </c>
      <c r="D61" s="43">
        <v>0</v>
      </c>
      <c r="E61" s="43">
        <v>0</v>
      </c>
      <c r="F61" s="43">
        <v>0</v>
      </c>
      <c r="G61" s="43">
        <v>0</v>
      </c>
      <c r="H61" s="43">
        <v>1.9325109E-2</v>
      </c>
      <c r="I61" s="43">
        <v>0</v>
      </c>
      <c r="J61" s="43">
        <v>0</v>
      </c>
      <c r="K61" s="43">
        <v>0</v>
      </c>
      <c r="L61" s="43">
        <v>0</v>
      </c>
      <c r="M61" s="43">
        <v>0</v>
      </c>
      <c r="N61" s="43">
        <v>0</v>
      </c>
      <c r="O61" s="43">
        <v>0</v>
      </c>
      <c r="P61" s="43">
        <v>0</v>
      </c>
      <c r="Q61" s="43">
        <v>0</v>
      </c>
      <c r="R61" s="43">
        <v>1.9779245666599998E-2</v>
      </c>
      <c r="S61" s="43">
        <v>0</v>
      </c>
      <c r="T61" s="43">
        <v>0</v>
      </c>
      <c r="U61" s="43">
        <v>0</v>
      </c>
      <c r="V61" s="43">
        <v>0</v>
      </c>
      <c r="W61" s="43">
        <v>0</v>
      </c>
      <c r="X61" s="43">
        <v>0</v>
      </c>
      <c r="Y61" s="43">
        <v>0</v>
      </c>
      <c r="Z61" s="43">
        <v>0</v>
      </c>
      <c r="AA61" s="43">
        <v>0</v>
      </c>
      <c r="AB61" s="43">
        <v>0</v>
      </c>
      <c r="AC61" s="43">
        <v>0</v>
      </c>
      <c r="AD61" s="43">
        <v>0</v>
      </c>
      <c r="AE61" s="43">
        <v>0</v>
      </c>
      <c r="AF61" s="43">
        <v>0</v>
      </c>
      <c r="AG61" s="43">
        <v>0</v>
      </c>
      <c r="AH61" s="43">
        <v>0</v>
      </c>
      <c r="AI61" s="43">
        <v>0</v>
      </c>
      <c r="AJ61" s="43">
        <v>0</v>
      </c>
      <c r="AK61" s="43">
        <v>0</v>
      </c>
      <c r="AL61" s="43">
        <v>0</v>
      </c>
      <c r="AM61" s="43">
        <v>0</v>
      </c>
      <c r="AN61" s="43">
        <v>0</v>
      </c>
      <c r="AO61" s="43">
        <v>0</v>
      </c>
      <c r="AP61" s="43">
        <v>0</v>
      </c>
      <c r="AQ61" s="43">
        <v>0</v>
      </c>
      <c r="AR61" s="43">
        <v>0</v>
      </c>
      <c r="AS61" s="43">
        <v>0</v>
      </c>
      <c r="AT61" s="43">
        <v>0</v>
      </c>
      <c r="AU61" s="43">
        <v>0</v>
      </c>
      <c r="AV61" s="43">
        <v>4.3244016737989952</v>
      </c>
      <c r="AW61" s="43">
        <v>0.29684455799999998</v>
      </c>
      <c r="AX61" s="43">
        <v>0</v>
      </c>
      <c r="AY61" s="43">
        <v>0</v>
      </c>
      <c r="AZ61" s="43">
        <v>31.047768749232812</v>
      </c>
      <c r="BA61" s="43">
        <v>0</v>
      </c>
      <c r="BB61" s="43">
        <v>0</v>
      </c>
      <c r="BC61" s="43">
        <v>0</v>
      </c>
      <c r="BD61" s="43">
        <v>0</v>
      </c>
      <c r="BE61" s="43">
        <v>0</v>
      </c>
      <c r="BF61" s="43">
        <v>0.43806195599990011</v>
      </c>
      <c r="BG61" s="43">
        <v>0</v>
      </c>
      <c r="BH61" s="43">
        <v>0</v>
      </c>
      <c r="BI61" s="43">
        <v>0</v>
      </c>
      <c r="BJ61" s="43">
        <v>0.78774284000000006</v>
      </c>
      <c r="BK61" s="44">
        <f t="shared" si="3"/>
        <v>36.933924131698305</v>
      </c>
    </row>
    <row r="62" spans="1:63">
      <c r="A62" s="32"/>
      <c r="B62" s="39" t="s">
        <v>151</v>
      </c>
      <c r="C62" s="43">
        <v>0</v>
      </c>
      <c r="D62" s="43">
        <v>0</v>
      </c>
      <c r="E62" s="43">
        <v>0</v>
      </c>
      <c r="F62" s="43">
        <v>0</v>
      </c>
      <c r="G62" s="43">
        <v>0</v>
      </c>
      <c r="H62" s="43">
        <v>0</v>
      </c>
      <c r="I62" s="43">
        <v>0</v>
      </c>
      <c r="J62" s="43">
        <v>0</v>
      </c>
      <c r="K62" s="43">
        <v>0</v>
      </c>
      <c r="L62" s="43">
        <v>0</v>
      </c>
      <c r="M62" s="43">
        <v>0</v>
      </c>
      <c r="N62" s="43">
        <v>0</v>
      </c>
      <c r="O62" s="43">
        <v>0</v>
      </c>
      <c r="P62" s="43">
        <v>0</v>
      </c>
      <c r="Q62" s="43">
        <v>0</v>
      </c>
      <c r="R62" s="43">
        <v>0</v>
      </c>
      <c r="S62" s="43">
        <v>0</v>
      </c>
      <c r="T62" s="43">
        <v>0</v>
      </c>
      <c r="U62" s="43">
        <v>0</v>
      </c>
      <c r="V62" s="43">
        <v>0</v>
      </c>
      <c r="W62" s="43">
        <v>0</v>
      </c>
      <c r="X62" s="43">
        <v>0</v>
      </c>
      <c r="Y62" s="43">
        <v>0</v>
      </c>
      <c r="Z62" s="43">
        <v>0</v>
      </c>
      <c r="AA62" s="43">
        <v>0</v>
      </c>
      <c r="AB62" s="43">
        <v>0</v>
      </c>
      <c r="AC62" s="43">
        <v>0</v>
      </c>
      <c r="AD62" s="43">
        <v>0</v>
      </c>
      <c r="AE62" s="43">
        <v>0</v>
      </c>
      <c r="AF62" s="43">
        <v>0</v>
      </c>
      <c r="AG62" s="43">
        <v>0</v>
      </c>
      <c r="AH62" s="43">
        <v>0</v>
      </c>
      <c r="AI62" s="43">
        <v>0</v>
      </c>
      <c r="AJ62" s="43">
        <v>0</v>
      </c>
      <c r="AK62" s="43">
        <v>0</v>
      </c>
      <c r="AL62" s="43">
        <v>0</v>
      </c>
      <c r="AM62" s="43">
        <v>0</v>
      </c>
      <c r="AN62" s="43">
        <v>0</v>
      </c>
      <c r="AO62" s="43">
        <v>0</v>
      </c>
      <c r="AP62" s="43">
        <v>0</v>
      </c>
      <c r="AQ62" s="43">
        <v>0</v>
      </c>
      <c r="AR62" s="43">
        <v>0</v>
      </c>
      <c r="AS62" s="43">
        <v>0</v>
      </c>
      <c r="AT62" s="43">
        <v>0</v>
      </c>
      <c r="AU62" s="43">
        <v>0</v>
      </c>
      <c r="AV62" s="43">
        <v>0.23053704103299999</v>
      </c>
      <c r="AW62" s="43">
        <v>2.3650899999999999</v>
      </c>
      <c r="AX62" s="43">
        <v>0</v>
      </c>
      <c r="AY62" s="43">
        <v>0</v>
      </c>
      <c r="AZ62" s="43">
        <v>5.9366108410332004</v>
      </c>
      <c r="BA62" s="43">
        <v>0</v>
      </c>
      <c r="BB62" s="43">
        <v>0</v>
      </c>
      <c r="BC62" s="43">
        <v>0</v>
      </c>
      <c r="BD62" s="43">
        <v>0</v>
      </c>
      <c r="BE62" s="43">
        <v>0</v>
      </c>
      <c r="BF62" s="43">
        <v>1.1825450000000001E-2</v>
      </c>
      <c r="BG62" s="43">
        <v>0</v>
      </c>
      <c r="BH62" s="43">
        <v>0</v>
      </c>
      <c r="BI62" s="43">
        <v>0</v>
      </c>
      <c r="BJ62" s="43">
        <v>0</v>
      </c>
      <c r="BK62" s="44">
        <f t="shared" si="3"/>
        <v>8.5440633320661998</v>
      </c>
    </row>
    <row r="63" spans="1:63">
      <c r="A63" s="32"/>
      <c r="B63" s="39" t="s">
        <v>152</v>
      </c>
      <c r="C63" s="43">
        <v>0</v>
      </c>
      <c r="D63" s="43">
        <v>0</v>
      </c>
      <c r="E63" s="43">
        <v>0</v>
      </c>
      <c r="F63" s="43">
        <v>0</v>
      </c>
      <c r="G63" s="43">
        <v>0</v>
      </c>
      <c r="H63" s="43">
        <v>8.7579201833200004E-2</v>
      </c>
      <c r="I63" s="43">
        <v>1.0195483333332001</v>
      </c>
      <c r="J63" s="43">
        <v>0</v>
      </c>
      <c r="K63" s="43">
        <v>0</v>
      </c>
      <c r="L63" s="43">
        <v>0</v>
      </c>
      <c r="M63" s="43">
        <v>0</v>
      </c>
      <c r="N63" s="43">
        <v>0</v>
      </c>
      <c r="O63" s="43">
        <v>0</v>
      </c>
      <c r="P63" s="43">
        <v>0</v>
      </c>
      <c r="Q63" s="43">
        <v>0</v>
      </c>
      <c r="R63" s="43">
        <v>8.1563866666000007E-3</v>
      </c>
      <c r="S63" s="43">
        <v>0</v>
      </c>
      <c r="T63" s="43">
        <v>0</v>
      </c>
      <c r="U63" s="43">
        <v>0</v>
      </c>
      <c r="V63" s="43">
        <v>0</v>
      </c>
      <c r="W63" s="43">
        <v>0</v>
      </c>
      <c r="X63" s="43">
        <v>0</v>
      </c>
      <c r="Y63" s="43">
        <v>0</v>
      </c>
      <c r="Z63" s="43">
        <v>0</v>
      </c>
      <c r="AA63" s="43">
        <v>0</v>
      </c>
      <c r="AB63" s="43">
        <v>0</v>
      </c>
      <c r="AC63" s="43">
        <v>0</v>
      </c>
      <c r="AD63" s="43">
        <v>0</v>
      </c>
      <c r="AE63" s="43">
        <v>0</v>
      </c>
      <c r="AF63" s="43">
        <v>0</v>
      </c>
      <c r="AG63" s="43">
        <v>0</v>
      </c>
      <c r="AH63" s="43">
        <v>0</v>
      </c>
      <c r="AI63" s="43">
        <v>0</v>
      </c>
      <c r="AJ63" s="43">
        <v>0</v>
      </c>
      <c r="AK63" s="43">
        <v>0</v>
      </c>
      <c r="AL63" s="43">
        <v>0</v>
      </c>
      <c r="AM63" s="43">
        <v>0</v>
      </c>
      <c r="AN63" s="43">
        <v>0</v>
      </c>
      <c r="AO63" s="43">
        <v>0</v>
      </c>
      <c r="AP63" s="43">
        <v>0</v>
      </c>
      <c r="AQ63" s="43">
        <v>0</v>
      </c>
      <c r="AR63" s="43">
        <v>0</v>
      </c>
      <c r="AS63" s="43">
        <v>0</v>
      </c>
      <c r="AT63" s="43">
        <v>0</v>
      </c>
      <c r="AU63" s="43">
        <v>0</v>
      </c>
      <c r="AV63" s="43">
        <v>3.2112366503291003</v>
      </c>
      <c r="AW63" s="43">
        <v>0.91085843333310001</v>
      </c>
      <c r="AX63" s="43">
        <v>0</v>
      </c>
      <c r="AY63" s="43">
        <v>0</v>
      </c>
      <c r="AZ63" s="43">
        <v>15.054425612597701</v>
      </c>
      <c r="BA63" s="43">
        <v>0</v>
      </c>
      <c r="BB63" s="43">
        <v>0</v>
      </c>
      <c r="BC63" s="43">
        <v>0</v>
      </c>
      <c r="BD63" s="43">
        <v>0</v>
      </c>
      <c r="BE63" s="43">
        <v>0</v>
      </c>
      <c r="BF63" s="43">
        <v>0.46642958403240009</v>
      </c>
      <c r="BG63" s="43">
        <v>0</v>
      </c>
      <c r="BH63" s="43">
        <v>0</v>
      </c>
      <c r="BI63" s="43">
        <v>0</v>
      </c>
      <c r="BJ63" s="43">
        <v>0.70339416676629996</v>
      </c>
      <c r="BK63" s="44">
        <f t="shared" si="3"/>
        <v>21.461628368891603</v>
      </c>
    </row>
    <row r="64" spans="1:63">
      <c r="A64" s="32"/>
      <c r="B64" s="39" t="s">
        <v>153</v>
      </c>
      <c r="C64" s="43">
        <v>0</v>
      </c>
      <c r="D64" s="43">
        <v>0</v>
      </c>
      <c r="E64" s="43">
        <v>0</v>
      </c>
      <c r="F64" s="43">
        <v>0</v>
      </c>
      <c r="G64" s="43">
        <v>0</v>
      </c>
      <c r="H64" s="43">
        <v>0</v>
      </c>
      <c r="I64" s="43">
        <v>0</v>
      </c>
      <c r="J64" s="43">
        <v>0</v>
      </c>
      <c r="K64" s="43">
        <v>0</v>
      </c>
      <c r="L64" s="43">
        <v>0</v>
      </c>
      <c r="M64" s="43">
        <v>0</v>
      </c>
      <c r="N64" s="43">
        <v>0</v>
      </c>
      <c r="O64" s="43">
        <v>0</v>
      </c>
      <c r="P64" s="43">
        <v>0</v>
      </c>
      <c r="Q64" s="43">
        <v>0</v>
      </c>
      <c r="R64" s="43">
        <v>0</v>
      </c>
      <c r="S64" s="43">
        <v>0</v>
      </c>
      <c r="T64" s="43">
        <v>0</v>
      </c>
      <c r="U64" s="43">
        <v>0</v>
      </c>
      <c r="V64" s="43">
        <v>0</v>
      </c>
      <c r="W64" s="43">
        <v>0</v>
      </c>
      <c r="X64" s="43">
        <v>0</v>
      </c>
      <c r="Y64" s="43">
        <v>0</v>
      </c>
      <c r="Z64" s="43">
        <v>0</v>
      </c>
      <c r="AA64" s="43">
        <v>0</v>
      </c>
      <c r="AB64" s="43">
        <v>0</v>
      </c>
      <c r="AC64" s="43">
        <v>0</v>
      </c>
      <c r="AD64" s="43">
        <v>0</v>
      </c>
      <c r="AE64" s="43">
        <v>0</v>
      </c>
      <c r="AF64" s="43">
        <v>0</v>
      </c>
      <c r="AG64" s="43">
        <v>0</v>
      </c>
      <c r="AH64" s="43">
        <v>0</v>
      </c>
      <c r="AI64" s="43">
        <v>0</v>
      </c>
      <c r="AJ64" s="43">
        <v>0</v>
      </c>
      <c r="AK64" s="43">
        <v>0</v>
      </c>
      <c r="AL64" s="43">
        <v>0</v>
      </c>
      <c r="AM64" s="43">
        <v>0</v>
      </c>
      <c r="AN64" s="43">
        <v>0</v>
      </c>
      <c r="AO64" s="43">
        <v>0</v>
      </c>
      <c r="AP64" s="43">
        <v>0</v>
      </c>
      <c r="AQ64" s="43">
        <v>0</v>
      </c>
      <c r="AR64" s="43">
        <v>0</v>
      </c>
      <c r="AS64" s="43">
        <v>0</v>
      </c>
      <c r="AT64" s="43">
        <v>0</v>
      </c>
      <c r="AU64" s="43">
        <v>0</v>
      </c>
      <c r="AV64" s="43">
        <v>13.391676367559297</v>
      </c>
      <c r="AW64" s="43">
        <v>3.8561189733994996</v>
      </c>
      <c r="AX64" s="43">
        <v>0</v>
      </c>
      <c r="AY64" s="43">
        <v>0</v>
      </c>
      <c r="AZ64" s="43">
        <v>30.388734457428527</v>
      </c>
      <c r="BA64" s="43">
        <v>0</v>
      </c>
      <c r="BB64" s="43">
        <v>0</v>
      </c>
      <c r="BC64" s="43">
        <v>0</v>
      </c>
      <c r="BD64" s="43">
        <v>0</v>
      </c>
      <c r="BE64" s="43">
        <v>0</v>
      </c>
      <c r="BF64" s="43">
        <v>3.8901581044301992</v>
      </c>
      <c r="BG64" s="43">
        <v>6.3025409199999993E-2</v>
      </c>
      <c r="BH64" s="43">
        <v>0</v>
      </c>
      <c r="BI64" s="43">
        <v>0</v>
      </c>
      <c r="BJ64" s="43">
        <v>4.5400860780654</v>
      </c>
      <c r="BK64" s="44">
        <f t="shared" si="3"/>
        <v>56.129799390082923</v>
      </c>
    </row>
    <row r="65" spans="1:63">
      <c r="A65" s="32"/>
      <c r="B65" s="39" t="s">
        <v>154</v>
      </c>
      <c r="C65" s="43">
        <v>0</v>
      </c>
      <c r="D65" s="43">
        <v>0</v>
      </c>
      <c r="E65" s="43">
        <v>0</v>
      </c>
      <c r="F65" s="43">
        <v>0</v>
      </c>
      <c r="G65" s="43">
        <v>0</v>
      </c>
      <c r="H65" s="43">
        <v>2.5627962166600002E-2</v>
      </c>
      <c r="I65" s="43">
        <v>0</v>
      </c>
      <c r="J65" s="43">
        <v>0</v>
      </c>
      <c r="K65" s="43">
        <v>0</v>
      </c>
      <c r="L65" s="43">
        <v>2.5984593333299999E-2</v>
      </c>
      <c r="M65" s="43">
        <v>0</v>
      </c>
      <c r="N65" s="43">
        <v>0</v>
      </c>
      <c r="O65" s="43">
        <v>0</v>
      </c>
      <c r="P65" s="43">
        <v>0</v>
      </c>
      <c r="Q65" s="43">
        <v>0</v>
      </c>
      <c r="R65" s="43">
        <v>1.29922966666E-2</v>
      </c>
      <c r="S65" s="43">
        <v>0</v>
      </c>
      <c r="T65" s="43">
        <v>0</v>
      </c>
      <c r="U65" s="43">
        <v>0</v>
      </c>
      <c r="V65" s="43">
        <v>0</v>
      </c>
      <c r="W65" s="43">
        <v>0</v>
      </c>
      <c r="X65" s="43">
        <v>0</v>
      </c>
      <c r="Y65" s="43">
        <v>0</v>
      </c>
      <c r="Z65" s="43">
        <v>0</v>
      </c>
      <c r="AA65" s="43">
        <v>0</v>
      </c>
      <c r="AB65" s="43">
        <v>0</v>
      </c>
      <c r="AC65" s="43">
        <v>0</v>
      </c>
      <c r="AD65" s="43">
        <v>0</v>
      </c>
      <c r="AE65" s="43">
        <v>0</v>
      </c>
      <c r="AF65" s="43">
        <v>0</v>
      </c>
      <c r="AG65" s="43">
        <v>0</v>
      </c>
      <c r="AH65" s="43">
        <v>0</v>
      </c>
      <c r="AI65" s="43">
        <v>0</v>
      </c>
      <c r="AJ65" s="43">
        <v>0</v>
      </c>
      <c r="AK65" s="43">
        <v>0</v>
      </c>
      <c r="AL65" s="43">
        <v>0</v>
      </c>
      <c r="AM65" s="43">
        <v>0</v>
      </c>
      <c r="AN65" s="43">
        <v>0</v>
      </c>
      <c r="AO65" s="43">
        <v>0</v>
      </c>
      <c r="AP65" s="43">
        <v>0</v>
      </c>
      <c r="AQ65" s="43">
        <v>0</v>
      </c>
      <c r="AR65" s="43">
        <v>0</v>
      </c>
      <c r="AS65" s="43">
        <v>0</v>
      </c>
      <c r="AT65" s="43">
        <v>0</v>
      </c>
      <c r="AU65" s="43">
        <v>0</v>
      </c>
      <c r="AV65" s="43">
        <v>9.158418202728198</v>
      </c>
      <c r="AW65" s="43">
        <v>3.2566325583996001</v>
      </c>
      <c r="AX65" s="43">
        <v>0</v>
      </c>
      <c r="AY65" s="43">
        <v>0</v>
      </c>
      <c r="AZ65" s="43">
        <v>38.539510482896581</v>
      </c>
      <c r="BA65" s="43">
        <v>0</v>
      </c>
      <c r="BB65" s="43">
        <v>0</v>
      </c>
      <c r="BC65" s="43">
        <v>0</v>
      </c>
      <c r="BD65" s="43">
        <v>0</v>
      </c>
      <c r="BE65" s="43">
        <v>0</v>
      </c>
      <c r="BF65" s="43">
        <v>1.0090782161319001</v>
      </c>
      <c r="BG65" s="43">
        <v>0.19093764999999999</v>
      </c>
      <c r="BH65" s="43">
        <v>0</v>
      </c>
      <c r="BI65" s="43">
        <v>0</v>
      </c>
      <c r="BJ65" s="43">
        <v>1.0156283599999001</v>
      </c>
      <c r="BK65" s="44">
        <f t="shared" si="3"/>
        <v>53.23481032232268</v>
      </c>
    </row>
    <row r="66" spans="1:63">
      <c r="A66" s="32"/>
      <c r="B66" s="39" t="s">
        <v>155</v>
      </c>
      <c r="C66" s="43">
        <v>0</v>
      </c>
      <c r="D66" s="43">
        <v>0</v>
      </c>
      <c r="E66" s="43">
        <v>0</v>
      </c>
      <c r="F66" s="43">
        <v>0</v>
      </c>
      <c r="G66" s="43">
        <v>0</v>
      </c>
      <c r="H66" s="43">
        <v>6.1885807999899997E-2</v>
      </c>
      <c r="I66" s="43">
        <v>0</v>
      </c>
      <c r="J66" s="43">
        <v>0</v>
      </c>
      <c r="K66" s="43">
        <v>0</v>
      </c>
      <c r="L66" s="43">
        <v>0</v>
      </c>
      <c r="M66" s="43">
        <v>0</v>
      </c>
      <c r="N66" s="43">
        <v>0</v>
      </c>
      <c r="O66" s="43">
        <v>0</v>
      </c>
      <c r="P66" s="43">
        <v>0</v>
      </c>
      <c r="Q66" s="43">
        <v>0</v>
      </c>
      <c r="R66" s="43">
        <v>7.0910821665999997E-3</v>
      </c>
      <c r="S66" s="43">
        <v>0</v>
      </c>
      <c r="T66" s="43">
        <v>0</v>
      </c>
      <c r="U66" s="43">
        <v>0</v>
      </c>
      <c r="V66" s="43">
        <v>0</v>
      </c>
      <c r="W66" s="43">
        <v>0</v>
      </c>
      <c r="X66" s="43">
        <v>0</v>
      </c>
      <c r="Y66" s="43">
        <v>0</v>
      </c>
      <c r="Z66" s="43">
        <v>0</v>
      </c>
      <c r="AA66" s="43">
        <v>0</v>
      </c>
      <c r="AB66" s="43">
        <v>0</v>
      </c>
      <c r="AC66" s="43">
        <v>0</v>
      </c>
      <c r="AD66" s="43">
        <v>0</v>
      </c>
      <c r="AE66" s="43">
        <v>0</v>
      </c>
      <c r="AF66" s="43">
        <v>0</v>
      </c>
      <c r="AG66" s="43">
        <v>0</v>
      </c>
      <c r="AH66" s="43">
        <v>0</v>
      </c>
      <c r="AI66" s="43">
        <v>0</v>
      </c>
      <c r="AJ66" s="43">
        <v>0</v>
      </c>
      <c r="AK66" s="43">
        <v>0</v>
      </c>
      <c r="AL66" s="43">
        <v>0</v>
      </c>
      <c r="AM66" s="43">
        <v>0</v>
      </c>
      <c r="AN66" s="43">
        <v>0</v>
      </c>
      <c r="AO66" s="43">
        <v>0</v>
      </c>
      <c r="AP66" s="43">
        <v>0</v>
      </c>
      <c r="AQ66" s="43">
        <v>0</v>
      </c>
      <c r="AR66" s="43">
        <v>0</v>
      </c>
      <c r="AS66" s="43">
        <v>0</v>
      </c>
      <c r="AT66" s="43">
        <v>0</v>
      </c>
      <c r="AU66" s="43">
        <v>0</v>
      </c>
      <c r="AV66" s="43">
        <v>5.8318253524281989</v>
      </c>
      <c r="AW66" s="43">
        <v>6.2514245534994002</v>
      </c>
      <c r="AX66" s="43">
        <v>0</v>
      </c>
      <c r="AY66" s="43">
        <v>0</v>
      </c>
      <c r="AZ66" s="43">
        <v>32.556213340029608</v>
      </c>
      <c r="BA66" s="43">
        <v>0</v>
      </c>
      <c r="BB66" s="43">
        <v>0</v>
      </c>
      <c r="BC66" s="43">
        <v>0</v>
      </c>
      <c r="BD66" s="43">
        <v>0</v>
      </c>
      <c r="BE66" s="43">
        <v>0</v>
      </c>
      <c r="BF66" s="43">
        <v>1.0784738852985998</v>
      </c>
      <c r="BG66" s="43">
        <v>0</v>
      </c>
      <c r="BH66" s="43">
        <v>0</v>
      </c>
      <c r="BI66" s="43">
        <v>0</v>
      </c>
      <c r="BJ66" s="43">
        <v>1.0612426366662999</v>
      </c>
      <c r="BK66" s="44">
        <f t="shared" si="3"/>
        <v>46.848156658088605</v>
      </c>
    </row>
    <row r="67" spans="1:63">
      <c r="A67" s="32"/>
      <c r="B67" s="39" t="s">
        <v>156</v>
      </c>
      <c r="C67" s="43">
        <v>0</v>
      </c>
      <c r="D67" s="43">
        <v>0</v>
      </c>
      <c r="E67" s="43">
        <v>0</v>
      </c>
      <c r="F67" s="43">
        <v>0</v>
      </c>
      <c r="G67" s="43">
        <v>0</v>
      </c>
      <c r="H67" s="43">
        <v>1.0302084999999999E-2</v>
      </c>
      <c r="I67" s="43">
        <v>0</v>
      </c>
      <c r="J67" s="43">
        <v>0</v>
      </c>
      <c r="K67" s="43">
        <v>0</v>
      </c>
      <c r="L67" s="43">
        <v>0</v>
      </c>
      <c r="M67" s="43">
        <v>0</v>
      </c>
      <c r="N67" s="43">
        <v>0</v>
      </c>
      <c r="O67" s="43">
        <v>0</v>
      </c>
      <c r="P67" s="43">
        <v>0</v>
      </c>
      <c r="Q67" s="43">
        <v>0</v>
      </c>
      <c r="R67" s="43">
        <v>2.4399674999999999E-2</v>
      </c>
      <c r="S67" s="43">
        <v>0</v>
      </c>
      <c r="T67" s="43">
        <v>0</v>
      </c>
      <c r="U67" s="43">
        <v>0</v>
      </c>
      <c r="V67" s="43">
        <v>0</v>
      </c>
      <c r="W67" s="43">
        <v>0</v>
      </c>
      <c r="X67" s="43">
        <v>0</v>
      </c>
      <c r="Y67" s="43">
        <v>0</v>
      </c>
      <c r="Z67" s="43">
        <v>0</v>
      </c>
      <c r="AA67" s="43">
        <v>0</v>
      </c>
      <c r="AB67" s="43">
        <v>0</v>
      </c>
      <c r="AC67" s="43">
        <v>0</v>
      </c>
      <c r="AD67" s="43">
        <v>0</v>
      </c>
      <c r="AE67" s="43">
        <v>0</v>
      </c>
      <c r="AF67" s="43">
        <v>0</v>
      </c>
      <c r="AG67" s="43">
        <v>0</v>
      </c>
      <c r="AH67" s="43">
        <v>0</v>
      </c>
      <c r="AI67" s="43">
        <v>0</v>
      </c>
      <c r="AJ67" s="43">
        <v>0</v>
      </c>
      <c r="AK67" s="43">
        <v>0</v>
      </c>
      <c r="AL67" s="43">
        <v>0</v>
      </c>
      <c r="AM67" s="43">
        <v>0</v>
      </c>
      <c r="AN67" s="43">
        <v>0</v>
      </c>
      <c r="AO67" s="43">
        <v>0</v>
      </c>
      <c r="AP67" s="43">
        <v>0</v>
      </c>
      <c r="AQ67" s="43">
        <v>0</v>
      </c>
      <c r="AR67" s="43">
        <v>0</v>
      </c>
      <c r="AS67" s="43">
        <v>0</v>
      </c>
      <c r="AT67" s="43">
        <v>0</v>
      </c>
      <c r="AU67" s="43">
        <v>0</v>
      </c>
      <c r="AV67" s="43">
        <v>5.2271388022971976</v>
      </c>
      <c r="AW67" s="43">
        <v>2.673387577333</v>
      </c>
      <c r="AX67" s="43">
        <v>0</v>
      </c>
      <c r="AY67" s="43">
        <v>0</v>
      </c>
      <c r="AZ67" s="43">
        <v>40.783979665596696</v>
      </c>
      <c r="BA67" s="43">
        <v>0</v>
      </c>
      <c r="BB67" s="43">
        <v>0</v>
      </c>
      <c r="BC67" s="43">
        <v>0</v>
      </c>
      <c r="BD67" s="43">
        <v>0</v>
      </c>
      <c r="BE67" s="43">
        <v>0</v>
      </c>
      <c r="BF67" s="43">
        <v>0.66756474133249999</v>
      </c>
      <c r="BG67" s="43">
        <v>0.1579393999999</v>
      </c>
      <c r="BH67" s="43">
        <v>0</v>
      </c>
      <c r="BI67" s="43">
        <v>0</v>
      </c>
      <c r="BJ67" s="43">
        <v>3.3420535295993989</v>
      </c>
      <c r="BK67" s="44">
        <f t="shared" si="3"/>
        <v>52.886765476158686</v>
      </c>
    </row>
    <row r="68" spans="1:63">
      <c r="A68" s="32"/>
      <c r="B68" s="39" t="s">
        <v>157</v>
      </c>
      <c r="C68" s="43">
        <v>0</v>
      </c>
      <c r="D68" s="43">
        <v>0</v>
      </c>
      <c r="E68" s="43">
        <v>0</v>
      </c>
      <c r="F68" s="43">
        <v>0</v>
      </c>
      <c r="G68" s="43">
        <v>0</v>
      </c>
      <c r="H68" s="43">
        <v>0.13371834699980001</v>
      </c>
      <c r="I68" s="43">
        <v>0</v>
      </c>
      <c r="J68" s="43">
        <v>0</v>
      </c>
      <c r="K68" s="43">
        <v>0</v>
      </c>
      <c r="L68" s="43">
        <v>5.965136E-2</v>
      </c>
      <c r="M68" s="43">
        <v>0</v>
      </c>
      <c r="N68" s="43">
        <v>0</v>
      </c>
      <c r="O68" s="43">
        <v>0</v>
      </c>
      <c r="P68" s="43">
        <v>0</v>
      </c>
      <c r="Q68" s="43">
        <v>0</v>
      </c>
      <c r="R68" s="43">
        <v>2.1872165333199998E-2</v>
      </c>
      <c r="S68" s="43">
        <v>0</v>
      </c>
      <c r="T68" s="43">
        <v>0</v>
      </c>
      <c r="U68" s="43">
        <v>0</v>
      </c>
      <c r="V68" s="43">
        <v>0</v>
      </c>
      <c r="W68" s="43">
        <v>0</v>
      </c>
      <c r="X68" s="43">
        <v>0</v>
      </c>
      <c r="Y68" s="43">
        <v>0</v>
      </c>
      <c r="Z68" s="43">
        <v>0</v>
      </c>
      <c r="AA68" s="43">
        <v>0</v>
      </c>
      <c r="AB68" s="43">
        <v>0</v>
      </c>
      <c r="AC68" s="43">
        <v>0</v>
      </c>
      <c r="AD68" s="43">
        <v>0</v>
      </c>
      <c r="AE68" s="43">
        <v>0</v>
      </c>
      <c r="AF68" s="43">
        <v>0</v>
      </c>
      <c r="AG68" s="43">
        <v>0</v>
      </c>
      <c r="AH68" s="43">
        <v>0</v>
      </c>
      <c r="AI68" s="43">
        <v>0</v>
      </c>
      <c r="AJ68" s="43">
        <v>0</v>
      </c>
      <c r="AK68" s="43">
        <v>0</v>
      </c>
      <c r="AL68" s="43">
        <v>0</v>
      </c>
      <c r="AM68" s="43">
        <v>0</v>
      </c>
      <c r="AN68" s="43">
        <v>0</v>
      </c>
      <c r="AO68" s="43">
        <v>0</v>
      </c>
      <c r="AP68" s="43">
        <v>0</v>
      </c>
      <c r="AQ68" s="43">
        <v>0</v>
      </c>
      <c r="AR68" s="43">
        <v>0</v>
      </c>
      <c r="AS68" s="43">
        <v>0</v>
      </c>
      <c r="AT68" s="43">
        <v>0</v>
      </c>
      <c r="AU68" s="43">
        <v>0</v>
      </c>
      <c r="AV68" s="43">
        <v>6.6626855682988007</v>
      </c>
      <c r="AW68" s="43">
        <v>3.4450715474666</v>
      </c>
      <c r="AX68" s="43">
        <v>0</v>
      </c>
      <c r="AY68" s="43">
        <v>0</v>
      </c>
      <c r="AZ68" s="43">
        <v>40.453721633032288</v>
      </c>
      <c r="BA68" s="43">
        <v>0</v>
      </c>
      <c r="BB68" s="43">
        <v>0</v>
      </c>
      <c r="BC68" s="43">
        <v>0</v>
      </c>
      <c r="BD68" s="43">
        <v>0</v>
      </c>
      <c r="BE68" s="43">
        <v>0</v>
      </c>
      <c r="BF68" s="43">
        <v>1.9465983334664001</v>
      </c>
      <c r="BG68" s="43">
        <v>0.25446183796659999</v>
      </c>
      <c r="BH68" s="43">
        <v>0</v>
      </c>
      <c r="BI68" s="43">
        <v>0</v>
      </c>
      <c r="BJ68" s="43">
        <v>2.5656579951665006</v>
      </c>
      <c r="BK68" s="44">
        <f t="shared" si="3"/>
        <v>55.543438787730196</v>
      </c>
    </row>
    <row r="69" spans="1:63">
      <c r="A69" s="32"/>
      <c r="B69" s="39" t="s">
        <v>158</v>
      </c>
      <c r="C69" s="43">
        <v>0</v>
      </c>
      <c r="D69" s="43">
        <v>0</v>
      </c>
      <c r="E69" s="43">
        <v>0</v>
      </c>
      <c r="F69" s="43">
        <v>0</v>
      </c>
      <c r="G69" s="43">
        <v>0</v>
      </c>
      <c r="H69" s="43">
        <v>2.9611016665999999E-3</v>
      </c>
      <c r="I69" s="43">
        <v>0</v>
      </c>
      <c r="J69" s="43">
        <v>0</v>
      </c>
      <c r="K69" s="43">
        <v>0</v>
      </c>
      <c r="L69" s="43">
        <v>0</v>
      </c>
      <c r="M69" s="43">
        <v>0</v>
      </c>
      <c r="N69" s="43">
        <v>0</v>
      </c>
      <c r="O69" s="43">
        <v>0</v>
      </c>
      <c r="P69" s="43">
        <v>0</v>
      </c>
      <c r="Q69" s="43">
        <v>0</v>
      </c>
      <c r="R69" s="43">
        <v>5.9222033330000009E-4</v>
      </c>
      <c r="S69" s="43">
        <v>0</v>
      </c>
      <c r="T69" s="43">
        <v>0</v>
      </c>
      <c r="U69" s="43">
        <v>0</v>
      </c>
      <c r="V69" s="43">
        <v>0</v>
      </c>
      <c r="W69" s="43">
        <v>0</v>
      </c>
      <c r="X69" s="43">
        <v>0</v>
      </c>
      <c r="Y69" s="43">
        <v>0</v>
      </c>
      <c r="Z69" s="43">
        <v>0</v>
      </c>
      <c r="AA69" s="43">
        <v>0</v>
      </c>
      <c r="AB69" s="43">
        <v>0</v>
      </c>
      <c r="AC69" s="43">
        <v>0</v>
      </c>
      <c r="AD69" s="43">
        <v>0</v>
      </c>
      <c r="AE69" s="43">
        <v>0</v>
      </c>
      <c r="AF69" s="43">
        <v>0</v>
      </c>
      <c r="AG69" s="43">
        <v>0</v>
      </c>
      <c r="AH69" s="43">
        <v>0</v>
      </c>
      <c r="AI69" s="43">
        <v>0</v>
      </c>
      <c r="AJ69" s="43">
        <v>0</v>
      </c>
      <c r="AK69" s="43">
        <v>0</v>
      </c>
      <c r="AL69" s="43">
        <v>0</v>
      </c>
      <c r="AM69" s="43">
        <v>0</v>
      </c>
      <c r="AN69" s="43">
        <v>0</v>
      </c>
      <c r="AO69" s="43">
        <v>0</v>
      </c>
      <c r="AP69" s="43">
        <v>0</v>
      </c>
      <c r="AQ69" s="43">
        <v>0</v>
      </c>
      <c r="AR69" s="43">
        <v>0</v>
      </c>
      <c r="AS69" s="43">
        <v>0</v>
      </c>
      <c r="AT69" s="43">
        <v>0</v>
      </c>
      <c r="AU69" s="43">
        <v>0</v>
      </c>
      <c r="AV69" s="43">
        <v>5.7690791230657004</v>
      </c>
      <c r="AW69" s="43">
        <v>0.58649567039999995</v>
      </c>
      <c r="AX69" s="43">
        <v>0</v>
      </c>
      <c r="AY69" s="43">
        <v>0</v>
      </c>
      <c r="AZ69" s="43">
        <v>28.331048315766207</v>
      </c>
      <c r="BA69" s="43">
        <v>0</v>
      </c>
      <c r="BB69" s="43">
        <v>0</v>
      </c>
      <c r="BC69" s="43">
        <v>0</v>
      </c>
      <c r="BD69" s="43">
        <v>0</v>
      </c>
      <c r="BE69" s="43">
        <v>0</v>
      </c>
      <c r="BF69" s="43">
        <v>0.20626115169989995</v>
      </c>
      <c r="BG69" s="43">
        <v>0</v>
      </c>
      <c r="BH69" s="43">
        <v>0</v>
      </c>
      <c r="BI69" s="43">
        <v>0</v>
      </c>
      <c r="BJ69" s="43">
        <v>0.44744388000000002</v>
      </c>
      <c r="BK69" s="44">
        <f t="shared" si="3"/>
        <v>35.343881462931705</v>
      </c>
    </row>
    <row r="70" spans="1:63">
      <c r="A70" s="32"/>
      <c r="B70" s="39" t="s">
        <v>159</v>
      </c>
      <c r="C70" s="43">
        <v>0</v>
      </c>
      <c r="D70" s="43">
        <v>0</v>
      </c>
      <c r="E70" s="43">
        <v>0</v>
      </c>
      <c r="F70" s="43">
        <v>0</v>
      </c>
      <c r="G70" s="43">
        <v>0</v>
      </c>
      <c r="H70" s="43">
        <v>0.13987007783329999</v>
      </c>
      <c r="I70" s="43">
        <v>0</v>
      </c>
      <c r="J70" s="43">
        <v>0</v>
      </c>
      <c r="K70" s="43">
        <v>0</v>
      </c>
      <c r="L70" s="43">
        <v>1.2726925281665999</v>
      </c>
      <c r="M70" s="43">
        <v>0</v>
      </c>
      <c r="N70" s="43">
        <v>0</v>
      </c>
      <c r="O70" s="43">
        <v>0</v>
      </c>
      <c r="P70" s="43">
        <v>0</v>
      </c>
      <c r="Q70" s="43">
        <v>0</v>
      </c>
      <c r="R70" s="43">
        <v>0</v>
      </c>
      <c r="S70" s="43">
        <v>0</v>
      </c>
      <c r="T70" s="43">
        <v>0</v>
      </c>
      <c r="U70" s="43">
        <v>0</v>
      </c>
      <c r="V70" s="43">
        <v>0</v>
      </c>
      <c r="W70" s="43">
        <v>0</v>
      </c>
      <c r="X70" s="43">
        <v>0</v>
      </c>
      <c r="Y70" s="43">
        <v>0</v>
      </c>
      <c r="Z70" s="43">
        <v>0</v>
      </c>
      <c r="AA70" s="43">
        <v>0</v>
      </c>
      <c r="AB70" s="43">
        <v>0</v>
      </c>
      <c r="AC70" s="43">
        <v>0</v>
      </c>
      <c r="AD70" s="43">
        <v>0</v>
      </c>
      <c r="AE70" s="43">
        <v>0</v>
      </c>
      <c r="AF70" s="43">
        <v>0</v>
      </c>
      <c r="AG70" s="43">
        <v>0</v>
      </c>
      <c r="AH70" s="43">
        <v>0</v>
      </c>
      <c r="AI70" s="43">
        <v>0</v>
      </c>
      <c r="AJ70" s="43">
        <v>0</v>
      </c>
      <c r="AK70" s="43">
        <v>0</v>
      </c>
      <c r="AL70" s="43">
        <v>0</v>
      </c>
      <c r="AM70" s="43">
        <v>0</v>
      </c>
      <c r="AN70" s="43">
        <v>0</v>
      </c>
      <c r="AO70" s="43">
        <v>0</v>
      </c>
      <c r="AP70" s="43">
        <v>0</v>
      </c>
      <c r="AQ70" s="43">
        <v>0</v>
      </c>
      <c r="AR70" s="43">
        <v>0</v>
      </c>
      <c r="AS70" s="43">
        <v>0</v>
      </c>
      <c r="AT70" s="43">
        <v>0</v>
      </c>
      <c r="AU70" s="43">
        <v>0</v>
      </c>
      <c r="AV70" s="43">
        <v>5.4128969999999998E-2</v>
      </c>
      <c r="AW70" s="43">
        <v>0.59745000000000004</v>
      </c>
      <c r="AX70" s="43">
        <v>0</v>
      </c>
      <c r="AY70" s="43">
        <v>0</v>
      </c>
      <c r="AZ70" s="43">
        <v>5.4102388830665999</v>
      </c>
      <c r="BA70" s="43">
        <v>0</v>
      </c>
      <c r="BB70" s="43">
        <v>0</v>
      </c>
      <c r="BC70" s="43">
        <v>0</v>
      </c>
      <c r="BD70" s="43">
        <v>0</v>
      </c>
      <c r="BE70" s="43">
        <v>0</v>
      </c>
      <c r="BF70" s="43">
        <v>0</v>
      </c>
      <c r="BG70" s="43">
        <v>0</v>
      </c>
      <c r="BH70" s="43">
        <v>0</v>
      </c>
      <c r="BI70" s="43">
        <v>0</v>
      </c>
      <c r="BJ70" s="43">
        <v>0</v>
      </c>
      <c r="BK70" s="44">
        <f t="shared" si="3"/>
        <v>7.4743804590665004</v>
      </c>
    </row>
    <row r="71" spans="1:63">
      <c r="A71" s="32"/>
      <c r="B71" s="39" t="s">
        <v>160</v>
      </c>
      <c r="C71" s="43">
        <v>0</v>
      </c>
      <c r="D71" s="43">
        <v>0</v>
      </c>
      <c r="E71" s="43">
        <v>0</v>
      </c>
      <c r="F71" s="43">
        <v>0</v>
      </c>
      <c r="G71" s="43">
        <v>0</v>
      </c>
      <c r="H71" s="43">
        <v>0</v>
      </c>
      <c r="I71" s="43">
        <v>0</v>
      </c>
      <c r="J71" s="43">
        <v>0</v>
      </c>
      <c r="K71" s="43">
        <v>0</v>
      </c>
      <c r="L71" s="43">
        <v>0</v>
      </c>
      <c r="M71" s="43">
        <v>0</v>
      </c>
      <c r="N71" s="43">
        <v>0</v>
      </c>
      <c r="O71" s="43">
        <v>0</v>
      </c>
      <c r="P71" s="43">
        <v>0</v>
      </c>
      <c r="Q71" s="43">
        <v>0</v>
      </c>
      <c r="R71" s="43">
        <v>0</v>
      </c>
      <c r="S71" s="43">
        <v>0</v>
      </c>
      <c r="T71" s="43">
        <v>0</v>
      </c>
      <c r="U71" s="43">
        <v>0</v>
      </c>
      <c r="V71" s="43">
        <v>0</v>
      </c>
      <c r="W71" s="43">
        <v>0</v>
      </c>
      <c r="X71" s="43">
        <v>0</v>
      </c>
      <c r="Y71" s="43">
        <v>0</v>
      </c>
      <c r="Z71" s="43">
        <v>0</v>
      </c>
      <c r="AA71" s="43">
        <v>0</v>
      </c>
      <c r="AB71" s="43">
        <v>0</v>
      </c>
      <c r="AC71" s="43">
        <v>0</v>
      </c>
      <c r="AD71" s="43">
        <v>0</v>
      </c>
      <c r="AE71" s="43">
        <v>0</v>
      </c>
      <c r="AF71" s="43">
        <v>0</v>
      </c>
      <c r="AG71" s="43">
        <v>0</v>
      </c>
      <c r="AH71" s="43">
        <v>0</v>
      </c>
      <c r="AI71" s="43">
        <v>0</v>
      </c>
      <c r="AJ71" s="43">
        <v>0</v>
      </c>
      <c r="AK71" s="43">
        <v>0</v>
      </c>
      <c r="AL71" s="43">
        <v>0</v>
      </c>
      <c r="AM71" s="43">
        <v>0</v>
      </c>
      <c r="AN71" s="43">
        <v>0</v>
      </c>
      <c r="AO71" s="43">
        <v>0</v>
      </c>
      <c r="AP71" s="43">
        <v>0</v>
      </c>
      <c r="AQ71" s="43">
        <v>0</v>
      </c>
      <c r="AR71" s="43">
        <v>0</v>
      </c>
      <c r="AS71" s="43">
        <v>0</v>
      </c>
      <c r="AT71" s="43">
        <v>0</v>
      </c>
      <c r="AU71" s="43">
        <v>0</v>
      </c>
      <c r="AV71" s="43">
        <v>1.4206814881995999</v>
      </c>
      <c r="AW71" s="43">
        <v>8.7556279999999997E-3</v>
      </c>
      <c r="AX71" s="43">
        <v>0</v>
      </c>
      <c r="AY71" s="43">
        <v>0</v>
      </c>
      <c r="AZ71" s="43">
        <v>5.7281588379331989</v>
      </c>
      <c r="BA71" s="43">
        <v>0</v>
      </c>
      <c r="BB71" s="43">
        <v>0</v>
      </c>
      <c r="BC71" s="43">
        <v>0</v>
      </c>
      <c r="BD71" s="43">
        <v>0</v>
      </c>
      <c r="BE71" s="43">
        <v>0</v>
      </c>
      <c r="BF71" s="43">
        <v>0.16488985133329997</v>
      </c>
      <c r="BG71" s="43">
        <v>0</v>
      </c>
      <c r="BH71" s="43">
        <v>0</v>
      </c>
      <c r="BI71" s="43">
        <v>0</v>
      </c>
      <c r="BJ71" s="43">
        <v>0.15086973000000001</v>
      </c>
      <c r="BK71" s="44">
        <f t="shared" si="3"/>
        <v>7.4733555354660997</v>
      </c>
    </row>
    <row r="72" spans="1:63">
      <c r="A72" s="32"/>
      <c r="B72" s="39" t="s">
        <v>161</v>
      </c>
      <c r="C72" s="43">
        <v>0</v>
      </c>
      <c r="D72" s="43">
        <v>0</v>
      </c>
      <c r="E72" s="43">
        <v>0</v>
      </c>
      <c r="F72" s="43">
        <v>0</v>
      </c>
      <c r="G72" s="43">
        <v>0</v>
      </c>
      <c r="H72" s="43">
        <v>6.2545227499999995E-2</v>
      </c>
      <c r="I72" s="43">
        <v>1.5356365767000002</v>
      </c>
      <c r="J72" s="43">
        <v>0</v>
      </c>
      <c r="K72" s="43">
        <v>0</v>
      </c>
      <c r="L72" s="43">
        <v>1.9061402666664997</v>
      </c>
      <c r="M72" s="43">
        <v>0</v>
      </c>
      <c r="N72" s="43">
        <v>0</v>
      </c>
      <c r="O72" s="43">
        <v>0</v>
      </c>
      <c r="P72" s="43">
        <v>0</v>
      </c>
      <c r="Q72" s="43">
        <v>0</v>
      </c>
      <c r="R72" s="43">
        <v>0</v>
      </c>
      <c r="S72" s="43">
        <v>0</v>
      </c>
      <c r="T72" s="43">
        <v>0</v>
      </c>
      <c r="U72" s="43">
        <v>0</v>
      </c>
      <c r="V72" s="43">
        <v>0</v>
      </c>
      <c r="W72" s="43">
        <v>0</v>
      </c>
      <c r="X72" s="43">
        <v>0</v>
      </c>
      <c r="Y72" s="43">
        <v>0</v>
      </c>
      <c r="Z72" s="43">
        <v>0</v>
      </c>
      <c r="AA72" s="43">
        <v>0</v>
      </c>
      <c r="AB72" s="43">
        <v>0</v>
      </c>
      <c r="AC72" s="43">
        <v>0</v>
      </c>
      <c r="AD72" s="43">
        <v>0</v>
      </c>
      <c r="AE72" s="43">
        <v>0</v>
      </c>
      <c r="AF72" s="43">
        <v>0</v>
      </c>
      <c r="AG72" s="43">
        <v>0</v>
      </c>
      <c r="AH72" s="43">
        <v>0</v>
      </c>
      <c r="AI72" s="43">
        <v>0</v>
      </c>
      <c r="AJ72" s="43">
        <v>0</v>
      </c>
      <c r="AK72" s="43">
        <v>0</v>
      </c>
      <c r="AL72" s="43">
        <v>0</v>
      </c>
      <c r="AM72" s="43">
        <v>0</v>
      </c>
      <c r="AN72" s="43">
        <v>0</v>
      </c>
      <c r="AO72" s="43">
        <v>0</v>
      </c>
      <c r="AP72" s="43">
        <v>0</v>
      </c>
      <c r="AQ72" s="43">
        <v>0</v>
      </c>
      <c r="AR72" s="43">
        <v>0</v>
      </c>
      <c r="AS72" s="43">
        <v>0</v>
      </c>
      <c r="AT72" s="43">
        <v>0</v>
      </c>
      <c r="AU72" s="43">
        <v>0</v>
      </c>
      <c r="AV72" s="43">
        <v>8.4820044833100003E-2</v>
      </c>
      <c r="AW72" s="43">
        <v>0</v>
      </c>
      <c r="AX72" s="43">
        <v>0</v>
      </c>
      <c r="AY72" s="43">
        <v>0</v>
      </c>
      <c r="AZ72" s="43">
        <v>3.3924137956994</v>
      </c>
      <c r="BA72" s="43">
        <v>0</v>
      </c>
      <c r="BB72" s="43">
        <v>0</v>
      </c>
      <c r="BC72" s="43">
        <v>0</v>
      </c>
      <c r="BD72" s="43">
        <v>0</v>
      </c>
      <c r="BE72" s="43">
        <v>0</v>
      </c>
      <c r="BF72" s="43">
        <v>2.9657358332999999E-3</v>
      </c>
      <c r="BG72" s="43">
        <v>0</v>
      </c>
      <c r="BH72" s="43">
        <v>0</v>
      </c>
      <c r="BI72" s="43">
        <v>0</v>
      </c>
      <c r="BJ72" s="43">
        <v>0</v>
      </c>
      <c r="BK72" s="44">
        <f t="shared" si="3"/>
        <v>6.9845216472322997</v>
      </c>
    </row>
    <row r="73" spans="1:63">
      <c r="A73" s="32"/>
      <c r="B73" s="39" t="s">
        <v>162</v>
      </c>
      <c r="C73" s="43">
        <v>0</v>
      </c>
      <c r="D73" s="43">
        <v>0</v>
      </c>
      <c r="E73" s="43">
        <v>0</v>
      </c>
      <c r="F73" s="43">
        <v>0</v>
      </c>
      <c r="G73" s="43">
        <v>0</v>
      </c>
      <c r="H73" s="43">
        <v>0.1620674825998</v>
      </c>
      <c r="I73" s="43">
        <v>0</v>
      </c>
      <c r="J73" s="43">
        <v>0</v>
      </c>
      <c r="K73" s="43">
        <v>0</v>
      </c>
      <c r="L73" s="43">
        <v>0</v>
      </c>
      <c r="M73" s="43">
        <v>0</v>
      </c>
      <c r="N73" s="43">
        <v>0</v>
      </c>
      <c r="O73" s="43">
        <v>0</v>
      </c>
      <c r="P73" s="43">
        <v>0</v>
      </c>
      <c r="Q73" s="43">
        <v>0</v>
      </c>
      <c r="R73" s="43">
        <v>3.44615016665E-2</v>
      </c>
      <c r="S73" s="43">
        <v>0</v>
      </c>
      <c r="T73" s="43">
        <v>0</v>
      </c>
      <c r="U73" s="43">
        <v>0</v>
      </c>
      <c r="V73" s="43">
        <v>0</v>
      </c>
      <c r="W73" s="43">
        <v>0</v>
      </c>
      <c r="X73" s="43">
        <v>0</v>
      </c>
      <c r="Y73" s="43">
        <v>0</v>
      </c>
      <c r="Z73" s="43">
        <v>0</v>
      </c>
      <c r="AA73" s="43">
        <v>0</v>
      </c>
      <c r="AB73" s="43">
        <v>0</v>
      </c>
      <c r="AC73" s="43">
        <v>0</v>
      </c>
      <c r="AD73" s="43">
        <v>0</v>
      </c>
      <c r="AE73" s="43">
        <v>0</v>
      </c>
      <c r="AF73" s="43">
        <v>0</v>
      </c>
      <c r="AG73" s="43">
        <v>0</v>
      </c>
      <c r="AH73" s="43">
        <v>0</v>
      </c>
      <c r="AI73" s="43">
        <v>0</v>
      </c>
      <c r="AJ73" s="43">
        <v>0</v>
      </c>
      <c r="AK73" s="43">
        <v>0</v>
      </c>
      <c r="AL73" s="43">
        <v>0</v>
      </c>
      <c r="AM73" s="43">
        <v>0</v>
      </c>
      <c r="AN73" s="43">
        <v>0</v>
      </c>
      <c r="AO73" s="43">
        <v>0</v>
      </c>
      <c r="AP73" s="43">
        <v>0</v>
      </c>
      <c r="AQ73" s="43">
        <v>0</v>
      </c>
      <c r="AR73" s="43">
        <v>0</v>
      </c>
      <c r="AS73" s="43">
        <v>0</v>
      </c>
      <c r="AT73" s="43">
        <v>0</v>
      </c>
      <c r="AU73" s="43">
        <v>0</v>
      </c>
      <c r="AV73" s="43">
        <v>10.227186515431708</v>
      </c>
      <c r="AW73" s="43">
        <v>2.8674596574999995</v>
      </c>
      <c r="AX73" s="43">
        <v>0</v>
      </c>
      <c r="AY73" s="43">
        <v>0</v>
      </c>
      <c r="AZ73" s="43">
        <v>42.723441806632202</v>
      </c>
      <c r="BA73" s="43">
        <v>0</v>
      </c>
      <c r="BB73" s="43">
        <v>0</v>
      </c>
      <c r="BC73" s="43">
        <v>0</v>
      </c>
      <c r="BD73" s="43">
        <v>0</v>
      </c>
      <c r="BE73" s="43">
        <v>0</v>
      </c>
      <c r="BF73" s="43">
        <v>5.6033086337659013</v>
      </c>
      <c r="BG73" s="43">
        <v>1.7985422499999999</v>
      </c>
      <c r="BH73" s="43">
        <v>0</v>
      </c>
      <c r="BI73" s="43">
        <v>0</v>
      </c>
      <c r="BJ73" s="43">
        <v>3.7570087758332007</v>
      </c>
      <c r="BK73" s="44">
        <f t="shared" si="3"/>
        <v>67.173476623429309</v>
      </c>
    </row>
    <row r="74" spans="1:63">
      <c r="A74" s="32"/>
      <c r="B74" s="39" t="s">
        <v>163</v>
      </c>
      <c r="C74" s="43">
        <v>0</v>
      </c>
      <c r="D74" s="43">
        <v>0</v>
      </c>
      <c r="E74" s="43">
        <v>0</v>
      </c>
      <c r="F74" s="43">
        <v>0</v>
      </c>
      <c r="G74" s="43">
        <v>0</v>
      </c>
      <c r="H74" s="43">
        <v>1.1730049000000001E-2</v>
      </c>
      <c r="I74" s="43">
        <v>0</v>
      </c>
      <c r="J74" s="43">
        <v>0</v>
      </c>
      <c r="K74" s="43">
        <v>0</v>
      </c>
      <c r="L74" s="43">
        <v>0</v>
      </c>
      <c r="M74" s="43">
        <v>0</v>
      </c>
      <c r="N74" s="43">
        <v>0</v>
      </c>
      <c r="O74" s="43">
        <v>0</v>
      </c>
      <c r="P74" s="43">
        <v>0</v>
      </c>
      <c r="Q74" s="43">
        <v>0</v>
      </c>
      <c r="R74" s="43">
        <v>3.704226E-2</v>
      </c>
      <c r="S74" s="43">
        <v>0</v>
      </c>
      <c r="T74" s="43">
        <v>0</v>
      </c>
      <c r="U74" s="43">
        <v>0</v>
      </c>
      <c r="V74" s="43">
        <v>0</v>
      </c>
      <c r="W74" s="43">
        <v>0</v>
      </c>
      <c r="X74" s="43">
        <v>0</v>
      </c>
      <c r="Y74" s="43">
        <v>0</v>
      </c>
      <c r="Z74" s="43">
        <v>0</v>
      </c>
      <c r="AA74" s="43">
        <v>0</v>
      </c>
      <c r="AB74" s="43">
        <v>0</v>
      </c>
      <c r="AC74" s="43">
        <v>0</v>
      </c>
      <c r="AD74" s="43">
        <v>0</v>
      </c>
      <c r="AE74" s="43">
        <v>0</v>
      </c>
      <c r="AF74" s="43">
        <v>0</v>
      </c>
      <c r="AG74" s="43">
        <v>0</v>
      </c>
      <c r="AH74" s="43">
        <v>0</v>
      </c>
      <c r="AI74" s="43">
        <v>0</v>
      </c>
      <c r="AJ74" s="43">
        <v>0</v>
      </c>
      <c r="AK74" s="43">
        <v>0</v>
      </c>
      <c r="AL74" s="43">
        <v>0</v>
      </c>
      <c r="AM74" s="43">
        <v>0</v>
      </c>
      <c r="AN74" s="43">
        <v>0</v>
      </c>
      <c r="AO74" s="43">
        <v>0</v>
      </c>
      <c r="AP74" s="43">
        <v>0</v>
      </c>
      <c r="AQ74" s="43">
        <v>0</v>
      </c>
      <c r="AR74" s="43">
        <v>0</v>
      </c>
      <c r="AS74" s="43">
        <v>0</v>
      </c>
      <c r="AT74" s="43">
        <v>0</v>
      </c>
      <c r="AU74" s="43">
        <v>0</v>
      </c>
      <c r="AV74" s="43">
        <v>3.6426009363972995</v>
      </c>
      <c r="AW74" s="43">
        <v>1.4938231007997</v>
      </c>
      <c r="AX74" s="43">
        <v>0</v>
      </c>
      <c r="AY74" s="43">
        <v>0</v>
      </c>
      <c r="AZ74" s="43">
        <v>19.954945595264693</v>
      </c>
      <c r="BA74" s="43">
        <v>0</v>
      </c>
      <c r="BB74" s="43">
        <v>0</v>
      </c>
      <c r="BC74" s="43">
        <v>0</v>
      </c>
      <c r="BD74" s="43">
        <v>0</v>
      </c>
      <c r="BE74" s="43">
        <v>0</v>
      </c>
      <c r="BF74" s="43">
        <v>0.69041789303260004</v>
      </c>
      <c r="BG74" s="43">
        <v>0</v>
      </c>
      <c r="BH74" s="43">
        <v>0</v>
      </c>
      <c r="BI74" s="43">
        <v>0</v>
      </c>
      <c r="BJ74" s="43">
        <v>2.4247482866659</v>
      </c>
      <c r="BK74" s="44">
        <f t="shared" si="3"/>
        <v>28.255308121160191</v>
      </c>
    </row>
    <row r="75" spans="1:63">
      <c r="A75" s="32"/>
      <c r="B75" s="39" t="s">
        <v>164</v>
      </c>
      <c r="C75" s="43">
        <v>0</v>
      </c>
      <c r="D75" s="43">
        <v>0</v>
      </c>
      <c r="E75" s="43">
        <v>0</v>
      </c>
      <c r="F75" s="43">
        <v>0</v>
      </c>
      <c r="G75" s="43">
        <v>0</v>
      </c>
      <c r="H75" s="43">
        <v>0</v>
      </c>
      <c r="I75" s="43">
        <v>0</v>
      </c>
      <c r="J75" s="43">
        <v>0</v>
      </c>
      <c r="K75" s="43">
        <v>0</v>
      </c>
      <c r="L75" s="43">
        <v>0</v>
      </c>
      <c r="M75" s="43">
        <v>0</v>
      </c>
      <c r="N75" s="43">
        <v>0</v>
      </c>
      <c r="O75" s="43">
        <v>0</v>
      </c>
      <c r="P75" s="43">
        <v>0</v>
      </c>
      <c r="Q75" s="43">
        <v>0</v>
      </c>
      <c r="R75" s="43">
        <v>0</v>
      </c>
      <c r="S75" s="43">
        <v>0</v>
      </c>
      <c r="T75" s="43">
        <v>0</v>
      </c>
      <c r="U75" s="43">
        <v>0</v>
      </c>
      <c r="V75" s="43">
        <v>0</v>
      </c>
      <c r="W75" s="43">
        <v>0</v>
      </c>
      <c r="X75" s="43">
        <v>0</v>
      </c>
      <c r="Y75" s="43">
        <v>0</v>
      </c>
      <c r="Z75" s="43">
        <v>0</v>
      </c>
      <c r="AA75" s="43">
        <v>0</v>
      </c>
      <c r="AB75" s="43">
        <v>0</v>
      </c>
      <c r="AC75" s="43">
        <v>0</v>
      </c>
      <c r="AD75" s="43">
        <v>0</v>
      </c>
      <c r="AE75" s="43">
        <v>0</v>
      </c>
      <c r="AF75" s="43">
        <v>0</v>
      </c>
      <c r="AG75" s="43">
        <v>0</v>
      </c>
      <c r="AH75" s="43">
        <v>0</v>
      </c>
      <c r="AI75" s="43">
        <v>0</v>
      </c>
      <c r="AJ75" s="43">
        <v>0</v>
      </c>
      <c r="AK75" s="43">
        <v>0</v>
      </c>
      <c r="AL75" s="43">
        <v>0</v>
      </c>
      <c r="AM75" s="43">
        <v>0</v>
      </c>
      <c r="AN75" s="43">
        <v>0</v>
      </c>
      <c r="AO75" s="43">
        <v>0</v>
      </c>
      <c r="AP75" s="43">
        <v>0</v>
      </c>
      <c r="AQ75" s="43">
        <v>0</v>
      </c>
      <c r="AR75" s="43">
        <v>0</v>
      </c>
      <c r="AS75" s="43">
        <v>0</v>
      </c>
      <c r="AT75" s="43">
        <v>0</v>
      </c>
      <c r="AU75" s="43">
        <v>0</v>
      </c>
      <c r="AV75" s="43">
        <v>2.1788298269996997</v>
      </c>
      <c r="AW75" s="43">
        <v>0.28325913066660002</v>
      </c>
      <c r="AX75" s="43">
        <v>0</v>
      </c>
      <c r="AY75" s="43">
        <v>0</v>
      </c>
      <c r="AZ75" s="43">
        <v>10.079125249199496</v>
      </c>
      <c r="BA75" s="43">
        <v>0</v>
      </c>
      <c r="BB75" s="43">
        <v>0</v>
      </c>
      <c r="BC75" s="43">
        <v>0</v>
      </c>
      <c r="BD75" s="43">
        <v>0</v>
      </c>
      <c r="BE75" s="43">
        <v>0</v>
      </c>
      <c r="BF75" s="43">
        <v>0.52837475603329997</v>
      </c>
      <c r="BG75" s="43">
        <v>0</v>
      </c>
      <c r="BH75" s="43">
        <v>0</v>
      </c>
      <c r="BI75" s="43">
        <v>0</v>
      </c>
      <c r="BJ75" s="43">
        <v>1.1988328399666</v>
      </c>
      <c r="BK75" s="44">
        <f t="shared" si="3"/>
        <v>14.268421802865696</v>
      </c>
    </row>
    <row r="76" spans="1:63">
      <c r="A76" s="32"/>
      <c r="B76" s="39" t="s">
        <v>165</v>
      </c>
      <c r="C76" s="43">
        <v>0</v>
      </c>
      <c r="D76" s="43">
        <v>0</v>
      </c>
      <c r="E76" s="43">
        <v>0</v>
      </c>
      <c r="F76" s="43">
        <v>0</v>
      </c>
      <c r="G76" s="43">
        <v>0</v>
      </c>
      <c r="H76" s="43">
        <v>4.8740086999899998E-2</v>
      </c>
      <c r="I76" s="43">
        <v>0</v>
      </c>
      <c r="J76" s="43">
        <v>0</v>
      </c>
      <c r="K76" s="43">
        <v>0</v>
      </c>
      <c r="L76" s="43">
        <v>0.1159723</v>
      </c>
      <c r="M76" s="43">
        <v>0</v>
      </c>
      <c r="N76" s="43">
        <v>0</v>
      </c>
      <c r="O76" s="43">
        <v>0</v>
      </c>
      <c r="P76" s="43">
        <v>0</v>
      </c>
      <c r="Q76" s="43">
        <v>0</v>
      </c>
      <c r="R76" s="43">
        <v>1.1597229999999999E-3</v>
      </c>
      <c r="S76" s="43">
        <v>0</v>
      </c>
      <c r="T76" s="43">
        <v>0</v>
      </c>
      <c r="U76" s="43">
        <v>0</v>
      </c>
      <c r="V76" s="43">
        <v>0</v>
      </c>
      <c r="W76" s="43">
        <v>0</v>
      </c>
      <c r="X76" s="43">
        <v>0</v>
      </c>
      <c r="Y76" s="43">
        <v>0</v>
      </c>
      <c r="Z76" s="43">
        <v>0</v>
      </c>
      <c r="AA76" s="43">
        <v>0</v>
      </c>
      <c r="AB76" s="43">
        <v>0</v>
      </c>
      <c r="AC76" s="43">
        <v>0</v>
      </c>
      <c r="AD76" s="43">
        <v>0</v>
      </c>
      <c r="AE76" s="43">
        <v>0</v>
      </c>
      <c r="AF76" s="43">
        <v>0</v>
      </c>
      <c r="AG76" s="43">
        <v>0</v>
      </c>
      <c r="AH76" s="43">
        <v>0</v>
      </c>
      <c r="AI76" s="43">
        <v>0</v>
      </c>
      <c r="AJ76" s="43">
        <v>0</v>
      </c>
      <c r="AK76" s="43">
        <v>0</v>
      </c>
      <c r="AL76" s="43">
        <v>0</v>
      </c>
      <c r="AM76" s="43">
        <v>0</v>
      </c>
      <c r="AN76" s="43">
        <v>0</v>
      </c>
      <c r="AO76" s="43">
        <v>0</v>
      </c>
      <c r="AP76" s="43">
        <v>0</v>
      </c>
      <c r="AQ76" s="43">
        <v>0</v>
      </c>
      <c r="AR76" s="43">
        <v>0</v>
      </c>
      <c r="AS76" s="43">
        <v>0</v>
      </c>
      <c r="AT76" s="43">
        <v>0</v>
      </c>
      <c r="AU76" s="43">
        <v>0</v>
      </c>
      <c r="AV76" s="43">
        <v>3.7436792017993992</v>
      </c>
      <c r="AW76" s="43">
        <v>0.726217679</v>
      </c>
      <c r="AX76" s="43">
        <v>0</v>
      </c>
      <c r="AY76" s="43">
        <v>0</v>
      </c>
      <c r="AZ76" s="43">
        <v>22.365887453166309</v>
      </c>
      <c r="BA76" s="43">
        <v>0</v>
      </c>
      <c r="BB76" s="43">
        <v>0</v>
      </c>
      <c r="BC76" s="43">
        <v>0</v>
      </c>
      <c r="BD76" s="43">
        <v>0</v>
      </c>
      <c r="BE76" s="43">
        <v>0</v>
      </c>
      <c r="BF76" s="43">
        <v>0.42415088129980011</v>
      </c>
      <c r="BG76" s="43">
        <v>0.28175074999999999</v>
      </c>
      <c r="BH76" s="43">
        <v>0</v>
      </c>
      <c r="BI76" s="43">
        <v>0</v>
      </c>
      <c r="BJ76" s="43">
        <v>0.90723741499999999</v>
      </c>
      <c r="BK76" s="44">
        <f t="shared" si="3"/>
        <v>28.614795490265408</v>
      </c>
    </row>
    <row r="77" spans="1:63">
      <c r="A77" s="32"/>
      <c r="B77" s="39" t="s">
        <v>166</v>
      </c>
      <c r="C77" s="43">
        <v>0</v>
      </c>
      <c r="D77" s="43">
        <v>0</v>
      </c>
      <c r="E77" s="43">
        <v>0</v>
      </c>
      <c r="F77" s="43">
        <v>0</v>
      </c>
      <c r="G77" s="43">
        <v>0</v>
      </c>
      <c r="H77" s="43">
        <v>0</v>
      </c>
      <c r="I77" s="43">
        <v>0</v>
      </c>
      <c r="J77" s="43">
        <v>0</v>
      </c>
      <c r="K77" s="43">
        <v>0</v>
      </c>
      <c r="L77" s="43">
        <v>5.2003750000000001E-2</v>
      </c>
      <c r="M77" s="43">
        <v>0</v>
      </c>
      <c r="N77" s="43">
        <v>0</v>
      </c>
      <c r="O77" s="43">
        <v>0</v>
      </c>
      <c r="P77" s="43">
        <v>0</v>
      </c>
      <c r="Q77" s="43">
        <v>0</v>
      </c>
      <c r="R77" s="43">
        <v>0</v>
      </c>
      <c r="S77" s="43">
        <v>0</v>
      </c>
      <c r="T77" s="43">
        <v>0</v>
      </c>
      <c r="U77" s="43">
        <v>0</v>
      </c>
      <c r="V77" s="43">
        <v>0</v>
      </c>
      <c r="W77" s="43">
        <v>0</v>
      </c>
      <c r="X77" s="43">
        <v>0</v>
      </c>
      <c r="Y77" s="43">
        <v>0</v>
      </c>
      <c r="Z77" s="43">
        <v>0</v>
      </c>
      <c r="AA77" s="43">
        <v>0</v>
      </c>
      <c r="AB77" s="43">
        <v>0</v>
      </c>
      <c r="AC77" s="43">
        <v>0</v>
      </c>
      <c r="AD77" s="43">
        <v>0</v>
      </c>
      <c r="AE77" s="43">
        <v>0</v>
      </c>
      <c r="AF77" s="43">
        <v>0</v>
      </c>
      <c r="AG77" s="43">
        <v>0</v>
      </c>
      <c r="AH77" s="43">
        <v>0</v>
      </c>
      <c r="AI77" s="43">
        <v>0</v>
      </c>
      <c r="AJ77" s="43">
        <v>0</v>
      </c>
      <c r="AK77" s="43">
        <v>0</v>
      </c>
      <c r="AL77" s="43">
        <v>0</v>
      </c>
      <c r="AM77" s="43">
        <v>0</v>
      </c>
      <c r="AN77" s="43">
        <v>0</v>
      </c>
      <c r="AO77" s="43">
        <v>0</v>
      </c>
      <c r="AP77" s="43">
        <v>0</v>
      </c>
      <c r="AQ77" s="43">
        <v>0</v>
      </c>
      <c r="AR77" s="43">
        <v>0</v>
      </c>
      <c r="AS77" s="43">
        <v>0</v>
      </c>
      <c r="AT77" s="43">
        <v>0</v>
      </c>
      <c r="AU77" s="43">
        <v>0</v>
      </c>
      <c r="AV77" s="43">
        <v>2.3849772539307001</v>
      </c>
      <c r="AW77" s="43">
        <v>1.8526190990665001</v>
      </c>
      <c r="AX77" s="43">
        <v>0</v>
      </c>
      <c r="AY77" s="43">
        <v>0</v>
      </c>
      <c r="AZ77" s="43">
        <v>24.7326601035641</v>
      </c>
      <c r="BA77" s="43">
        <v>0</v>
      </c>
      <c r="BB77" s="43">
        <v>0</v>
      </c>
      <c r="BC77" s="43">
        <v>0</v>
      </c>
      <c r="BD77" s="43">
        <v>0</v>
      </c>
      <c r="BE77" s="43">
        <v>0</v>
      </c>
      <c r="BF77" s="43">
        <v>0.42916296899960005</v>
      </c>
      <c r="BG77" s="43">
        <v>0</v>
      </c>
      <c r="BH77" s="43">
        <v>0</v>
      </c>
      <c r="BI77" s="43">
        <v>0</v>
      </c>
      <c r="BJ77" s="43">
        <v>0.91564912416650002</v>
      </c>
      <c r="BK77" s="44">
        <f t="shared" si="3"/>
        <v>30.367072299727397</v>
      </c>
    </row>
    <row r="78" spans="1:63">
      <c r="A78" s="32"/>
      <c r="B78" s="39" t="s">
        <v>167</v>
      </c>
      <c r="C78" s="43">
        <v>0</v>
      </c>
      <c r="D78" s="43">
        <v>0</v>
      </c>
      <c r="E78" s="43">
        <v>0</v>
      </c>
      <c r="F78" s="43">
        <v>0</v>
      </c>
      <c r="G78" s="43">
        <v>0</v>
      </c>
      <c r="H78" s="43">
        <v>4.1313247999999997E-2</v>
      </c>
      <c r="I78" s="43">
        <v>0</v>
      </c>
      <c r="J78" s="43">
        <v>0</v>
      </c>
      <c r="K78" s="43">
        <v>0</v>
      </c>
      <c r="L78" s="43">
        <v>0</v>
      </c>
      <c r="M78" s="43">
        <v>0</v>
      </c>
      <c r="N78" s="43">
        <v>0</v>
      </c>
      <c r="O78" s="43">
        <v>0</v>
      </c>
      <c r="P78" s="43">
        <v>0</v>
      </c>
      <c r="Q78" s="43">
        <v>0</v>
      </c>
      <c r="R78" s="43">
        <v>0</v>
      </c>
      <c r="S78" s="43">
        <v>0</v>
      </c>
      <c r="T78" s="43">
        <v>0</v>
      </c>
      <c r="U78" s="43">
        <v>0</v>
      </c>
      <c r="V78" s="43">
        <v>0</v>
      </c>
      <c r="W78" s="43">
        <v>0</v>
      </c>
      <c r="X78" s="43">
        <v>0</v>
      </c>
      <c r="Y78" s="43">
        <v>0</v>
      </c>
      <c r="Z78" s="43">
        <v>0</v>
      </c>
      <c r="AA78" s="43">
        <v>0</v>
      </c>
      <c r="AB78" s="43">
        <v>0</v>
      </c>
      <c r="AC78" s="43">
        <v>0</v>
      </c>
      <c r="AD78" s="43">
        <v>0</v>
      </c>
      <c r="AE78" s="43">
        <v>0</v>
      </c>
      <c r="AF78" s="43">
        <v>0</v>
      </c>
      <c r="AG78" s="43">
        <v>0</v>
      </c>
      <c r="AH78" s="43">
        <v>0</v>
      </c>
      <c r="AI78" s="43">
        <v>0</v>
      </c>
      <c r="AJ78" s="43">
        <v>0</v>
      </c>
      <c r="AK78" s="43">
        <v>0</v>
      </c>
      <c r="AL78" s="43">
        <v>0</v>
      </c>
      <c r="AM78" s="43">
        <v>0</v>
      </c>
      <c r="AN78" s="43">
        <v>0</v>
      </c>
      <c r="AO78" s="43">
        <v>0</v>
      </c>
      <c r="AP78" s="43">
        <v>0</v>
      </c>
      <c r="AQ78" s="43">
        <v>0</v>
      </c>
      <c r="AR78" s="43">
        <v>0</v>
      </c>
      <c r="AS78" s="43">
        <v>0</v>
      </c>
      <c r="AT78" s="43">
        <v>0</v>
      </c>
      <c r="AU78" s="43">
        <v>0</v>
      </c>
      <c r="AV78" s="43">
        <v>5.9634949039632996</v>
      </c>
      <c r="AW78" s="43">
        <v>0.99974858389979993</v>
      </c>
      <c r="AX78" s="43">
        <v>0</v>
      </c>
      <c r="AY78" s="43">
        <v>0</v>
      </c>
      <c r="AZ78" s="43">
        <v>9.4070632918314043</v>
      </c>
      <c r="BA78" s="43">
        <v>0</v>
      </c>
      <c r="BB78" s="43">
        <v>0</v>
      </c>
      <c r="BC78" s="43">
        <v>0</v>
      </c>
      <c r="BD78" s="43">
        <v>0</v>
      </c>
      <c r="BE78" s="43">
        <v>0</v>
      </c>
      <c r="BF78" s="43">
        <v>1.3825924796314999</v>
      </c>
      <c r="BG78" s="43">
        <v>0</v>
      </c>
      <c r="BH78" s="43">
        <v>0</v>
      </c>
      <c r="BI78" s="43">
        <v>0</v>
      </c>
      <c r="BJ78" s="43">
        <v>1.7324057805995001</v>
      </c>
      <c r="BK78" s="44">
        <f t="shared" si="3"/>
        <v>19.526618287925505</v>
      </c>
    </row>
    <row r="79" spans="1:63">
      <c r="A79" s="32"/>
      <c r="B79" s="39" t="s">
        <v>168</v>
      </c>
      <c r="C79" s="43">
        <v>0</v>
      </c>
      <c r="D79" s="43">
        <v>0</v>
      </c>
      <c r="E79" s="43">
        <v>0</v>
      </c>
      <c r="F79" s="43">
        <v>0</v>
      </c>
      <c r="G79" s="43">
        <v>0</v>
      </c>
      <c r="H79" s="43">
        <v>0</v>
      </c>
      <c r="I79" s="43">
        <v>0</v>
      </c>
      <c r="J79" s="43">
        <v>0</v>
      </c>
      <c r="K79" s="43">
        <v>0</v>
      </c>
      <c r="L79" s="43">
        <v>0</v>
      </c>
      <c r="M79" s="43">
        <v>0</v>
      </c>
      <c r="N79" s="43">
        <v>0</v>
      </c>
      <c r="O79" s="43">
        <v>0</v>
      </c>
      <c r="P79" s="43">
        <v>0</v>
      </c>
      <c r="Q79" s="43">
        <v>0</v>
      </c>
      <c r="R79" s="43">
        <v>0</v>
      </c>
      <c r="S79" s="43">
        <v>0</v>
      </c>
      <c r="T79" s="43">
        <v>0</v>
      </c>
      <c r="U79" s="43">
        <v>0</v>
      </c>
      <c r="V79" s="43">
        <v>0</v>
      </c>
      <c r="W79" s="43">
        <v>0</v>
      </c>
      <c r="X79" s="43">
        <v>0</v>
      </c>
      <c r="Y79" s="43">
        <v>0</v>
      </c>
      <c r="Z79" s="43">
        <v>0</v>
      </c>
      <c r="AA79" s="43">
        <v>0</v>
      </c>
      <c r="AB79" s="43">
        <v>0</v>
      </c>
      <c r="AC79" s="43">
        <v>0</v>
      </c>
      <c r="AD79" s="43">
        <v>0</v>
      </c>
      <c r="AE79" s="43">
        <v>0</v>
      </c>
      <c r="AF79" s="43">
        <v>0</v>
      </c>
      <c r="AG79" s="43">
        <v>0</v>
      </c>
      <c r="AH79" s="43">
        <v>0</v>
      </c>
      <c r="AI79" s="43">
        <v>0</v>
      </c>
      <c r="AJ79" s="43">
        <v>0</v>
      </c>
      <c r="AK79" s="43">
        <v>0</v>
      </c>
      <c r="AL79" s="43">
        <v>0</v>
      </c>
      <c r="AM79" s="43">
        <v>0</v>
      </c>
      <c r="AN79" s="43">
        <v>0</v>
      </c>
      <c r="AO79" s="43">
        <v>0</v>
      </c>
      <c r="AP79" s="43">
        <v>0</v>
      </c>
      <c r="AQ79" s="43">
        <v>0</v>
      </c>
      <c r="AR79" s="43">
        <v>0</v>
      </c>
      <c r="AS79" s="43">
        <v>0</v>
      </c>
      <c r="AT79" s="43">
        <v>0</v>
      </c>
      <c r="AU79" s="43">
        <v>0</v>
      </c>
      <c r="AV79" s="43">
        <v>0.36468693306460004</v>
      </c>
      <c r="AW79" s="43">
        <v>3.2645640199900003E-2</v>
      </c>
      <c r="AX79" s="43">
        <v>0</v>
      </c>
      <c r="AY79" s="43">
        <v>0</v>
      </c>
      <c r="AZ79" s="43">
        <v>1.5989521561324997</v>
      </c>
      <c r="BA79" s="43">
        <v>0</v>
      </c>
      <c r="BB79" s="43">
        <v>0</v>
      </c>
      <c r="BC79" s="43">
        <v>0</v>
      </c>
      <c r="BD79" s="43">
        <v>0</v>
      </c>
      <c r="BE79" s="43">
        <v>0</v>
      </c>
      <c r="BF79" s="43">
        <v>1.3338365866500002E-2</v>
      </c>
      <c r="BG79" s="43">
        <v>0</v>
      </c>
      <c r="BH79" s="43">
        <v>0</v>
      </c>
      <c r="BI79" s="43">
        <v>0</v>
      </c>
      <c r="BJ79" s="43">
        <v>6.9500907533199999E-2</v>
      </c>
      <c r="BK79" s="44">
        <f t="shared" si="3"/>
        <v>2.0791240027966995</v>
      </c>
    </row>
    <row r="80" spans="1:63">
      <c r="A80" s="32"/>
      <c r="B80" s="39" t="s">
        <v>169</v>
      </c>
      <c r="C80" s="43">
        <v>0</v>
      </c>
      <c r="D80" s="43">
        <v>0</v>
      </c>
      <c r="E80" s="43">
        <v>0</v>
      </c>
      <c r="F80" s="43">
        <v>0</v>
      </c>
      <c r="G80" s="43">
        <v>0</v>
      </c>
      <c r="H80" s="43">
        <v>0</v>
      </c>
      <c r="I80" s="43">
        <v>0</v>
      </c>
      <c r="J80" s="43">
        <v>0</v>
      </c>
      <c r="K80" s="43">
        <v>0</v>
      </c>
      <c r="L80" s="43">
        <v>0</v>
      </c>
      <c r="M80" s="43">
        <v>0</v>
      </c>
      <c r="N80" s="43">
        <v>0</v>
      </c>
      <c r="O80" s="43">
        <v>0</v>
      </c>
      <c r="P80" s="43">
        <v>0</v>
      </c>
      <c r="Q80" s="43">
        <v>0</v>
      </c>
      <c r="R80" s="43">
        <v>0</v>
      </c>
      <c r="S80" s="43">
        <v>0</v>
      </c>
      <c r="T80" s="43">
        <v>0</v>
      </c>
      <c r="U80" s="43">
        <v>0</v>
      </c>
      <c r="V80" s="43">
        <v>0</v>
      </c>
      <c r="W80" s="43">
        <v>0</v>
      </c>
      <c r="X80" s="43">
        <v>0</v>
      </c>
      <c r="Y80" s="43">
        <v>0</v>
      </c>
      <c r="Z80" s="43">
        <v>0</v>
      </c>
      <c r="AA80" s="43">
        <v>0</v>
      </c>
      <c r="AB80" s="43">
        <v>0</v>
      </c>
      <c r="AC80" s="43">
        <v>0</v>
      </c>
      <c r="AD80" s="43">
        <v>0</v>
      </c>
      <c r="AE80" s="43">
        <v>0</v>
      </c>
      <c r="AF80" s="43">
        <v>0</v>
      </c>
      <c r="AG80" s="43">
        <v>0</v>
      </c>
      <c r="AH80" s="43">
        <v>0</v>
      </c>
      <c r="AI80" s="43">
        <v>0</v>
      </c>
      <c r="AJ80" s="43">
        <v>0</v>
      </c>
      <c r="AK80" s="43">
        <v>0</v>
      </c>
      <c r="AL80" s="43">
        <v>0</v>
      </c>
      <c r="AM80" s="43">
        <v>0</v>
      </c>
      <c r="AN80" s="43">
        <v>0</v>
      </c>
      <c r="AO80" s="43">
        <v>0</v>
      </c>
      <c r="AP80" s="43">
        <v>0</v>
      </c>
      <c r="AQ80" s="43">
        <v>0</v>
      </c>
      <c r="AR80" s="43">
        <v>0</v>
      </c>
      <c r="AS80" s="43">
        <v>0</v>
      </c>
      <c r="AT80" s="43">
        <v>0</v>
      </c>
      <c r="AU80" s="43">
        <v>0</v>
      </c>
      <c r="AV80" s="43">
        <v>0.41200626829990011</v>
      </c>
      <c r="AW80" s="43">
        <v>0.43941066166659998</v>
      </c>
      <c r="AX80" s="43">
        <v>0</v>
      </c>
      <c r="AY80" s="43">
        <v>0</v>
      </c>
      <c r="AZ80" s="43">
        <v>0.37170175</v>
      </c>
      <c r="BA80" s="43">
        <v>0</v>
      </c>
      <c r="BB80" s="43">
        <v>0</v>
      </c>
      <c r="BC80" s="43">
        <v>0</v>
      </c>
      <c r="BD80" s="43">
        <v>0</v>
      </c>
      <c r="BE80" s="43">
        <v>0</v>
      </c>
      <c r="BF80" s="43">
        <v>0.1206240317</v>
      </c>
      <c r="BG80" s="43">
        <v>0</v>
      </c>
      <c r="BH80" s="43">
        <v>0</v>
      </c>
      <c r="BI80" s="43">
        <v>0</v>
      </c>
      <c r="BJ80" s="43">
        <v>0.94687881519990003</v>
      </c>
      <c r="BK80" s="44">
        <f t="shared" si="3"/>
        <v>2.2906215268664001</v>
      </c>
    </row>
    <row r="81" spans="1:64">
      <c r="A81" s="32"/>
      <c r="B81" s="39" t="s">
        <v>170</v>
      </c>
      <c r="C81" s="43">
        <v>0</v>
      </c>
      <c r="D81" s="43">
        <v>0</v>
      </c>
      <c r="E81" s="43">
        <v>0</v>
      </c>
      <c r="F81" s="43">
        <v>0</v>
      </c>
      <c r="G81" s="43">
        <v>0</v>
      </c>
      <c r="H81" s="43">
        <v>0</v>
      </c>
      <c r="I81" s="43">
        <v>0</v>
      </c>
      <c r="J81" s="43">
        <v>0</v>
      </c>
      <c r="K81" s="43">
        <v>0</v>
      </c>
      <c r="L81" s="43">
        <v>0</v>
      </c>
      <c r="M81" s="43">
        <v>0</v>
      </c>
      <c r="N81" s="43">
        <v>0</v>
      </c>
      <c r="O81" s="43">
        <v>0</v>
      </c>
      <c r="P81" s="43">
        <v>0</v>
      </c>
      <c r="Q81" s="43">
        <v>0</v>
      </c>
      <c r="R81" s="43">
        <v>0</v>
      </c>
      <c r="S81" s="43">
        <v>0</v>
      </c>
      <c r="T81" s="43">
        <v>0</v>
      </c>
      <c r="U81" s="43">
        <v>0</v>
      </c>
      <c r="V81" s="43">
        <v>0</v>
      </c>
      <c r="W81" s="43">
        <v>0</v>
      </c>
      <c r="X81" s="43">
        <v>0</v>
      </c>
      <c r="Y81" s="43">
        <v>0</v>
      </c>
      <c r="Z81" s="43">
        <v>0</v>
      </c>
      <c r="AA81" s="43">
        <v>0</v>
      </c>
      <c r="AB81" s="43">
        <v>0</v>
      </c>
      <c r="AC81" s="43">
        <v>0</v>
      </c>
      <c r="AD81" s="43">
        <v>0</v>
      </c>
      <c r="AE81" s="43">
        <v>0</v>
      </c>
      <c r="AF81" s="43">
        <v>0</v>
      </c>
      <c r="AG81" s="43">
        <v>0</v>
      </c>
      <c r="AH81" s="43">
        <v>0</v>
      </c>
      <c r="AI81" s="43">
        <v>0</v>
      </c>
      <c r="AJ81" s="43">
        <v>0</v>
      </c>
      <c r="AK81" s="43">
        <v>0</v>
      </c>
      <c r="AL81" s="43">
        <v>0</v>
      </c>
      <c r="AM81" s="43">
        <v>0</v>
      </c>
      <c r="AN81" s="43">
        <v>0</v>
      </c>
      <c r="AO81" s="43">
        <v>0</v>
      </c>
      <c r="AP81" s="43">
        <v>0</v>
      </c>
      <c r="AQ81" s="43">
        <v>0</v>
      </c>
      <c r="AR81" s="43">
        <v>0</v>
      </c>
      <c r="AS81" s="43">
        <v>0</v>
      </c>
      <c r="AT81" s="43">
        <v>0</v>
      </c>
      <c r="AU81" s="43">
        <v>0</v>
      </c>
      <c r="AV81" s="43">
        <v>0.54680281143309994</v>
      </c>
      <c r="AW81" s="43">
        <v>0.49043593049999995</v>
      </c>
      <c r="AX81" s="43">
        <v>0</v>
      </c>
      <c r="AY81" s="43">
        <v>0</v>
      </c>
      <c r="AZ81" s="43">
        <v>2.5648442168330998</v>
      </c>
      <c r="BA81" s="43">
        <v>0</v>
      </c>
      <c r="BB81" s="43">
        <v>0</v>
      </c>
      <c r="BC81" s="43">
        <v>0</v>
      </c>
      <c r="BD81" s="43">
        <v>0</v>
      </c>
      <c r="BE81" s="43">
        <v>0</v>
      </c>
      <c r="BF81" s="43">
        <v>3.8414999999999998E-2</v>
      </c>
      <c r="BG81" s="43">
        <v>0</v>
      </c>
      <c r="BH81" s="43">
        <v>0</v>
      </c>
      <c r="BI81" s="43">
        <v>0</v>
      </c>
      <c r="BJ81" s="43">
        <v>0.192075</v>
      </c>
      <c r="BK81" s="44">
        <f t="shared" si="3"/>
        <v>3.8325729587662001</v>
      </c>
    </row>
    <row r="82" spans="1:64">
      <c r="A82" s="32"/>
      <c r="B82" s="39" t="s">
        <v>95</v>
      </c>
      <c r="C82" s="50">
        <f>SUM(C18:C81)</f>
        <v>0</v>
      </c>
      <c r="D82" s="50">
        <f t="shared" ref="D82:BJ82" si="4">SUM(D18:D81)</f>
        <v>0</v>
      </c>
      <c r="E82" s="50">
        <f t="shared" si="4"/>
        <v>0</v>
      </c>
      <c r="F82" s="50">
        <f t="shared" si="4"/>
        <v>0</v>
      </c>
      <c r="G82" s="50">
        <f t="shared" si="4"/>
        <v>0</v>
      </c>
      <c r="H82" s="50">
        <f t="shared" si="4"/>
        <v>3.0324535287295995</v>
      </c>
      <c r="I82" s="50">
        <f t="shared" si="4"/>
        <v>1626.977453931697</v>
      </c>
      <c r="J82" s="50">
        <f t="shared" si="4"/>
        <v>0.86677625000000003</v>
      </c>
      <c r="K82" s="50">
        <f t="shared" si="4"/>
        <v>0</v>
      </c>
      <c r="L82" s="50">
        <f t="shared" si="4"/>
        <v>34.479034378431493</v>
      </c>
      <c r="M82" s="50">
        <f t="shared" si="4"/>
        <v>0</v>
      </c>
      <c r="N82" s="50">
        <f t="shared" si="4"/>
        <v>0</v>
      </c>
      <c r="O82" s="50">
        <f t="shared" si="4"/>
        <v>0</v>
      </c>
      <c r="P82" s="50">
        <f t="shared" si="4"/>
        <v>0</v>
      </c>
      <c r="Q82" s="50">
        <f t="shared" si="4"/>
        <v>0</v>
      </c>
      <c r="R82" s="50">
        <f t="shared" si="4"/>
        <v>0.35605610273230004</v>
      </c>
      <c r="S82" s="50">
        <f t="shared" si="4"/>
        <v>124.2128531391664</v>
      </c>
      <c r="T82" s="50">
        <f t="shared" si="4"/>
        <v>0</v>
      </c>
      <c r="U82" s="50">
        <f t="shared" si="4"/>
        <v>0</v>
      </c>
      <c r="V82" s="50">
        <f t="shared" si="4"/>
        <v>0.93611834999999999</v>
      </c>
      <c r="W82" s="50">
        <f t="shared" si="4"/>
        <v>0</v>
      </c>
      <c r="X82" s="50">
        <f t="shared" si="4"/>
        <v>0</v>
      </c>
      <c r="Y82" s="50">
        <f t="shared" si="4"/>
        <v>0</v>
      </c>
      <c r="Z82" s="50">
        <f t="shared" si="4"/>
        <v>0</v>
      </c>
      <c r="AA82" s="50">
        <f t="shared" si="4"/>
        <v>0</v>
      </c>
      <c r="AB82" s="50">
        <f t="shared" si="4"/>
        <v>0</v>
      </c>
      <c r="AC82" s="50">
        <f t="shared" si="4"/>
        <v>0</v>
      </c>
      <c r="AD82" s="50">
        <f t="shared" si="4"/>
        <v>0</v>
      </c>
      <c r="AE82" s="50">
        <f t="shared" si="4"/>
        <v>0</v>
      </c>
      <c r="AF82" s="50">
        <f t="shared" si="4"/>
        <v>0</v>
      </c>
      <c r="AG82" s="50">
        <f t="shared" si="4"/>
        <v>0</v>
      </c>
      <c r="AH82" s="50">
        <f t="shared" si="4"/>
        <v>0</v>
      </c>
      <c r="AI82" s="50">
        <f t="shared" si="4"/>
        <v>0</v>
      </c>
      <c r="AJ82" s="50">
        <f t="shared" si="4"/>
        <v>0</v>
      </c>
      <c r="AK82" s="50">
        <f t="shared" si="4"/>
        <v>0</v>
      </c>
      <c r="AL82" s="50">
        <f t="shared" si="4"/>
        <v>0</v>
      </c>
      <c r="AM82" s="50">
        <f t="shared" si="4"/>
        <v>0</v>
      </c>
      <c r="AN82" s="50">
        <f t="shared" si="4"/>
        <v>0</v>
      </c>
      <c r="AO82" s="50">
        <f t="shared" si="4"/>
        <v>0</v>
      </c>
      <c r="AP82" s="50">
        <f t="shared" si="4"/>
        <v>0</v>
      </c>
      <c r="AQ82" s="50">
        <f t="shared" si="4"/>
        <v>0</v>
      </c>
      <c r="AR82" s="50">
        <f t="shared" si="4"/>
        <v>0</v>
      </c>
      <c r="AS82" s="50">
        <f t="shared" si="4"/>
        <v>0</v>
      </c>
      <c r="AT82" s="50">
        <f t="shared" si="4"/>
        <v>0</v>
      </c>
      <c r="AU82" s="50">
        <f t="shared" si="4"/>
        <v>0</v>
      </c>
      <c r="AV82" s="50">
        <f t="shared" si="4"/>
        <v>161.13786458208457</v>
      </c>
      <c r="AW82" s="50">
        <f t="shared" si="4"/>
        <v>418.04346588415774</v>
      </c>
      <c r="AX82" s="50">
        <f t="shared" si="4"/>
        <v>0</v>
      </c>
      <c r="AY82" s="50">
        <f t="shared" si="4"/>
        <v>0</v>
      </c>
      <c r="AZ82" s="50">
        <f t="shared" si="4"/>
        <v>1286.1550974346992</v>
      </c>
      <c r="BA82" s="50">
        <f t="shared" si="4"/>
        <v>0</v>
      </c>
      <c r="BB82" s="50">
        <f t="shared" si="4"/>
        <v>0</v>
      </c>
      <c r="BC82" s="50">
        <f t="shared" si="4"/>
        <v>0</v>
      </c>
      <c r="BD82" s="50">
        <f t="shared" si="4"/>
        <v>0</v>
      </c>
      <c r="BE82" s="50">
        <f t="shared" si="4"/>
        <v>0</v>
      </c>
      <c r="BF82" s="50">
        <f t="shared" si="4"/>
        <v>29.176557903344204</v>
      </c>
      <c r="BG82" s="50">
        <f t="shared" si="4"/>
        <v>269.94763080649943</v>
      </c>
      <c r="BH82" s="50">
        <f t="shared" si="4"/>
        <v>0</v>
      </c>
      <c r="BI82" s="50">
        <f t="shared" si="4"/>
        <v>0</v>
      </c>
      <c r="BJ82" s="50">
        <f t="shared" si="4"/>
        <v>54.096578151359097</v>
      </c>
      <c r="BK82" s="53">
        <f t="shared" ref="BK82" si="5">SUM(BK18:BK81)</f>
        <v>4009.417940442901</v>
      </c>
      <c r="BL82" s="45"/>
    </row>
    <row r="83" spans="1:64">
      <c r="A83" s="32" t="s">
        <v>82</v>
      </c>
      <c r="B83" s="38" t="s">
        <v>15</v>
      </c>
      <c r="C83" s="47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/>
      <c r="AK83" s="48"/>
      <c r="AL83" s="48"/>
      <c r="AM83" s="48"/>
      <c r="AN83" s="48"/>
      <c r="AO83" s="48"/>
      <c r="AP83" s="48"/>
      <c r="AQ83" s="48"/>
      <c r="AR83" s="48"/>
      <c r="AS83" s="48"/>
      <c r="AT83" s="48"/>
      <c r="AU83" s="48"/>
      <c r="AV83" s="48"/>
      <c r="AW83" s="48"/>
      <c r="AX83" s="48"/>
      <c r="AY83" s="48"/>
      <c r="AZ83" s="48"/>
      <c r="BA83" s="48"/>
      <c r="BB83" s="48"/>
      <c r="BC83" s="48"/>
      <c r="BD83" s="48"/>
      <c r="BE83" s="48"/>
      <c r="BF83" s="48"/>
      <c r="BG83" s="48"/>
      <c r="BH83" s="48"/>
      <c r="BI83" s="48"/>
      <c r="BJ83" s="48"/>
      <c r="BK83" s="49"/>
    </row>
    <row r="84" spans="1:64">
      <c r="A84" s="32"/>
      <c r="B84" s="39" t="s">
        <v>39</v>
      </c>
      <c r="C84" s="50"/>
      <c r="D84" s="43"/>
      <c r="E84" s="43"/>
      <c r="F84" s="43"/>
      <c r="G84" s="51"/>
      <c r="H84" s="50"/>
      <c r="I84" s="43"/>
      <c r="J84" s="43"/>
      <c r="K84" s="43"/>
      <c r="L84" s="51"/>
      <c r="M84" s="50"/>
      <c r="N84" s="43"/>
      <c r="O84" s="43"/>
      <c r="P84" s="43"/>
      <c r="Q84" s="51"/>
      <c r="R84" s="50"/>
      <c r="S84" s="43"/>
      <c r="T84" s="43"/>
      <c r="U84" s="43"/>
      <c r="V84" s="51"/>
      <c r="W84" s="50"/>
      <c r="X84" s="43"/>
      <c r="Y84" s="43"/>
      <c r="Z84" s="43"/>
      <c r="AA84" s="51"/>
      <c r="AB84" s="50"/>
      <c r="AC84" s="43"/>
      <c r="AD84" s="43"/>
      <c r="AE84" s="43"/>
      <c r="AF84" s="51"/>
      <c r="AG84" s="50"/>
      <c r="AH84" s="43"/>
      <c r="AI84" s="43"/>
      <c r="AJ84" s="43"/>
      <c r="AK84" s="51"/>
      <c r="AL84" s="50"/>
      <c r="AM84" s="43"/>
      <c r="AN84" s="43"/>
      <c r="AO84" s="43"/>
      <c r="AP84" s="51"/>
      <c r="AQ84" s="50"/>
      <c r="AR84" s="43"/>
      <c r="AS84" s="43"/>
      <c r="AT84" s="43"/>
      <c r="AU84" s="51"/>
      <c r="AV84" s="50"/>
      <c r="AW84" s="43"/>
      <c r="AX84" s="43"/>
      <c r="AY84" s="43"/>
      <c r="AZ84" s="51"/>
      <c r="BA84" s="50"/>
      <c r="BB84" s="43"/>
      <c r="BC84" s="43"/>
      <c r="BD84" s="43"/>
      <c r="BE84" s="51"/>
      <c r="BF84" s="50"/>
      <c r="BG84" s="43"/>
      <c r="BH84" s="43"/>
      <c r="BI84" s="43"/>
      <c r="BJ84" s="51"/>
      <c r="BK84" s="52"/>
    </row>
    <row r="85" spans="1:64">
      <c r="A85" s="32"/>
      <c r="B85" s="39" t="s">
        <v>94</v>
      </c>
      <c r="C85" s="50"/>
      <c r="D85" s="43"/>
      <c r="E85" s="43"/>
      <c r="F85" s="43"/>
      <c r="G85" s="51"/>
      <c r="H85" s="50"/>
      <c r="I85" s="43"/>
      <c r="J85" s="43"/>
      <c r="K85" s="43"/>
      <c r="L85" s="51"/>
      <c r="M85" s="50"/>
      <c r="N85" s="43"/>
      <c r="O85" s="43"/>
      <c r="P85" s="43"/>
      <c r="Q85" s="51"/>
      <c r="R85" s="50"/>
      <c r="S85" s="43"/>
      <c r="T85" s="43"/>
      <c r="U85" s="43"/>
      <c r="V85" s="51"/>
      <c r="W85" s="50"/>
      <c r="X85" s="43"/>
      <c r="Y85" s="43"/>
      <c r="Z85" s="43"/>
      <c r="AA85" s="51"/>
      <c r="AB85" s="50"/>
      <c r="AC85" s="43"/>
      <c r="AD85" s="43"/>
      <c r="AE85" s="43"/>
      <c r="AF85" s="51"/>
      <c r="AG85" s="50"/>
      <c r="AH85" s="43"/>
      <c r="AI85" s="43"/>
      <c r="AJ85" s="43"/>
      <c r="AK85" s="51"/>
      <c r="AL85" s="50"/>
      <c r="AM85" s="43"/>
      <c r="AN85" s="43"/>
      <c r="AO85" s="43"/>
      <c r="AP85" s="51"/>
      <c r="AQ85" s="50"/>
      <c r="AR85" s="43"/>
      <c r="AS85" s="43"/>
      <c r="AT85" s="43"/>
      <c r="AU85" s="51"/>
      <c r="AV85" s="50"/>
      <c r="AW85" s="43"/>
      <c r="AX85" s="43"/>
      <c r="AY85" s="43"/>
      <c r="AZ85" s="51"/>
      <c r="BA85" s="50"/>
      <c r="BB85" s="43"/>
      <c r="BC85" s="43"/>
      <c r="BD85" s="43"/>
      <c r="BE85" s="51"/>
      <c r="BF85" s="50"/>
      <c r="BG85" s="43"/>
      <c r="BH85" s="43"/>
      <c r="BI85" s="43"/>
      <c r="BJ85" s="51"/>
      <c r="BK85" s="52"/>
    </row>
    <row r="86" spans="1:64">
      <c r="A86" s="32" t="s">
        <v>84</v>
      </c>
      <c r="B86" s="38" t="s">
        <v>99</v>
      </c>
      <c r="C86" s="47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9"/>
    </row>
    <row r="87" spans="1:64">
      <c r="A87" s="32"/>
      <c r="B87" s="39" t="s">
        <v>39</v>
      </c>
      <c r="C87" s="50"/>
      <c r="D87" s="43"/>
      <c r="E87" s="43"/>
      <c r="F87" s="43"/>
      <c r="G87" s="51"/>
      <c r="H87" s="50"/>
      <c r="I87" s="43"/>
      <c r="J87" s="43"/>
      <c r="K87" s="43"/>
      <c r="L87" s="51"/>
      <c r="M87" s="50"/>
      <c r="N87" s="43"/>
      <c r="O87" s="43"/>
      <c r="P87" s="43"/>
      <c r="Q87" s="51"/>
      <c r="R87" s="50"/>
      <c r="S87" s="43"/>
      <c r="T87" s="43"/>
      <c r="U87" s="43"/>
      <c r="V87" s="51"/>
      <c r="W87" s="50"/>
      <c r="X87" s="43"/>
      <c r="Y87" s="43"/>
      <c r="Z87" s="43"/>
      <c r="AA87" s="51"/>
      <c r="AB87" s="50"/>
      <c r="AC87" s="43"/>
      <c r="AD87" s="43"/>
      <c r="AE87" s="43"/>
      <c r="AF87" s="51"/>
      <c r="AG87" s="50"/>
      <c r="AH87" s="43"/>
      <c r="AI87" s="43"/>
      <c r="AJ87" s="43"/>
      <c r="AK87" s="51"/>
      <c r="AL87" s="50"/>
      <c r="AM87" s="43"/>
      <c r="AN87" s="43"/>
      <c r="AO87" s="43"/>
      <c r="AP87" s="51"/>
      <c r="AQ87" s="50"/>
      <c r="AR87" s="43"/>
      <c r="AS87" s="43"/>
      <c r="AT87" s="43"/>
      <c r="AU87" s="51"/>
      <c r="AV87" s="50"/>
      <c r="AW87" s="43"/>
      <c r="AX87" s="43"/>
      <c r="AY87" s="43"/>
      <c r="AZ87" s="51"/>
      <c r="BA87" s="50"/>
      <c r="BB87" s="43"/>
      <c r="BC87" s="43"/>
      <c r="BD87" s="43"/>
      <c r="BE87" s="51"/>
      <c r="BF87" s="50"/>
      <c r="BG87" s="43"/>
      <c r="BH87" s="43"/>
      <c r="BI87" s="43"/>
      <c r="BJ87" s="51"/>
      <c r="BK87" s="52"/>
    </row>
    <row r="88" spans="1:64">
      <c r="A88" s="32"/>
      <c r="B88" s="39" t="s">
        <v>93</v>
      </c>
      <c r="C88" s="50"/>
      <c r="D88" s="43"/>
      <c r="E88" s="43"/>
      <c r="F88" s="43"/>
      <c r="G88" s="51"/>
      <c r="H88" s="50"/>
      <c r="I88" s="43"/>
      <c r="J88" s="43"/>
      <c r="K88" s="43"/>
      <c r="L88" s="51"/>
      <c r="M88" s="50"/>
      <c r="N88" s="43"/>
      <c r="O88" s="43"/>
      <c r="P88" s="43"/>
      <c r="Q88" s="51"/>
      <c r="R88" s="50"/>
      <c r="S88" s="43"/>
      <c r="T88" s="43"/>
      <c r="U88" s="43"/>
      <c r="V88" s="51"/>
      <c r="W88" s="50"/>
      <c r="X88" s="43"/>
      <c r="Y88" s="43"/>
      <c r="Z88" s="43"/>
      <c r="AA88" s="51"/>
      <c r="AB88" s="50"/>
      <c r="AC88" s="43"/>
      <c r="AD88" s="43"/>
      <c r="AE88" s="43"/>
      <c r="AF88" s="51"/>
      <c r="AG88" s="50"/>
      <c r="AH88" s="43"/>
      <c r="AI88" s="43"/>
      <c r="AJ88" s="43"/>
      <c r="AK88" s="51"/>
      <c r="AL88" s="50"/>
      <c r="AM88" s="43"/>
      <c r="AN88" s="43"/>
      <c r="AO88" s="43"/>
      <c r="AP88" s="51"/>
      <c r="AQ88" s="50"/>
      <c r="AR88" s="43"/>
      <c r="AS88" s="43"/>
      <c r="AT88" s="43"/>
      <c r="AU88" s="51"/>
      <c r="AV88" s="50"/>
      <c r="AW88" s="43"/>
      <c r="AX88" s="43"/>
      <c r="AY88" s="43"/>
      <c r="AZ88" s="51"/>
      <c r="BA88" s="50"/>
      <c r="BB88" s="43"/>
      <c r="BC88" s="43"/>
      <c r="BD88" s="43"/>
      <c r="BE88" s="51"/>
      <c r="BF88" s="50"/>
      <c r="BG88" s="43"/>
      <c r="BH88" s="43"/>
      <c r="BI88" s="43"/>
      <c r="BJ88" s="51"/>
      <c r="BK88" s="52"/>
    </row>
    <row r="89" spans="1:64">
      <c r="A89" s="32" t="s">
        <v>85</v>
      </c>
      <c r="B89" s="38" t="s">
        <v>16</v>
      </c>
      <c r="C89" s="47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9"/>
    </row>
    <row r="90" spans="1:64">
      <c r="A90" s="32"/>
      <c r="B90" s="39" t="s">
        <v>39</v>
      </c>
      <c r="C90" s="50"/>
      <c r="D90" s="43"/>
      <c r="E90" s="43"/>
      <c r="F90" s="43"/>
      <c r="G90" s="51"/>
      <c r="H90" s="50"/>
      <c r="I90" s="43"/>
      <c r="J90" s="43"/>
      <c r="K90" s="43"/>
      <c r="L90" s="51"/>
      <c r="M90" s="50"/>
      <c r="N90" s="43"/>
      <c r="O90" s="43"/>
      <c r="P90" s="43"/>
      <c r="Q90" s="51"/>
      <c r="R90" s="50"/>
      <c r="S90" s="43"/>
      <c r="T90" s="43"/>
      <c r="U90" s="43"/>
      <c r="V90" s="51"/>
      <c r="W90" s="50"/>
      <c r="X90" s="43"/>
      <c r="Y90" s="43"/>
      <c r="Z90" s="43"/>
      <c r="AA90" s="51"/>
      <c r="AB90" s="50"/>
      <c r="AC90" s="43"/>
      <c r="AD90" s="43"/>
      <c r="AE90" s="43"/>
      <c r="AF90" s="51"/>
      <c r="AG90" s="50"/>
      <c r="AH90" s="43"/>
      <c r="AI90" s="43"/>
      <c r="AJ90" s="43"/>
      <c r="AK90" s="51"/>
      <c r="AL90" s="50"/>
      <c r="AM90" s="43"/>
      <c r="AN90" s="43"/>
      <c r="AO90" s="43"/>
      <c r="AP90" s="51"/>
      <c r="AQ90" s="50"/>
      <c r="AR90" s="43"/>
      <c r="AS90" s="43"/>
      <c r="AT90" s="43"/>
      <c r="AU90" s="51"/>
      <c r="AV90" s="50"/>
      <c r="AW90" s="43"/>
      <c r="AX90" s="43"/>
      <c r="AY90" s="43"/>
      <c r="AZ90" s="51"/>
      <c r="BA90" s="50"/>
      <c r="BB90" s="43"/>
      <c r="BC90" s="43"/>
      <c r="BD90" s="43"/>
      <c r="BE90" s="51"/>
      <c r="BF90" s="50"/>
      <c r="BG90" s="43"/>
      <c r="BH90" s="43"/>
      <c r="BI90" s="43"/>
      <c r="BJ90" s="51"/>
      <c r="BK90" s="52"/>
    </row>
    <row r="91" spans="1:64">
      <c r="A91" s="32"/>
      <c r="B91" s="39" t="s">
        <v>171</v>
      </c>
      <c r="C91" s="43">
        <v>0</v>
      </c>
      <c r="D91" s="43">
        <v>0</v>
      </c>
      <c r="E91" s="43">
        <v>0</v>
      </c>
      <c r="F91" s="43">
        <v>0</v>
      </c>
      <c r="G91" s="43">
        <v>0</v>
      </c>
      <c r="H91" s="43">
        <v>0.19443278329980002</v>
      </c>
      <c r="I91" s="43">
        <v>856.10439308723119</v>
      </c>
      <c r="J91" s="43">
        <v>0</v>
      </c>
      <c r="K91" s="43">
        <v>0</v>
      </c>
      <c r="L91" s="43">
        <v>9.1722982862665994</v>
      </c>
      <c r="M91" s="43">
        <v>0</v>
      </c>
      <c r="N91" s="43">
        <v>0</v>
      </c>
      <c r="O91" s="43">
        <v>0</v>
      </c>
      <c r="P91" s="43">
        <v>0</v>
      </c>
      <c r="Q91" s="43">
        <v>0</v>
      </c>
      <c r="R91" s="43">
        <v>1.0854371566600001E-2</v>
      </c>
      <c r="S91" s="43">
        <v>0</v>
      </c>
      <c r="T91" s="43">
        <v>0</v>
      </c>
      <c r="U91" s="43">
        <v>0</v>
      </c>
      <c r="V91" s="43">
        <v>0.1161850787666</v>
      </c>
      <c r="W91" s="43">
        <v>0</v>
      </c>
      <c r="X91" s="43">
        <v>0</v>
      </c>
      <c r="Y91" s="43">
        <v>0</v>
      </c>
      <c r="Z91" s="43">
        <v>0</v>
      </c>
      <c r="AA91" s="43">
        <v>0</v>
      </c>
      <c r="AB91" s="43">
        <v>0</v>
      </c>
      <c r="AC91" s="43">
        <v>0</v>
      </c>
      <c r="AD91" s="43">
        <v>0</v>
      </c>
      <c r="AE91" s="43">
        <v>0</v>
      </c>
      <c r="AF91" s="43">
        <v>0</v>
      </c>
      <c r="AG91" s="43">
        <v>0</v>
      </c>
      <c r="AH91" s="43">
        <v>0</v>
      </c>
      <c r="AI91" s="43">
        <v>0</v>
      </c>
      <c r="AJ91" s="43">
        <v>0</v>
      </c>
      <c r="AK91" s="43">
        <v>0</v>
      </c>
      <c r="AL91" s="43">
        <v>0</v>
      </c>
      <c r="AM91" s="43">
        <v>0</v>
      </c>
      <c r="AN91" s="43">
        <v>0</v>
      </c>
      <c r="AO91" s="43">
        <v>0</v>
      </c>
      <c r="AP91" s="43">
        <v>0</v>
      </c>
      <c r="AQ91" s="43">
        <v>0</v>
      </c>
      <c r="AR91" s="43">
        <v>0</v>
      </c>
      <c r="AS91" s="43">
        <v>0</v>
      </c>
      <c r="AT91" s="43">
        <v>0</v>
      </c>
      <c r="AU91" s="43">
        <v>0</v>
      </c>
      <c r="AV91" s="43">
        <v>0.85621484149750005</v>
      </c>
      <c r="AW91" s="43">
        <v>239.33233243092388</v>
      </c>
      <c r="AX91" s="43">
        <v>0</v>
      </c>
      <c r="AY91" s="43">
        <v>0</v>
      </c>
      <c r="AZ91" s="43">
        <v>85.616649449631893</v>
      </c>
      <c r="BA91" s="43">
        <v>0</v>
      </c>
      <c r="BB91" s="43">
        <v>0</v>
      </c>
      <c r="BC91" s="43">
        <v>0</v>
      </c>
      <c r="BD91" s="43">
        <v>0</v>
      </c>
      <c r="BE91" s="43">
        <v>0</v>
      </c>
      <c r="BF91" s="43">
        <v>0.31590487216590002</v>
      </c>
      <c r="BG91" s="43">
        <v>0.1030629136</v>
      </c>
      <c r="BH91" s="43">
        <v>0</v>
      </c>
      <c r="BI91" s="43">
        <v>0</v>
      </c>
      <c r="BJ91" s="43">
        <v>0.70171123533320001</v>
      </c>
      <c r="BK91" s="44">
        <f t="shared" ref="BK91" si="6">SUM(C91:BJ91)</f>
        <v>1192.5240393502834</v>
      </c>
    </row>
    <row r="92" spans="1:64">
      <c r="A92" s="32"/>
      <c r="B92" s="39" t="s">
        <v>172</v>
      </c>
      <c r="C92" s="43">
        <v>0</v>
      </c>
      <c r="D92" s="43">
        <v>0</v>
      </c>
      <c r="E92" s="43">
        <v>0</v>
      </c>
      <c r="F92" s="43">
        <v>0</v>
      </c>
      <c r="G92" s="43">
        <v>0</v>
      </c>
      <c r="H92" s="43">
        <v>0.17191927379960001</v>
      </c>
      <c r="I92" s="43">
        <v>277.23407448176619</v>
      </c>
      <c r="J92" s="43">
        <v>0</v>
      </c>
      <c r="K92" s="43">
        <v>0</v>
      </c>
      <c r="L92" s="43">
        <v>14.174280390799598</v>
      </c>
      <c r="M92" s="43">
        <v>0</v>
      </c>
      <c r="N92" s="43">
        <v>0</v>
      </c>
      <c r="O92" s="43">
        <v>0</v>
      </c>
      <c r="P92" s="43">
        <v>0</v>
      </c>
      <c r="Q92" s="43">
        <v>0</v>
      </c>
      <c r="R92" s="43">
        <v>6.7064797999E-3</v>
      </c>
      <c r="S92" s="43">
        <v>0</v>
      </c>
      <c r="T92" s="43">
        <v>0</v>
      </c>
      <c r="U92" s="43">
        <v>0</v>
      </c>
      <c r="V92" s="43">
        <v>0</v>
      </c>
      <c r="W92" s="43">
        <v>0</v>
      </c>
      <c r="X92" s="43">
        <v>0</v>
      </c>
      <c r="Y92" s="43">
        <v>0</v>
      </c>
      <c r="Z92" s="43">
        <v>0</v>
      </c>
      <c r="AA92" s="43">
        <v>0</v>
      </c>
      <c r="AB92" s="43">
        <v>0</v>
      </c>
      <c r="AC92" s="43">
        <v>0</v>
      </c>
      <c r="AD92" s="43">
        <v>0</v>
      </c>
      <c r="AE92" s="43">
        <v>0</v>
      </c>
      <c r="AF92" s="43">
        <v>0</v>
      </c>
      <c r="AG92" s="43">
        <v>0</v>
      </c>
      <c r="AH92" s="43">
        <v>0</v>
      </c>
      <c r="AI92" s="43">
        <v>0</v>
      </c>
      <c r="AJ92" s="43">
        <v>0</v>
      </c>
      <c r="AK92" s="43">
        <v>0</v>
      </c>
      <c r="AL92" s="43">
        <v>0</v>
      </c>
      <c r="AM92" s="43">
        <v>0</v>
      </c>
      <c r="AN92" s="43">
        <v>0</v>
      </c>
      <c r="AO92" s="43">
        <v>0</v>
      </c>
      <c r="AP92" s="43">
        <v>0</v>
      </c>
      <c r="AQ92" s="43">
        <v>0</v>
      </c>
      <c r="AR92" s="43">
        <v>0</v>
      </c>
      <c r="AS92" s="43">
        <v>0</v>
      </c>
      <c r="AT92" s="43">
        <v>0</v>
      </c>
      <c r="AU92" s="43">
        <v>0</v>
      </c>
      <c r="AV92" s="43">
        <v>0.60798243089839998</v>
      </c>
      <c r="AW92" s="43">
        <v>270.99890909252355</v>
      </c>
      <c r="AX92" s="43">
        <v>0</v>
      </c>
      <c r="AY92" s="43">
        <v>0</v>
      </c>
      <c r="AZ92" s="43">
        <v>47.285391981931397</v>
      </c>
      <c r="BA92" s="43">
        <v>0</v>
      </c>
      <c r="BB92" s="43">
        <v>0</v>
      </c>
      <c r="BC92" s="43">
        <v>0</v>
      </c>
      <c r="BD92" s="43">
        <v>0</v>
      </c>
      <c r="BE92" s="43">
        <v>0</v>
      </c>
      <c r="BF92" s="43">
        <v>9.7607518466099996E-2</v>
      </c>
      <c r="BG92" s="43">
        <v>136.2981390379</v>
      </c>
      <c r="BH92" s="43">
        <v>0</v>
      </c>
      <c r="BI92" s="43">
        <v>0</v>
      </c>
      <c r="BJ92" s="43">
        <v>7.3503099999999998E-5</v>
      </c>
      <c r="BK92" s="44">
        <f t="shared" ref="BK92:BK101" si="7">SUM(C92:BJ92)</f>
        <v>746.87508419098469</v>
      </c>
    </row>
    <row r="93" spans="1:64">
      <c r="A93" s="32"/>
      <c r="B93" s="39" t="s">
        <v>173</v>
      </c>
      <c r="C93" s="43">
        <v>0</v>
      </c>
      <c r="D93" s="43">
        <v>0</v>
      </c>
      <c r="E93" s="43">
        <v>0</v>
      </c>
      <c r="F93" s="43">
        <v>0</v>
      </c>
      <c r="G93" s="43">
        <v>0</v>
      </c>
      <c r="H93" s="43">
        <v>5.0568052999699999E-2</v>
      </c>
      <c r="I93" s="43">
        <v>404.93713353933271</v>
      </c>
      <c r="J93" s="43">
        <v>0</v>
      </c>
      <c r="K93" s="43">
        <v>0</v>
      </c>
      <c r="L93" s="43">
        <v>25.630264028533198</v>
      </c>
      <c r="M93" s="43">
        <v>0</v>
      </c>
      <c r="N93" s="43">
        <v>0</v>
      </c>
      <c r="O93" s="43">
        <v>0</v>
      </c>
      <c r="P93" s="43">
        <v>0</v>
      </c>
      <c r="Q93" s="43">
        <v>0</v>
      </c>
      <c r="R93" s="43">
        <v>9.9461605330999989E-3</v>
      </c>
      <c r="S93" s="43">
        <v>119.112442129066</v>
      </c>
      <c r="T93" s="43">
        <v>0</v>
      </c>
      <c r="U93" s="43">
        <v>0</v>
      </c>
      <c r="V93" s="43">
        <v>0</v>
      </c>
      <c r="W93" s="43">
        <v>0</v>
      </c>
      <c r="X93" s="43">
        <v>0</v>
      </c>
      <c r="Y93" s="43">
        <v>0</v>
      </c>
      <c r="Z93" s="43">
        <v>0</v>
      </c>
      <c r="AA93" s="43">
        <v>0</v>
      </c>
      <c r="AB93" s="43">
        <v>0</v>
      </c>
      <c r="AC93" s="43">
        <v>0</v>
      </c>
      <c r="AD93" s="43">
        <v>0</v>
      </c>
      <c r="AE93" s="43">
        <v>0</v>
      </c>
      <c r="AF93" s="43">
        <v>0</v>
      </c>
      <c r="AG93" s="43">
        <v>0</v>
      </c>
      <c r="AH93" s="43">
        <v>0</v>
      </c>
      <c r="AI93" s="43">
        <v>0</v>
      </c>
      <c r="AJ93" s="43">
        <v>0</v>
      </c>
      <c r="AK93" s="43">
        <v>0</v>
      </c>
      <c r="AL93" s="43">
        <v>0</v>
      </c>
      <c r="AM93" s="43">
        <v>0</v>
      </c>
      <c r="AN93" s="43">
        <v>0</v>
      </c>
      <c r="AO93" s="43">
        <v>0</v>
      </c>
      <c r="AP93" s="43">
        <v>0</v>
      </c>
      <c r="AQ93" s="43">
        <v>0</v>
      </c>
      <c r="AR93" s="43">
        <v>0</v>
      </c>
      <c r="AS93" s="43">
        <v>0</v>
      </c>
      <c r="AT93" s="43">
        <v>0</v>
      </c>
      <c r="AU93" s="43">
        <v>0</v>
      </c>
      <c r="AV93" s="43">
        <v>5.2619221422614952</v>
      </c>
      <c r="AW93" s="43">
        <v>163.6794360102229</v>
      </c>
      <c r="AX93" s="43">
        <v>0</v>
      </c>
      <c r="AY93" s="43">
        <v>0</v>
      </c>
      <c r="AZ93" s="43">
        <v>133.94461803699713</v>
      </c>
      <c r="BA93" s="43">
        <v>0</v>
      </c>
      <c r="BB93" s="43">
        <v>0</v>
      </c>
      <c r="BC93" s="43">
        <v>0</v>
      </c>
      <c r="BD93" s="43">
        <v>0</v>
      </c>
      <c r="BE93" s="43">
        <v>0</v>
      </c>
      <c r="BF93" s="43">
        <v>1.4450757696318997</v>
      </c>
      <c r="BG93" s="43">
        <v>0</v>
      </c>
      <c r="BH93" s="43">
        <v>0</v>
      </c>
      <c r="BI93" s="43">
        <v>0</v>
      </c>
      <c r="BJ93" s="43">
        <v>0.93199646293299998</v>
      </c>
      <c r="BK93" s="44">
        <f t="shared" si="7"/>
        <v>855.00340233251109</v>
      </c>
    </row>
    <row r="94" spans="1:64">
      <c r="A94" s="32"/>
      <c r="B94" s="39" t="s">
        <v>174</v>
      </c>
      <c r="C94" s="43">
        <v>0</v>
      </c>
      <c r="D94" s="43">
        <v>0</v>
      </c>
      <c r="E94" s="43">
        <v>0</v>
      </c>
      <c r="F94" s="43">
        <v>0</v>
      </c>
      <c r="G94" s="43">
        <v>0</v>
      </c>
      <c r="H94" s="43">
        <v>0.52045006276640005</v>
      </c>
      <c r="I94" s="43">
        <v>336.51428721933274</v>
      </c>
      <c r="J94" s="43">
        <v>0</v>
      </c>
      <c r="K94" s="43">
        <v>0</v>
      </c>
      <c r="L94" s="43">
        <v>49.2384525726996</v>
      </c>
      <c r="M94" s="43">
        <v>0</v>
      </c>
      <c r="N94" s="43">
        <v>0</v>
      </c>
      <c r="O94" s="43">
        <v>0</v>
      </c>
      <c r="P94" s="43">
        <v>0</v>
      </c>
      <c r="Q94" s="43">
        <v>0</v>
      </c>
      <c r="R94" s="43">
        <v>2.2310552833199999E-2</v>
      </c>
      <c r="S94" s="43">
        <v>204.72579915933298</v>
      </c>
      <c r="T94" s="43">
        <v>0</v>
      </c>
      <c r="U94" s="43">
        <v>0</v>
      </c>
      <c r="V94" s="43">
        <v>0</v>
      </c>
      <c r="W94" s="43">
        <v>0</v>
      </c>
      <c r="X94" s="43">
        <v>0</v>
      </c>
      <c r="Y94" s="43">
        <v>0</v>
      </c>
      <c r="Z94" s="43">
        <v>0</v>
      </c>
      <c r="AA94" s="43">
        <v>0</v>
      </c>
      <c r="AB94" s="43">
        <v>0</v>
      </c>
      <c r="AC94" s="43">
        <v>0</v>
      </c>
      <c r="AD94" s="43">
        <v>0</v>
      </c>
      <c r="AE94" s="43">
        <v>0</v>
      </c>
      <c r="AF94" s="43">
        <v>0</v>
      </c>
      <c r="AG94" s="43">
        <v>0</v>
      </c>
      <c r="AH94" s="43">
        <v>0</v>
      </c>
      <c r="AI94" s="43">
        <v>0</v>
      </c>
      <c r="AJ94" s="43">
        <v>0</v>
      </c>
      <c r="AK94" s="43">
        <v>0</v>
      </c>
      <c r="AL94" s="43">
        <v>0</v>
      </c>
      <c r="AM94" s="43">
        <v>0</v>
      </c>
      <c r="AN94" s="43">
        <v>0</v>
      </c>
      <c r="AO94" s="43">
        <v>0</v>
      </c>
      <c r="AP94" s="43">
        <v>0</v>
      </c>
      <c r="AQ94" s="43">
        <v>0</v>
      </c>
      <c r="AR94" s="43">
        <v>0</v>
      </c>
      <c r="AS94" s="43">
        <v>0</v>
      </c>
      <c r="AT94" s="43">
        <v>0</v>
      </c>
      <c r="AU94" s="43">
        <v>0</v>
      </c>
      <c r="AV94" s="43">
        <v>18.205620768122198</v>
      </c>
      <c r="AW94" s="43">
        <v>346.20327201155305</v>
      </c>
      <c r="AX94" s="43">
        <v>1.5038294433666</v>
      </c>
      <c r="AY94" s="43">
        <v>0</v>
      </c>
      <c r="AZ94" s="43">
        <v>641.82436540725337</v>
      </c>
      <c r="BA94" s="43">
        <v>0</v>
      </c>
      <c r="BB94" s="43">
        <v>0</v>
      </c>
      <c r="BC94" s="43">
        <v>0</v>
      </c>
      <c r="BD94" s="43">
        <v>0</v>
      </c>
      <c r="BE94" s="43">
        <v>0</v>
      </c>
      <c r="BF94" s="43">
        <v>1.3502482141311001</v>
      </c>
      <c r="BG94" s="43">
        <v>166.24805093286639</v>
      </c>
      <c r="BH94" s="43">
        <v>0</v>
      </c>
      <c r="BI94" s="43">
        <v>0</v>
      </c>
      <c r="BJ94" s="43">
        <v>9.9906904518322008</v>
      </c>
      <c r="BK94" s="44">
        <f t="shared" si="7"/>
        <v>1776.34737679609</v>
      </c>
    </row>
    <row r="95" spans="1:64">
      <c r="A95" s="32"/>
      <c r="B95" s="39" t="s">
        <v>175</v>
      </c>
      <c r="C95" s="43">
        <v>0</v>
      </c>
      <c r="D95" s="43">
        <v>90.2577625698666</v>
      </c>
      <c r="E95" s="43">
        <v>0</v>
      </c>
      <c r="F95" s="43">
        <v>0</v>
      </c>
      <c r="G95" s="43">
        <v>0</v>
      </c>
      <c r="H95" s="43">
        <v>2.1283681105991001</v>
      </c>
      <c r="I95" s="43">
        <v>841.31456737576605</v>
      </c>
      <c r="J95" s="43">
        <v>3.0110584006333001</v>
      </c>
      <c r="K95" s="43">
        <v>0</v>
      </c>
      <c r="L95" s="43">
        <v>98.902919011399305</v>
      </c>
      <c r="M95" s="43">
        <v>0</v>
      </c>
      <c r="N95" s="43">
        <v>0</v>
      </c>
      <c r="O95" s="43">
        <v>0</v>
      </c>
      <c r="P95" s="43">
        <v>0</v>
      </c>
      <c r="Q95" s="43">
        <v>0</v>
      </c>
      <c r="R95" s="43">
        <v>0.39334595603319999</v>
      </c>
      <c r="S95" s="43">
        <v>90.086206395866498</v>
      </c>
      <c r="T95" s="43">
        <v>0</v>
      </c>
      <c r="U95" s="43">
        <v>7.6080526432332993</v>
      </c>
      <c r="V95" s="43">
        <v>4.1913680670664011</v>
      </c>
      <c r="W95" s="43">
        <v>0</v>
      </c>
      <c r="X95" s="43">
        <v>0</v>
      </c>
      <c r="Y95" s="43">
        <v>0</v>
      </c>
      <c r="Z95" s="43">
        <v>0</v>
      </c>
      <c r="AA95" s="43">
        <v>0</v>
      </c>
      <c r="AB95" s="43">
        <v>0</v>
      </c>
      <c r="AC95" s="43">
        <v>0</v>
      </c>
      <c r="AD95" s="43">
        <v>0</v>
      </c>
      <c r="AE95" s="43">
        <v>0</v>
      </c>
      <c r="AF95" s="43">
        <v>0</v>
      </c>
      <c r="AG95" s="43">
        <v>0</v>
      </c>
      <c r="AH95" s="43">
        <v>0</v>
      </c>
      <c r="AI95" s="43">
        <v>0</v>
      </c>
      <c r="AJ95" s="43">
        <v>0</v>
      </c>
      <c r="AK95" s="43">
        <v>0</v>
      </c>
      <c r="AL95" s="43">
        <v>0</v>
      </c>
      <c r="AM95" s="43">
        <v>0</v>
      </c>
      <c r="AN95" s="43">
        <v>0</v>
      </c>
      <c r="AO95" s="43">
        <v>0</v>
      </c>
      <c r="AP95" s="43">
        <v>0</v>
      </c>
      <c r="AQ95" s="43">
        <v>0</v>
      </c>
      <c r="AR95" s="43">
        <v>0</v>
      </c>
      <c r="AS95" s="43">
        <v>0</v>
      </c>
      <c r="AT95" s="43">
        <v>0</v>
      </c>
      <c r="AU95" s="43">
        <v>0</v>
      </c>
      <c r="AV95" s="43">
        <v>8.1485511141110862</v>
      </c>
      <c r="AW95" s="43">
        <v>318.37013153098724</v>
      </c>
      <c r="AX95" s="43">
        <v>0</v>
      </c>
      <c r="AY95" s="43">
        <v>0</v>
      </c>
      <c r="AZ95" s="43">
        <v>117.07863557436001</v>
      </c>
      <c r="BA95" s="43">
        <v>0</v>
      </c>
      <c r="BB95" s="43">
        <v>0</v>
      </c>
      <c r="BC95" s="43">
        <v>0</v>
      </c>
      <c r="BD95" s="43">
        <v>0</v>
      </c>
      <c r="BE95" s="43">
        <v>0</v>
      </c>
      <c r="BF95" s="43">
        <v>3.0697625997585036</v>
      </c>
      <c r="BG95" s="43">
        <v>1.5190669636998</v>
      </c>
      <c r="BH95" s="43">
        <v>1.5691643034333</v>
      </c>
      <c r="BI95" s="43">
        <v>0</v>
      </c>
      <c r="BJ95" s="43">
        <v>7.2473458072994994</v>
      </c>
      <c r="BK95" s="44">
        <f t="shared" si="7"/>
        <v>1594.8963064241134</v>
      </c>
    </row>
    <row r="96" spans="1:64">
      <c r="A96" s="32"/>
      <c r="B96" s="39" t="s">
        <v>176</v>
      </c>
      <c r="C96" s="43">
        <v>0</v>
      </c>
      <c r="D96" s="43">
        <v>0</v>
      </c>
      <c r="E96" s="43">
        <v>0</v>
      </c>
      <c r="F96" s="43">
        <v>0</v>
      </c>
      <c r="G96" s="43">
        <v>0</v>
      </c>
      <c r="H96" s="43">
        <v>2.3535055112322998</v>
      </c>
      <c r="I96" s="43">
        <v>45.631751225432708</v>
      </c>
      <c r="J96" s="43">
        <v>0</v>
      </c>
      <c r="K96" s="43">
        <v>0</v>
      </c>
      <c r="L96" s="43">
        <v>28.887317863599002</v>
      </c>
      <c r="M96" s="43">
        <v>0</v>
      </c>
      <c r="N96" s="43">
        <v>0</v>
      </c>
      <c r="O96" s="43">
        <v>0</v>
      </c>
      <c r="P96" s="43">
        <v>0</v>
      </c>
      <c r="Q96" s="43">
        <v>0</v>
      </c>
      <c r="R96" s="43">
        <v>0.95673830263269999</v>
      </c>
      <c r="S96" s="43">
        <v>2.4042586696999</v>
      </c>
      <c r="T96" s="43">
        <v>0</v>
      </c>
      <c r="U96" s="43">
        <v>6.7166910972</v>
      </c>
      <c r="V96" s="43">
        <v>1.1696225666331999</v>
      </c>
      <c r="W96" s="43">
        <v>0</v>
      </c>
      <c r="X96" s="43">
        <v>0</v>
      </c>
      <c r="Y96" s="43">
        <v>0</v>
      </c>
      <c r="Z96" s="43">
        <v>0</v>
      </c>
      <c r="AA96" s="43">
        <v>0</v>
      </c>
      <c r="AB96" s="43">
        <v>0</v>
      </c>
      <c r="AC96" s="43">
        <v>0</v>
      </c>
      <c r="AD96" s="43">
        <v>0</v>
      </c>
      <c r="AE96" s="43">
        <v>0</v>
      </c>
      <c r="AF96" s="43">
        <v>0</v>
      </c>
      <c r="AG96" s="43">
        <v>0</v>
      </c>
      <c r="AH96" s="43">
        <v>0</v>
      </c>
      <c r="AI96" s="43">
        <v>0</v>
      </c>
      <c r="AJ96" s="43">
        <v>0</v>
      </c>
      <c r="AK96" s="43">
        <v>0</v>
      </c>
      <c r="AL96" s="43">
        <v>0</v>
      </c>
      <c r="AM96" s="43">
        <v>0</v>
      </c>
      <c r="AN96" s="43">
        <v>0</v>
      </c>
      <c r="AO96" s="43">
        <v>0</v>
      </c>
      <c r="AP96" s="43">
        <v>0</v>
      </c>
      <c r="AQ96" s="43">
        <v>0</v>
      </c>
      <c r="AR96" s="43">
        <v>0</v>
      </c>
      <c r="AS96" s="43">
        <v>0</v>
      </c>
      <c r="AT96" s="43">
        <v>0</v>
      </c>
      <c r="AU96" s="43">
        <v>0</v>
      </c>
      <c r="AV96" s="43">
        <v>17.935033138202915</v>
      </c>
      <c r="AW96" s="43">
        <v>420.94995510871888</v>
      </c>
      <c r="AX96" s="43">
        <v>0</v>
      </c>
      <c r="AY96" s="43">
        <v>0</v>
      </c>
      <c r="AZ96" s="43">
        <v>187.70258673558672</v>
      </c>
      <c r="BA96" s="43">
        <v>0</v>
      </c>
      <c r="BB96" s="43">
        <v>0</v>
      </c>
      <c r="BC96" s="43">
        <v>0</v>
      </c>
      <c r="BD96" s="43">
        <v>0</v>
      </c>
      <c r="BE96" s="43">
        <v>0</v>
      </c>
      <c r="BF96" s="43">
        <v>4.2011044858875977</v>
      </c>
      <c r="BG96" s="43">
        <v>4.5079883673995003</v>
      </c>
      <c r="BH96" s="43">
        <v>0</v>
      </c>
      <c r="BI96" s="43">
        <v>0</v>
      </c>
      <c r="BJ96" s="43">
        <v>7.8725776448318001</v>
      </c>
      <c r="BK96" s="44">
        <f t="shared" si="7"/>
        <v>731.28913071705733</v>
      </c>
    </row>
    <row r="97" spans="1:65">
      <c r="A97" s="32"/>
      <c r="B97" s="39" t="s">
        <v>177</v>
      </c>
      <c r="C97" s="43">
        <v>0</v>
      </c>
      <c r="D97" s="43">
        <v>0</v>
      </c>
      <c r="E97" s="43">
        <v>0</v>
      </c>
      <c r="F97" s="43">
        <v>0</v>
      </c>
      <c r="G97" s="43">
        <v>0</v>
      </c>
      <c r="H97" s="43">
        <v>2.9970808723664004</v>
      </c>
      <c r="I97" s="43">
        <v>331.49411411976604</v>
      </c>
      <c r="J97" s="43">
        <v>0</v>
      </c>
      <c r="K97" s="43">
        <v>0</v>
      </c>
      <c r="L97" s="43">
        <v>326.2664712130333</v>
      </c>
      <c r="M97" s="43">
        <v>0</v>
      </c>
      <c r="N97" s="43">
        <v>0</v>
      </c>
      <c r="O97" s="43">
        <v>0</v>
      </c>
      <c r="P97" s="43">
        <v>0</v>
      </c>
      <c r="Q97" s="43">
        <v>0</v>
      </c>
      <c r="R97" s="43">
        <v>8.5671286633300009E-2</v>
      </c>
      <c r="S97" s="43">
        <v>1.88857525332E-2</v>
      </c>
      <c r="T97" s="43">
        <v>0</v>
      </c>
      <c r="U97" s="43">
        <v>0</v>
      </c>
      <c r="V97" s="43">
        <v>4.3709956333E-3</v>
      </c>
      <c r="W97" s="43">
        <v>0</v>
      </c>
      <c r="X97" s="43">
        <v>0</v>
      </c>
      <c r="Y97" s="43">
        <v>0</v>
      </c>
      <c r="Z97" s="43">
        <v>0</v>
      </c>
      <c r="AA97" s="43">
        <v>0</v>
      </c>
      <c r="AB97" s="43">
        <v>0</v>
      </c>
      <c r="AC97" s="43">
        <v>0</v>
      </c>
      <c r="AD97" s="43">
        <v>0</v>
      </c>
      <c r="AE97" s="43">
        <v>0</v>
      </c>
      <c r="AF97" s="43">
        <v>0</v>
      </c>
      <c r="AG97" s="43">
        <v>0</v>
      </c>
      <c r="AH97" s="43">
        <v>0</v>
      </c>
      <c r="AI97" s="43">
        <v>0</v>
      </c>
      <c r="AJ97" s="43">
        <v>0</v>
      </c>
      <c r="AK97" s="43">
        <v>0</v>
      </c>
      <c r="AL97" s="43">
        <v>0</v>
      </c>
      <c r="AM97" s="43">
        <v>0</v>
      </c>
      <c r="AN97" s="43">
        <v>0</v>
      </c>
      <c r="AO97" s="43">
        <v>0</v>
      </c>
      <c r="AP97" s="43">
        <v>0</v>
      </c>
      <c r="AQ97" s="43">
        <v>0</v>
      </c>
      <c r="AR97" s="43">
        <v>0</v>
      </c>
      <c r="AS97" s="43">
        <v>0</v>
      </c>
      <c r="AT97" s="43">
        <v>0</v>
      </c>
      <c r="AU97" s="43">
        <v>0</v>
      </c>
      <c r="AV97" s="43">
        <v>0.24346054033259998</v>
      </c>
      <c r="AW97" s="43">
        <v>5.2658665948332004</v>
      </c>
      <c r="AX97" s="43">
        <v>0</v>
      </c>
      <c r="AY97" s="43">
        <v>0</v>
      </c>
      <c r="AZ97" s="43">
        <v>55.147322067866284</v>
      </c>
      <c r="BA97" s="43">
        <v>0</v>
      </c>
      <c r="BB97" s="43">
        <v>0</v>
      </c>
      <c r="BC97" s="43">
        <v>0</v>
      </c>
      <c r="BD97" s="43">
        <v>0</v>
      </c>
      <c r="BE97" s="43">
        <v>0</v>
      </c>
      <c r="BF97" s="43">
        <v>3.24182510999E-2</v>
      </c>
      <c r="BG97" s="43">
        <v>0</v>
      </c>
      <c r="BH97" s="43">
        <v>0</v>
      </c>
      <c r="BI97" s="43">
        <v>0</v>
      </c>
      <c r="BJ97" s="43">
        <v>0.50579940539990009</v>
      </c>
      <c r="BK97" s="44">
        <f t="shared" si="7"/>
        <v>722.06146109949748</v>
      </c>
    </row>
    <row r="98" spans="1:65">
      <c r="A98" s="32"/>
      <c r="B98" s="39" t="s">
        <v>178</v>
      </c>
      <c r="C98" s="43">
        <v>0</v>
      </c>
      <c r="D98" s="43">
        <v>0</v>
      </c>
      <c r="E98" s="43">
        <v>0</v>
      </c>
      <c r="F98" s="43">
        <v>0</v>
      </c>
      <c r="G98" s="43">
        <v>0</v>
      </c>
      <c r="H98" s="43">
        <v>0.22478752036640001</v>
      </c>
      <c r="I98" s="43">
        <v>39.522300024333099</v>
      </c>
      <c r="J98" s="43">
        <v>0.28870033820000002</v>
      </c>
      <c r="K98" s="43">
        <v>0</v>
      </c>
      <c r="L98" s="43">
        <v>53.891721091299701</v>
      </c>
      <c r="M98" s="43">
        <v>0</v>
      </c>
      <c r="N98" s="43">
        <v>0</v>
      </c>
      <c r="O98" s="43">
        <v>0</v>
      </c>
      <c r="P98" s="43">
        <v>0</v>
      </c>
      <c r="Q98" s="43">
        <v>0</v>
      </c>
      <c r="R98" s="43">
        <v>1.39216587666E-2</v>
      </c>
      <c r="S98" s="43">
        <v>0</v>
      </c>
      <c r="T98" s="43">
        <v>0</v>
      </c>
      <c r="U98" s="43">
        <v>0</v>
      </c>
      <c r="V98" s="43">
        <v>3.9412079608332999</v>
      </c>
      <c r="W98" s="43">
        <v>0</v>
      </c>
      <c r="X98" s="43">
        <v>0</v>
      </c>
      <c r="Y98" s="43">
        <v>0</v>
      </c>
      <c r="Z98" s="43">
        <v>0</v>
      </c>
      <c r="AA98" s="43">
        <v>0</v>
      </c>
      <c r="AB98" s="43">
        <v>0</v>
      </c>
      <c r="AC98" s="43">
        <v>0</v>
      </c>
      <c r="AD98" s="43">
        <v>0</v>
      </c>
      <c r="AE98" s="43">
        <v>0</v>
      </c>
      <c r="AF98" s="43">
        <v>0</v>
      </c>
      <c r="AG98" s="43">
        <v>0</v>
      </c>
      <c r="AH98" s="43">
        <v>0</v>
      </c>
      <c r="AI98" s="43">
        <v>0</v>
      </c>
      <c r="AJ98" s="43">
        <v>0</v>
      </c>
      <c r="AK98" s="43">
        <v>0</v>
      </c>
      <c r="AL98" s="43">
        <v>0</v>
      </c>
      <c r="AM98" s="43">
        <v>0</v>
      </c>
      <c r="AN98" s="43">
        <v>0</v>
      </c>
      <c r="AO98" s="43">
        <v>0</v>
      </c>
      <c r="AP98" s="43">
        <v>0</v>
      </c>
      <c r="AQ98" s="43">
        <v>0</v>
      </c>
      <c r="AR98" s="43">
        <v>0</v>
      </c>
      <c r="AS98" s="43">
        <v>0</v>
      </c>
      <c r="AT98" s="43">
        <v>0</v>
      </c>
      <c r="AU98" s="43">
        <v>0</v>
      </c>
      <c r="AV98" s="43">
        <v>3.4503562645944013</v>
      </c>
      <c r="AW98" s="43">
        <v>84.405285122232584</v>
      </c>
      <c r="AX98" s="43">
        <v>0</v>
      </c>
      <c r="AY98" s="43">
        <v>0</v>
      </c>
      <c r="AZ98" s="43">
        <v>35.326552566764597</v>
      </c>
      <c r="BA98" s="43">
        <v>0</v>
      </c>
      <c r="BB98" s="43">
        <v>0</v>
      </c>
      <c r="BC98" s="43">
        <v>0</v>
      </c>
      <c r="BD98" s="43">
        <v>0</v>
      </c>
      <c r="BE98" s="43">
        <v>0</v>
      </c>
      <c r="BF98" s="43">
        <v>0.5195505869978998</v>
      </c>
      <c r="BG98" s="43">
        <v>1.6732636897665998</v>
      </c>
      <c r="BH98" s="43">
        <v>0</v>
      </c>
      <c r="BI98" s="43">
        <v>0</v>
      </c>
      <c r="BJ98" s="43">
        <v>0.67410859426649994</v>
      </c>
      <c r="BK98" s="44">
        <f t="shared" si="7"/>
        <v>223.93175541842169</v>
      </c>
    </row>
    <row r="99" spans="1:65">
      <c r="A99" s="32"/>
      <c r="B99" s="39" t="s">
        <v>179</v>
      </c>
      <c r="C99" s="43">
        <v>0</v>
      </c>
      <c r="D99" s="43">
        <v>0</v>
      </c>
      <c r="E99" s="43">
        <v>0</v>
      </c>
      <c r="F99" s="43">
        <v>0</v>
      </c>
      <c r="G99" s="43">
        <v>0</v>
      </c>
      <c r="H99" s="43">
        <v>0.10218782219969999</v>
      </c>
      <c r="I99" s="43">
        <v>0.5181582219666</v>
      </c>
      <c r="J99" s="43">
        <v>0</v>
      </c>
      <c r="K99" s="43">
        <v>0</v>
      </c>
      <c r="L99" s="43">
        <v>101.01043200543329</v>
      </c>
      <c r="M99" s="43">
        <v>0</v>
      </c>
      <c r="N99" s="43">
        <v>0</v>
      </c>
      <c r="O99" s="43">
        <v>0</v>
      </c>
      <c r="P99" s="43">
        <v>0</v>
      </c>
      <c r="Q99" s="43">
        <v>0</v>
      </c>
      <c r="R99" s="43">
        <v>4.1535396332000006E-3</v>
      </c>
      <c r="S99" s="43">
        <v>0</v>
      </c>
      <c r="T99" s="43">
        <v>0</v>
      </c>
      <c r="U99" s="43">
        <v>0</v>
      </c>
      <c r="V99" s="43">
        <v>0</v>
      </c>
      <c r="W99" s="43">
        <v>0</v>
      </c>
      <c r="X99" s="43">
        <v>0</v>
      </c>
      <c r="Y99" s="43">
        <v>0</v>
      </c>
      <c r="Z99" s="43">
        <v>0</v>
      </c>
      <c r="AA99" s="43">
        <v>0</v>
      </c>
      <c r="AB99" s="43">
        <v>0</v>
      </c>
      <c r="AC99" s="43">
        <v>0</v>
      </c>
      <c r="AD99" s="43">
        <v>0</v>
      </c>
      <c r="AE99" s="43">
        <v>0</v>
      </c>
      <c r="AF99" s="43">
        <v>0</v>
      </c>
      <c r="AG99" s="43">
        <v>0</v>
      </c>
      <c r="AH99" s="43">
        <v>0</v>
      </c>
      <c r="AI99" s="43">
        <v>0</v>
      </c>
      <c r="AJ99" s="43">
        <v>0</v>
      </c>
      <c r="AK99" s="43">
        <v>0</v>
      </c>
      <c r="AL99" s="43">
        <v>0</v>
      </c>
      <c r="AM99" s="43">
        <v>0</v>
      </c>
      <c r="AN99" s="43">
        <v>0</v>
      </c>
      <c r="AO99" s="43">
        <v>0</v>
      </c>
      <c r="AP99" s="43">
        <v>0</v>
      </c>
      <c r="AQ99" s="43">
        <v>0</v>
      </c>
      <c r="AR99" s="43">
        <v>0</v>
      </c>
      <c r="AS99" s="43">
        <v>0</v>
      </c>
      <c r="AT99" s="43">
        <v>0</v>
      </c>
      <c r="AU99" s="43">
        <v>0</v>
      </c>
      <c r="AV99" s="43">
        <v>0.3529568040990001</v>
      </c>
      <c r="AW99" s="43">
        <v>0</v>
      </c>
      <c r="AX99" s="43">
        <v>0</v>
      </c>
      <c r="AY99" s="43">
        <v>0</v>
      </c>
      <c r="AZ99" s="43">
        <v>2.5090964693998004</v>
      </c>
      <c r="BA99" s="43">
        <v>0</v>
      </c>
      <c r="BB99" s="43">
        <v>0</v>
      </c>
      <c r="BC99" s="43">
        <v>0</v>
      </c>
      <c r="BD99" s="43">
        <v>0</v>
      </c>
      <c r="BE99" s="43">
        <v>0</v>
      </c>
      <c r="BF99" s="43">
        <v>3.1188746666200001E-2</v>
      </c>
      <c r="BG99" s="43">
        <v>0</v>
      </c>
      <c r="BH99" s="43">
        <v>0</v>
      </c>
      <c r="BI99" s="43">
        <v>0</v>
      </c>
      <c r="BJ99" s="43">
        <v>0.64033493759990001</v>
      </c>
      <c r="BK99" s="44">
        <f t="shared" si="7"/>
        <v>105.16850854699769</v>
      </c>
    </row>
    <row r="100" spans="1:65">
      <c r="A100" s="32"/>
      <c r="B100" s="39" t="s">
        <v>180</v>
      </c>
      <c r="C100" s="43">
        <v>0</v>
      </c>
      <c r="D100" s="43">
        <v>0</v>
      </c>
      <c r="E100" s="43">
        <v>0</v>
      </c>
      <c r="F100" s="43">
        <v>0</v>
      </c>
      <c r="G100" s="43">
        <v>0</v>
      </c>
      <c r="H100" s="43">
        <v>0.67032527206619985</v>
      </c>
      <c r="I100" s="43">
        <v>7.2659329862333006</v>
      </c>
      <c r="J100" s="43">
        <v>0</v>
      </c>
      <c r="K100" s="43">
        <v>0</v>
      </c>
      <c r="L100" s="43">
        <v>6.8598517516663993</v>
      </c>
      <c r="M100" s="43">
        <v>0</v>
      </c>
      <c r="N100" s="43">
        <v>0</v>
      </c>
      <c r="O100" s="43">
        <v>0</v>
      </c>
      <c r="P100" s="43">
        <v>0</v>
      </c>
      <c r="Q100" s="43">
        <v>0</v>
      </c>
      <c r="R100" s="43">
        <v>0.46597739163290003</v>
      </c>
      <c r="S100" s="43">
        <v>3.0119863666000003E-3</v>
      </c>
      <c r="T100" s="43">
        <v>0</v>
      </c>
      <c r="U100" s="43">
        <v>0</v>
      </c>
      <c r="V100" s="43">
        <v>0.66905052493330008</v>
      </c>
      <c r="W100" s="43">
        <v>0</v>
      </c>
      <c r="X100" s="43">
        <v>0</v>
      </c>
      <c r="Y100" s="43">
        <v>0</v>
      </c>
      <c r="Z100" s="43">
        <v>0</v>
      </c>
      <c r="AA100" s="43">
        <v>0</v>
      </c>
      <c r="AB100" s="43">
        <v>0</v>
      </c>
      <c r="AC100" s="43">
        <v>0</v>
      </c>
      <c r="AD100" s="43">
        <v>0</v>
      </c>
      <c r="AE100" s="43">
        <v>0</v>
      </c>
      <c r="AF100" s="43">
        <v>0</v>
      </c>
      <c r="AG100" s="43">
        <v>0</v>
      </c>
      <c r="AH100" s="43">
        <v>0</v>
      </c>
      <c r="AI100" s="43">
        <v>0</v>
      </c>
      <c r="AJ100" s="43">
        <v>0</v>
      </c>
      <c r="AK100" s="43">
        <v>0</v>
      </c>
      <c r="AL100" s="43">
        <v>0</v>
      </c>
      <c r="AM100" s="43">
        <v>0</v>
      </c>
      <c r="AN100" s="43">
        <v>0</v>
      </c>
      <c r="AO100" s="43">
        <v>0</v>
      </c>
      <c r="AP100" s="43">
        <v>0</v>
      </c>
      <c r="AQ100" s="43">
        <v>0</v>
      </c>
      <c r="AR100" s="43">
        <v>0</v>
      </c>
      <c r="AS100" s="43">
        <v>0</v>
      </c>
      <c r="AT100" s="43">
        <v>0</v>
      </c>
      <c r="AU100" s="43">
        <v>0</v>
      </c>
      <c r="AV100" s="43">
        <v>31.282571502814715</v>
      </c>
      <c r="AW100" s="43">
        <v>152.53124808089552</v>
      </c>
      <c r="AX100" s="43">
        <v>0.76068056009999996</v>
      </c>
      <c r="AY100" s="43">
        <v>0</v>
      </c>
      <c r="AZ100" s="43">
        <v>275.61942130682257</v>
      </c>
      <c r="BA100" s="43">
        <v>0</v>
      </c>
      <c r="BB100" s="43">
        <v>0</v>
      </c>
      <c r="BC100" s="43">
        <v>0</v>
      </c>
      <c r="BD100" s="43">
        <v>0</v>
      </c>
      <c r="BE100" s="43">
        <v>0</v>
      </c>
      <c r="BF100" s="43">
        <v>5.3618462167602967</v>
      </c>
      <c r="BG100" s="43">
        <v>6.3779719676996001</v>
      </c>
      <c r="BH100" s="43">
        <v>0.46934657003329999</v>
      </c>
      <c r="BI100" s="43">
        <v>0</v>
      </c>
      <c r="BJ100" s="43">
        <v>36.606448098098795</v>
      </c>
      <c r="BK100" s="44">
        <f t="shared" si="7"/>
        <v>524.94368421612342</v>
      </c>
    </row>
    <row r="101" spans="1:65">
      <c r="A101" s="32"/>
      <c r="B101" s="39" t="s">
        <v>181</v>
      </c>
      <c r="C101" s="43">
        <v>0</v>
      </c>
      <c r="D101" s="43">
        <v>0</v>
      </c>
      <c r="E101" s="43">
        <v>0</v>
      </c>
      <c r="F101" s="43">
        <v>0</v>
      </c>
      <c r="G101" s="43">
        <v>0</v>
      </c>
      <c r="H101" s="43">
        <v>2.0537307566500001E-2</v>
      </c>
      <c r="I101" s="43">
        <v>0.50020751893330007</v>
      </c>
      <c r="J101" s="43">
        <v>0</v>
      </c>
      <c r="K101" s="43">
        <v>0</v>
      </c>
      <c r="L101" s="43">
        <v>1.5379833866599999E-2</v>
      </c>
      <c r="M101" s="43">
        <v>0</v>
      </c>
      <c r="N101" s="43">
        <v>0</v>
      </c>
      <c r="O101" s="43">
        <v>0</v>
      </c>
      <c r="P101" s="43">
        <v>0</v>
      </c>
      <c r="Q101" s="43">
        <v>0</v>
      </c>
      <c r="R101" s="43">
        <v>6.5898252666000004E-3</v>
      </c>
      <c r="S101" s="43">
        <v>0</v>
      </c>
      <c r="T101" s="43">
        <v>0</v>
      </c>
      <c r="U101" s="43">
        <v>0</v>
      </c>
      <c r="V101" s="43">
        <v>0</v>
      </c>
      <c r="W101" s="43">
        <v>0</v>
      </c>
      <c r="X101" s="43">
        <v>0</v>
      </c>
      <c r="Y101" s="43">
        <v>0</v>
      </c>
      <c r="Z101" s="43">
        <v>0</v>
      </c>
      <c r="AA101" s="43">
        <v>0</v>
      </c>
      <c r="AB101" s="43">
        <v>0</v>
      </c>
      <c r="AC101" s="43">
        <v>0</v>
      </c>
      <c r="AD101" s="43">
        <v>0</v>
      </c>
      <c r="AE101" s="43">
        <v>0</v>
      </c>
      <c r="AF101" s="43">
        <v>0</v>
      </c>
      <c r="AG101" s="43">
        <v>0</v>
      </c>
      <c r="AH101" s="43">
        <v>0</v>
      </c>
      <c r="AI101" s="43">
        <v>0</v>
      </c>
      <c r="AJ101" s="43">
        <v>0</v>
      </c>
      <c r="AK101" s="43">
        <v>0</v>
      </c>
      <c r="AL101" s="43">
        <v>0</v>
      </c>
      <c r="AM101" s="43">
        <v>0</v>
      </c>
      <c r="AN101" s="43">
        <v>0</v>
      </c>
      <c r="AO101" s="43">
        <v>0</v>
      </c>
      <c r="AP101" s="43">
        <v>0</v>
      </c>
      <c r="AQ101" s="43">
        <v>0</v>
      </c>
      <c r="AR101" s="43">
        <v>0</v>
      </c>
      <c r="AS101" s="43">
        <v>0</v>
      </c>
      <c r="AT101" s="43">
        <v>0</v>
      </c>
      <c r="AU101" s="43">
        <v>0</v>
      </c>
      <c r="AV101" s="43">
        <v>6.4741360880581995</v>
      </c>
      <c r="AW101" s="43">
        <v>3.9510135450997002</v>
      </c>
      <c r="AX101" s="43">
        <v>0</v>
      </c>
      <c r="AY101" s="43">
        <v>0</v>
      </c>
      <c r="AZ101" s="43">
        <v>15.185311496631304</v>
      </c>
      <c r="BA101" s="43">
        <v>0</v>
      </c>
      <c r="BB101" s="43">
        <v>0</v>
      </c>
      <c r="BC101" s="43">
        <v>0</v>
      </c>
      <c r="BD101" s="43">
        <v>0</v>
      </c>
      <c r="BE101" s="43">
        <v>0</v>
      </c>
      <c r="BF101" s="43">
        <v>1.5939859708646</v>
      </c>
      <c r="BG101" s="43">
        <v>0.20315164793330001</v>
      </c>
      <c r="BH101" s="43">
        <v>0</v>
      </c>
      <c r="BI101" s="43">
        <v>0</v>
      </c>
      <c r="BJ101" s="43">
        <v>1.6044629477996002</v>
      </c>
      <c r="BK101" s="44">
        <f t="shared" si="7"/>
        <v>29.554776182019705</v>
      </c>
    </row>
    <row r="102" spans="1:65" s="58" customFormat="1">
      <c r="A102" s="32"/>
      <c r="B102" s="56" t="s">
        <v>92</v>
      </c>
      <c r="C102" s="57">
        <f t="shared" ref="C102:AH102" si="8">SUM(C91:C101)</f>
        <v>0</v>
      </c>
      <c r="D102" s="57">
        <f t="shared" si="8"/>
        <v>90.2577625698666</v>
      </c>
      <c r="E102" s="57">
        <f t="shared" si="8"/>
        <v>0</v>
      </c>
      <c r="F102" s="57">
        <f t="shared" si="8"/>
        <v>0</v>
      </c>
      <c r="G102" s="57">
        <f t="shared" si="8"/>
        <v>0</v>
      </c>
      <c r="H102" s="57">
        <f t="shared" si="8"/>
        <v>9.4341625892620975</v>
      </c>
      <c r="I102" s="57">
        <f t="shared" si="8"/>
        <v>3141.036919800094</v>
      </c>
      <c r="J102" s="57">
        <f t="shared" si="8"/>
        <v>3.2997587388333001</v>
      </c>
      <c r="K102" s="57">
        <f t="shared" si="8"/>
        <v>0</v>
      </c>
      <c r="L102" s="57">
        <f t="shared" si="8"/>
        <v>714.0493880485966</v>
      </c>
      <c r="M102" s="57">
        <f t="shared" si="8"/>
        <v>0</v>
      </c>
      <c r="N102" s="57">
        <f t="shared" si="8"/>
        <v>0</v>
      </c>
      <c r="O102" s="57">
        <f t="shared" si="8"/>
        <v>0</v>
      </c>
      <c r="P102" s="57">
        <f t="shared" si="8"/>
        <v>0</v>
      </c>
      <c r="Q102" s="57">
        <f t="shared" si="8"/>
        <v>0</v>
      </c>
      <c r="R102" s="57">
        <f t="shared" si="8"/>
        <v>1.9762155253312998</v>
      </c>
      <c r="S102" s="57">
        <f t="shared" si="8"/>
        <v>416.35060409286518</v>
      </c>
      <c r="T102" s="57">
        <f t="shared" si="8"/>
        <v>0</v>
      </c>
      <c r="U102" s="57">
        <f t="shared" si="8"/>
        <v>14.324743740433298</v>
      </c>
      <c r="V102" s="57">
        <f t="shared" si="8"/>
        <v>10.091805193866101</v>
      </c>
      <c r="W102" s="57">
        <f t="shared" si="8"/>
        <v>0</v>
      </c>
      <c r="X102" s="57">
        <f t="shared" si="8"/>
        <v>0</v>
      </c>
      <c r="Y102" s="57">
        <f t="shared" si="8"/>
        <v>0</v>
      </c>
      <c r="Z102" s="57">
        <f t="shared" si="8"/>
        <v>0</v>
      </c>
      <c r="AA102" s="57">
        <f t="shared" si="8"/>
        <v>0</v>
      </c>
      <c r="AB102" s="57">
        <f t="shared" si="8"/>
        <v>0</v>
      </c>
      <c r="AC102" s="57">
        <f t="shared" si="8"/>
        <v>0</v>
      </c>
      <c r="AD102" s="57">
        <f t="shared" si="8"/>
        <v>0</v>
      </c>
      <c r="AE102" s="57">
        <f t="shared" si="8"/>
        <v>0</v>
      </c>
      <c r="AF102" s="57">
        <f t="shared" si="8"/>
        <v>0</v>
      </c>
      <c r="AG102" s="57">
        <f t="shared" si="8"/>
        <v>0</v>
      </c>
      <c r="AH102" s="57">
        <f t="shared" si="8"/>
        <v>0</v>
      </c>
      <c r="AI102" s="57">
        <f t="shared" ref="AI102:BN102" si="9">SUM(AI91:AI101)</f>
        <v>0</v>
      </c>
      <c r="AJ102" s="57">
        <f t="shared" si="9"/>
        <v>0</v>
      </c>
      <c r="AK102" s="57">
        <f t="shared" si="9"/>
        <v>0</v>
      </c>
      <c r="AL102" s="57">
        <f t="shared" si="9"/>
        <v>0</v>
      </c>
      <c r="AM102" s="57">
        <f t="shared" si="9"/>
        <v>0</v>
      </c>
      <c r="AN102" s="57">
        <f t="shared" si="9"/>
        <v>0</v>
      </c>
      <c r="AO102" s="57">
        <f t="shared" si="9"/>
        <v>0</v>
      </c>
      <c r="AP102" s="57">
        <f t="shared" si="9"/>
        <v>0</v>
      </c>
      <c r="AQ102" s="57">
        <f t="shared" si="9"/>
        <v>0</v>
      </c>
      <c r="AR102" s="57">
        <f t="shared" si="9"/>
        <v>0</v>
      </c>
      <c r="AS102" s="57">
        <f t="shared" si="9"/>
        <v>0</v>
      </c>
      <c r="AT102" s="57">
        <f t="shared" si="9"/>
        <v>0</v>
      </c>
      <c r="AU102" s="57">
        <f t="shared" si="9"/>
        <v>0</v>
      </c>
      <c r="AV102" s="57">
        <f t="shared" si="9"/>
        <v>92.818805634992515</v>
      </c>
      <c r="AW102" s="57">
        <f t="shared" si="9"/>
        <v>2005.6874495279901</v>
      </c>
      <c r="AX102" s="57">
        <f t="shared" si="9"/>
        <v>2.2645100034665999</v>
      </c>
      <c r="AY102" s="57">
        <f t="shared" si="9"/>
        <v>0</v>
      </c>
      <c r="AZ102" s="57">
        <f t="shared" si="9"/>
        <v>1597.2399510932453</v>
      </c>
      <c r="BA102" s="57">
        <f t="shared" si="9"/>
        <v>0</v>
      </c>
      <c r="BB102" s="57">
        <f t="shared" si="9"/>
        <v>0</v>
      </c>
      <c r="BC102" s="57">
        <f t="shared" si="9"/>
        <v>0</v>
      </c>
      <c r="BD102" s="57">
        <f t="shared" si="9"/>
        <v>0</v>
      </c>
      <c r="BE102" s="57">
        <f t="shared" si="9"/>
        <v>0</v>
      </c>
      <c r="BF102" s="57">
        <f t="shared" si="9"/>
        <v>18.018693232429996</v>
      </c>
      <c r="BG102" s="57">
        <f t="shared" si="9"/>
        <v>316.93069552086519</v>
      </c>
      <c r="BH102" s="57">
        <f t="shared" si="9"/>
        <v>2.0385108734666</v>
      </c>
      <c r="BI102" s="57">
        <f t="shared" si="9"/>
        <v>0</v>
      </c>
      <c r="BJ102" s="57">
        <f t="shared" si="9"/>
        <v>66.775549088494401</v>
      </c>
      <c r="BK102" s="53">
        <f>SUM(C102:BJ102)</f>
        <v>8502.5955252740987</v>
      </c>
      <c r="BL102" s="6"/>
    </row>
    <row r="103" spans="1:65">
      <c r="A103" s="32"/>
      <c r="B103" s="56" t="s">
        <v>83</v>
      </c>
      <c r="C103" s="50">
        <f t="shared" ref="C103:AH103" si="10">C10+C14+C82+C85+C88+C102</f>
        <v>0</v>
      </c>
      <c r="D103" s="50">
        <f t="shared" si="10"/>
        <v>286.82841657336576</v>
      </c>
      <c r="E103" s="50">
        <f t="shared" si="10"/>
        <v>0</v>
      </c>
      <c r="F103" s="50">
        <f t="shared" si="10"/>
        <v>0</v>
      </c>
      <c r="G103" s="50">
        <f t="shared" si="10"/>
        <v>0</v>
      </c>
      <c r="H103" s="50">
        <f t="shared" si="10"/>
        <v>13.870490217590497</v>
      </c>
      <c r="I103" s="50">
        <f t="shared" si="10"/>
        <v>8238.7868281318206</v>
      </c>
      <c r="J103" s="50">
        <f t="shared" si="10"/>
        <v>596.44743509603325</v>
      </c>
      <c r="K103" s="50">
        <f t="shared" si="10"/>
        <v>0</v>
      </c>
      <c r="L103" s="50">
        <f t="shared" si="10"/>
        <v>825.94922408296009</v>
      </c>
      <c r="M103" s="50">
        <f t="shared" si="10"/>
        <v>0</v>
      </c>
      <c r="N103" s="50">
        <f t="shared" si="10"/>
        <v>0</v>
      </c>
      <c r="O103" s="50">
        <f t="shared" si="10"/>
        <v>0</v>
      </c>
      <c r="P103" s="50">
        <f t="shared" si="10"/>
        <v>0</v>
      </c>
      <c r="Q103" s="50">
        <f t="shared" si="10"/>
        <v>0</v>
      </c>
      <c r="R103" s="50">
        <f t="shared" si="10"/>
        <v>2.5456344275630998</v>
      </c>
      <c r="S103" s="50">
        <f t="shared" si="10"/>
        <v>722.56291347396495</v>
      </c>
      <c r="T103" s="50">
        <f t="shared" si="10"/>
        <v>5.3122222183665997</v>
      </c>
      <c r="U103" s="50">
        <f t="shared" si="10"/>
        <v>14.324743740433298</v>
      </c>
      <c r="V103" s="50">
        <f t="shared" si="10"/>
        <v>11.7057653204324</v>
      </c>
      <c r="W103" s="50">
        <f t="shared" si="10"/>
        <v>0</v>
      </c>
      <c r="X103" s="50">
        <f t="shared" si="10"/>
        <v>0</v>
      </c>
      <c r="Y103" s="50">
        <f t="shared" si="10"/>
        <v>0</v>
      </c>
      <c r="Z103" s="50">
        <f t="shared" si="10"/>
        <v>0</v>
      </c>
      <c r="AA103" s="50">
        <f t="shared" si="10"/>
        <v>0</v>
      </c>
      <c r="AB103" s="50">
        <f t="shared" si="10"/>
        <v>0</v>
      </c>
      <c r="AC103" s="50">
        <f t="shared" si="10"/>
        <v>0</v>
      </c>
      <c r="AD103" s="50">
        <f t="shared" si="10"/>
        <v>0</v>
      </c>
      <c r="AE103" s="50">
        <f t="shared" si="10"/>
        <v>0</v>
      </c>
      <c r="AF103" s="50">
        <f t="shared" si="10"/>
        <v>0</v>
      </c>
      <c r="AG103" s="50">
        <f t="shared" si="10"/>
        <v>0</v>
      </c>
      <c r="AH103" s="50">
        <f t="shared" si="10"/>
        <v>0</v>
      </c>
      <c r="AI103" s="50">
        <f t="shared" ref="AI103:BN103" si="11">AI10+AI14+AI82+AI85+AI88+AI102</f>
        <v>0</v>
      </c>
      <c r="AJ103" s="50">
        <f t="shared" si="11"/>
        <v>0</v>
      </c>
      <c r="AK103" s="50">
        <f t="shared" si="11"/>
        <v>0</v>
      </c>
      <c r="AL103" s="50">
        <f t="shared" si="11"/>
        <v>0</v>
      </c>
      <c r="AM103" s="50">
        <f t="shared" si="11"/>
        <v>0</v>
      </c>
      <c r="AN103" s="50">
        <f t="shared" si="11"/>
        <v>0</v>
      </c>
      <c r="AO103" s="50">
        <f t="shared" si="11"/>
        <v>0</v>
      </c>
      <c r="AP103" s="50">
        <f t="shared" si="11"/>
        <v>0</v>
      </c>
      <c r="AQ103" s="50">
        <f t="shared" si="11"/>
        <v>0</v>
      </c>
      <c r="AR103" s="50">
        <f t="shared" si="11"/>
        <v>0.77230517633329998</v>
      </c>
      <c r="AS103" s="50">
        <f t="shared" si="11"/>
        <v>0</v>
      </c>
      <c r="AT103" s="50">
        <f t="shared" si="11"/>
        <v>0</v>
      </c>
      <c r="AU103" s="50">
        <f t="shared" si="11"/>
        <v>0</v>
      </c>
      <c r="AV103" s="50">
        <f t="shared" si="11"/>
        <v>261.41784209553299</v>
      </c>
      <c r="AW103" s="50">
        <f t="shared" si="11"/>
        <v>3476.6071585369477</v>
      </c>
      <c r="AX103" s="50">
        <f t="shared" si="11"/>
        <v>315.60451760453265</v>
      </c>
      <c r="AY103" s="50">
        <f t="shared" si="11"/>
        <v>13.8519414598333</v>
      </c>
      <c r="AZ103" s="50">
        <f t="shared" si="11"/>
        <v>3196.7002278083046</v>
      </c>
      <c r="BA103" s="50">
        <f t="shared" si="11"/>
        <v>0</v>
      </c>
      <c r="BB103" s="50">
        <f t="shared" si="11"/>
        <v>0</v>
      </c>
      <c r="BC103" s="50">
        <f t="shared" si="11"/>
        <v>0</v>
      </c>
      <c r="BD103" s="50">
        <f t="shared" si="11"/>
        <v>0</v>
      </c>
      <c r="BE103" s="50">
        <f t="shared" si="11"/>
        <v>0</v>
      </c>
      <c r="BF103" s="50">
        <f t="shared" si="11"/>
        <v>48.801155075569895</v>
      </c>
      <c r="BG103" s="50">
        <f t="shared" si="11"/>
        <v>746.06859588356406</v>
      </c>
      <c r="BH103" s="50">
        <f t="shared" si="11"/>
        <v>2.4719016178999</v>
      </c>
      <c r="BI103" s="50">
        <f t="shared" si="11"/>
        <v>0</v>
      </c>
      <c r="BJ103" s="50">
        <f t="shared" si="11"/>
        <v>138.15534571495289</v>
      </c>
      <c r="BK103" s="53">
        <f>BK102+BK82</f>
        <v>12512.013465717</v>
      </c>
      <c r="BM103" s="45"/>
    </row>
    <row r="104" spans="1:65">
      <c r="A104" s="32"/>
      <c r="B104" s="59"/>
      <c r="C104" s="47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  <c r="AF104" s="48"/>
      <c r="AG104" s="48"/>
      <c r="AH104" s="48"/>
      <c r="AI104" s="48"/>
      <c r="AJ104" s="48"/>
      <c r="AK104" s="48"/>
      <c r="AL104" s="48"/>
      <c r="AM104" s="48"/>
      <c r="AN104" s="48"/>
      <c r="AO104" s="48"/>
      <c r="AP104" s="48"/>
      <c r="AQ104" s="48"/>
      <c r="AR104" s="48"/>
      <c r="AS104" s="48"/>
      <c r="AT104" s="48"/>
      <c r="AU104" s="48"/>
      <c r="AV104" s="48"/>
      <c r="AW104" s="48"/>
      <c r="AX104" s="48"/>
      <c r="AY104" s="48"/>
      <c r="AZ104" s="48"/>
      <c r="BA104" s="48"/>
      <c r="BB104" s="48"/>
      <c r="BC104" s="48"/>
      <c r="BD104" s="48"/>
      <c r="BE104" s="48"/>
      <c r="BF104" s="48"/>
      <c r="BG104" s="48"/>
      <c r="BH104" s="48"/>
      <c r="BI104" s="48"/>
      <c r="BJ104" s="48"/>
      <c r="BK104" s="49"/>
    </row>
    <row r="105" spans="1:65">
      <c r="A105" s="32" t="s">
        <v>1</v>
      </c>
      <c r="B105" s="33" t="s">
        <v>7</v>
      </c>
      <c r="C105" s="47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  <c r="AG105" s="48"/>
      <c r="AH105" s="48"/>
      <c r="AI105" s="48"/>
      <c r="AJ105" s="48"/>
      <c r="AK105" s="48"/>
      <c r="AL105" s="48"/>
      <c r="AM105" s="48"/>
      <c r="AN105" s="48"/>
      <c r="AO105" s="48"/>
      <c r="AP105" s="48"/>
      <c r="AQ105" s="48"/>
      <c r="AR105" s="48"/>
      <c r="AS105" s="48"/>
      <c r="AT105" s="48"/>
      <c r="AU105" s="48"/>
      <c r="AV105" s="48"/>
      <c r="AW105" s="48"/>
      <c r="AX105" s="48"/>
      <c r="AY105" s="48"/>
      <c r="AZ105" s="48"/>
      <c r="BA105" s="48"/>
      <c r="BB105" s="48"/>
      <c r="BC105" s="48"/>
      <c r="BD105" s="48"/>
      <c r="BE105" s="48"/>
      <c r="BF105" s="48"/>
      <c r="BG105" s="48"/>
      <c r="BH105" s="48"/>
      <c r="BI105" s="48"/>
      <c r="BJ105" s="48"/>
      <c r="BK105" s="49"/>
    </row>
    <row r="106" spans="1:65" s="58" customFormat="1">
      <c r="A106" s="32" t="s">
        <v>79</v>
      </c>
      <c r="B106" s="38" t="s">
        <v>2</v>
      </c>
      <c r="C106" s="60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61"/>
      <c r="AJ106" s="61"/>
      <c r="AK106" s="61"/>
      <c r="AL106" s="61"/>
      <c r="AM106" s="61"/>
      <c r="AN106" s="61"/>
      <c r="AO106" s="61"/>
      <c r="AP106" s="61"/>
      <c r="AQ106" s="61"/>
      <c r="AR106" s="61"/>
      <c r="AS106" s="61"/>
      <c r="AT106" s="61"/>
      <c r="AU106" s="61"/>
      <c r="AV106" s="61"/>
      <c r="AW106" s="61"/>
      <c r="AX106" s="61"/>
      <c r="AY106" s="61"/>
      <c r="AZ106" s="61"/>
      <c r="BA106" s="61"/>
      <c r="BB106" s="61"/>
      <c r="BC106" s="61"/>
      <c r="BD106" s="61"/>
      <c r="BE106" s="61"/>
      <c r="BF106" s="61"/>
      <c r="BG106" s="61"/>
      <c r="BH106" s="61"/>
      <c r="BI106" s="61"/>
      <c r="BJ106" s="61"/>
      <c r="BK106" s="62"/>
    </row>
    <row r="107" spans="1:65" s="58" customFormat="1">
      <c r="A107" s="32"/>
      <c r="B107" s="39" t="s">
        <v>39</v>
      </c>
      <c r="C107" s="57"/>
      <c r="D107" s="46"/>
      <c r="E107" s="46"/>
      <c r="F107" s="46"/>
      <c r="G107" s="63"/>
      <c r="H107" s="57"/>
      <c r="I107" s="46"/>
      <c r="J107" s="46"/>
      <c r="K107" s="46"/>
      <c r="L107" s="63"/>
      <c r="M107" s="57"/>
      <c r="N107" s="46"/>
      <c r="O107" s="46"/>
      <c r="P107" s="46"/>
      <c r="Q107" s="63"/>
      <c r="R107" s="57"/>
      <c r="S107" s="46"/>
      <c r="T107" s="46"/>
      <c r="U107" s="46"/>
      <c r="V107" s="63"/>
      <c r="W107" s="57"/>
      <c r="X107" s="46"/>
      <c r="Y107" s="46"/>
      <c r="Z107" s="46"/>
      <c r="AA107" s="63"/>
      <c r="AB107" s="57"/>
      <c r="AC107" s="46"/>
      <c r="AD107" s="46"/>
      <c r="AE107" s="46"/>
      <c r="AF107" s="63"/>
      <c r="AG107" s="57"/>
      <c r="AH107" s="46"/>
      <c r="AI107" s="46"/>
      <c r="AJ107" s="46"/>
      <c r="AK107" s="63"/>
      <c r="AL107" s="57"/>
      <c r="AM107" s="46"/>
      <c r="AN107" s="46"/>
      <c r="AO107" s="46"/>
      <c r="AP107" s="63"/>
      <c r="AQ107" s="57"/>
      <c r="AR107" s="46"/>
      <c r="AS107" s="46"/>
      <c r="AT107" s="46"/>
      <c r="AU107" s="63"/>
      <c r="AV107" s="57"/>
      <c r="AW107" s="46"/>
      <c r="AX107" s="46"/>
      <c r="AY107" s="46"/>
      <c r="AZ107" s="63"/>
      <c r="BA107" s="57"/>
      <c r="BB107" s="46"/>
      <c r="BC107" s="46"/>
      <c r="BD107" s="46"/>
      <c r="BE107" s="63"/>
      <c r="BF107" s="57"/>
      <c r="BG107" s="46"/>
      <c r="BH107" s="46"/>
      <c r="BI107" s="46"/>
      <c r="BJ107" s="63"/>
      <c r="BK107" s="53"/>
    </row>
    <row r="108" spans="1:65" s="58" customFormat="1">
      <c r="A108" s="32"/>
      <c r="B108" s="39" t="s">
        <v>182</v>
      </c>
      <c r="C108" s="43">
        <v>0</v>
      </c>
      <c r="D108" s="43">
        <v>0</v>
      </c>
      <c r="E108" s="43">
        <v>0</v>
      </c>
      <c r="F108" s="43">
        <v>0</v>
      </c>
      <c r="G108" s="43">
        <v>0</v>
      </c>
      <c r="H108" s="43">
        <v>0.11263343623300003</v>
      </c>
      <c r="I108" s="43">
        <v>0.39451999999999998</v>
      </c>
      <c r="J108" s="43">
        <v>0</v>
      </c>
      <c r="K108" s="43">
        <v>0</v>
      </c>
      <c r="L108" s="43">
        <v>3.1857490000000002E-2</v>
      </c>
      <c r="M108" s="43">
        <v>0</v>
      </c>
      <c r="N108" s="43">
        <v>0</v>
      </c>
      <c r="O108" s="43">
        <v>0</v>
      </c>
      <c r="P108" s="43">
        <v>0</v>
      </c>
      <c r="Q108" s="43">
        <v>0</v>
      </c>
      <c r="R108" s="43">
        <v>0.12345343516600001</v>
      </c>
      <c r="S108" s="43">
        <v>0</v>
      </c>
      <c r="T108" s="43">
        <v>0</v>
      </c>
      <c r="U108" s="43">
        <v>0</v>
      </c>
      <c r="V108" s="43">
        <v>0</v>
      </c>
      <c r="W108" s="43">
        <v>0</v>
      </c>
      <c r="X108" s="43">
        <v>0</v>
      </c>
      <c r="Y108" s="43">
        <v>0</v>
      </c>
      <c r="Z108" s="43">
        <v>0</v>
      </c>
      <c r="AA108" s="43">
        <v>0</v>
      </c>
      <c r="AB108" s="43">
        <v>0</v>
      </c>
      <c r="AC108" s="43">
        <v>0</v>
      </c>
      <c r="AD108" s="43">
        <v>0</v>
      </c>
      <c r="AE108" s="43">
        <v>0</v>
      </c>
      <c r="AF108" s="43">
        <v>0</v>
      </c>
      <c r="AG108" s="43">
        <v>0</v>
      </c>
      <c r="AH108" s="43">
        <v>0</v>
      </c>
      <c r="AI108" s="43">
        <v>0</v>
      </c>
      <c r="AJ108" s="43">
        <v>0</v>
      </c>
      <c r="AK108" s="43">
        <v>0</v>
      </c>
      <c r="AL108" s="43">
        <v>0</v>
      </c>
      <c r="AM108" s="43">
        <v>0</v>
      </c>
      <c r="AN108" s="43">
        <v>0</v>
      </c>
      <c r="AO108" s="43">
        <v>0</v>
      </c>
      <c r="AP108" s="43">
        <v>0</v>
      </c>
      <c r="AQ108" s="43">
        <v>0</v>
      </c>
      <c r="AR108" s="43">
        <v>0</v>
      </c>
      <c r="AS108" s="43">
        <v>0</v>
      </c>
      <c r="AT108" s="43">
        <v>0</v>
      </c>
      <c r="AU108" s="43">
        <v>0</v>
      </c>
      <c r="AV108" s="43">
        <v>25.022376521636104</v>
      </c>
      <c r="AW108" s="43">
        <v>1.2206342980996998</v>
      </c>
      <c r="AX108" s="43">
        <v>0</v>
      </c>
      <c r="AY108" s="43">
        <v>0</v>
      </c>
      <c r="AZ108" s="43">
        <v>6.8429002729981949</v>
      </c>
      <c r="BA108" s="43">
        <v>0</v>
      </c>
      <c r="BB108" s="43">
        <v>0</v>
      </c>
      <c r="BC108" s="43">
        <v>0</v>
      </c>
      <c r="BD108" s="43">
        <v>0</v>
      </c>
      <c r="BE108" s="43">
        <v>0</v>
      </c>
      <c r="BF108" s="43">
        <v>7.9423485913500924</v>
      </c>
      <c r="BG108" s="43">
        <v>0.98456666666659998</v>
      </c>
      <c r="BH108" s="43">
        <v>0</v>
      </c>
      <c r="BI108" s="43">
        <v>0</v>
      </c>
      <c r="BJ108" s="43">
        <v>3.0173996548659994</v>
      </c>
      <c r="BK108" s="44">
        <f t="shared" ref="BK108:BK109" si="12">SUM(C108:BJ108)</f>
        <v>45.692690367015686</v>
      </c>
    </row>
    <row r="109" spans="1:65" s="58" customFormat="1">
      <c r="A109" s="32"/>
      <c r="B109" s="39" t="s">
        <v>183</v>
      </c>
      <c r="C109" s="43">
        <v>0</v>
      </c>
      <c r="D109" s="43">
        <v>0</v>
      </c>
      <c r="E109" s="43">
        <v>0</v>
      </c>
      <c r="F109" s="43">
        <v>0</v>
      </c>
      <c r="G109" s="43">
        <v>0</v>
      </c>
      <c r="H109" s="43">
        <v>0.22486912929950001</v>
      </c>
      <c r="I109" s="43">
        <v>0.4100078304</v>
      </c>
      <c r="J109" s="43">
        <v>0</v>
      </c>
      <c r="K109" s="43">
        <v>0</v>
      </c>
      <c r="L109" s="43">
        <v>6.6787176433199993E-2</v>
      </c>
      <c r="M109" s="43">
        <v>0</v>
      </c>
      <c r="N109" s="43">
        <v>0</v>
      </c>
      <c r="O109" s="43">
        <v>0</v>
      </c>
      <c r="P109" s="43">
        <v>0</v>
      </c>
      <c r="Q109" s="43">
        <v>0</v>
      </c>
      <c r="R109" s="43">
        <v>4.78077353328E-2</v>
      </c>
      <c r="S109" s="43">
        <v>0</v>
      </c>
      <c r="T109" s="43">
        <v>0</v>
      </c>
      <c r="U109" s="43">
        <v>0</v>
      </c>
      <c r="V109" s="43">
        <v>0</v>
      </c>
      <c r="W109" s="43">
        <v>0</v>
      </c>
      <c r="X109" s="43">
        <v>0</v>
      </c>
      <c r="Y109" s="43">
        <v>0</v>
      </c>
      <c r="Z109" s="43">
        <v>0</v>
      </c>
      <c r="AA109" s="43">
        <v>0</v>
      </c>
      <c r="AB109" s="43">
        <v>0</v>
      </c>
      <c r="AC109" s="43">
        <v>0</v>
      </c>
      <c r="AD109" s="43">
        <v>0</v>
      </c>
      <c r="AE109" s="43">
        <v>0</v>
      </c>
      <c r="AF109" s="43">
        <v>0</v>
      </c>
      <c r="AG109" s="43">
        <v>0</v>
      </c>
      <c r="AH109" s="43">
        <v>0</v>
      </c>
      <c r="AI109" s="43">
        <v>0</v>
      </c>
      <c r="AJ109" s="43">
        <v>0</v>
      </c>
      <c r="AK109" s="43">
        <v>0</v>
      </c>
      <c r="AL109" s="43">
        <v>0</v>
      </c>
      <c r="AM109" s="43">
        <v>0</v>
      </c>
      <c r="AN109" s="43">
        <v>0</v>
      </c>
      <c r="AO109" s="43">
        <v>0</v>
      </c>
      <c r="AP109" s="43">
        <v>0</v>
      </c>
      <c r="AQ109" s="43">
        <v>0</v>
      </c>
      <c r="AR109" s="43">
        <v>0</v>
      </c>
      <c r="AS109" s="43">
        <v>0</v>
      </c>
      <c r="AT109" s="43">
        <v>0</v>
      </c>
      <c r="AU109" s="43">
        <v>0</v>
      </c>
      <c r="AV109" s="43">
        <v>30.480209310124103</v>
      </c>
      <c r="AW109" s="43">
        <v>4.4601889733100003E-2</v>
      </c>
      <c r="AX109" s="43">
        <v>0</v>
      </c>
      <c r="AY109" s="43">
        <v>0</v>
      </c>
      <c r="AZ109" s="43">
        <v>1.1206310758326001</v>
      </c>
      <c r="BA109" s="43">
        <v>0</v>
      </c>
      <c r="BB109" s="43">
        <v>0</v>
      </c>
      <c r="BC109" s="43">
        <v>0</v>
      </c>
      <c r="BD109" s="43">
        <v>0</v>
      </c>
      <c r="BE109" s="43">
        <v>0</v>
      </c>
      <c r="BF109" s="43">
        <v>8.2075281562958065</v>
      </c>
      <c r="BG109" s="43">
        <v>1.1504697665999999E-3</v>
      </c>
      <c r="BH109" s="43">
        <v>0</v>
      </c>
      <c r="BI109" s="43">
        <v>0</v>
      </c>
      <c r="BJ109" s="43">
        <v>3.8150118766600002E-2</v>
      </c>
      <c r="BK109" s="44">
        <f t="shared" si="12"/>
        <v>40.641742891984315</v>
      </c>
    </row>
    <row r="110" spans="1:65" s="58" customFormat="1">
      <c r="A110" s="32"/>
      <c r="B110" s="39" t="s">
        <v>88</v>
      </c>
      <c r="C110" s="57">
        <f>SUM(C108:C109)</f>
        <v>0</v>
      </c>
      <c r="D110" s="57">
        <f t="shared" ref="D110:BJ110" si="13">SUM(D108:D109)</f>
        <v>0</v>
      </c>
      <c r="E110" s="57">
        <f t="shared" si="13"/>
        <v>0</v>
      </c>
      <c r="F110" s="57">
        <f t="shared" si="13"/>
        <v>0</v>
      </c>
      <c r="G110" s="57">
        <f t="shared" si="13"/>
        <v>0</v>
      </c>
      <c r="H110" s="57">
        <f t="shared" si="13"/>
        <v>0.33750256553250002</v>
      </c>
      <c r="I110" s="57">
        <f t="shared" si="13"/>
        <v>0.80452783039999998</v>
      </c>
      <c r="J110" s="57">
        <f t="shared" si="13"/>
        <v>0</v>
      </c>
      <c r="K110" s="57">
        <f t="shared" si="13"/>
        <v>0</v>
      </c>
      <c r="L110" s="57">
        <f t="shared" si="13"/>
        <v>9.8644666433199996E-2</v>
      </c>
      <c r="M110" s="57">
        <f t="shared" si="13"/>
        <v>0</v>
      </c>
      <c r="N110" s="57">
        <f t="shared" si="13"/>
        <v>0</v>
      </c>
      <c r="O110" s="57">
        <f t="shared" si="13"/>
        <v>0</v>
      </c>
      <c r="P110" s="57">
        <f t="shared" si="13"/>
        <v>0</v>
      </c>
      <c r="Q110" s="57">
        <f t="shared" si="13"/>
        <v>0</v>
      </c>
      <c r="R110" s="57">
        <f t="shared" si="13"/>
        <v>0.17126117049880002</v>
      </c>
      <c r="S110" s="57">
        <f t="shared" si="13"/>
        <v>0</v>
      </c>
      <c r="T110" s="57">
        <f t="shared" si="13"/>
        <v>0</v>
      </c>
      <c r="U110" s="57">
        <f t="shared" si="13"/>
        <v>0</v>
      </c>
      <c r="V110" s="57">
        <f t="shared" si="13"/>
        <v>0</v>
      </c>
      <c r="W110" s="57">
        <f t="shared" si="13"/>
        <v>0</v>
      </c>
      <c r="X110" s="57">
        <f t="shared" si="13"/>
        <v>0</v>
      </c>
      <c r="Y110" s="57">
        <f t="shared" si="13"/>
        <v>0</v>
      </c>
      <c r="Z110" s="57">
        <f t="shared" si="13"/>
        <v>0</v>
      </c>
      <c r="AA110" s="57">
        <f t="shared" si="13"/>
        <v>0</v>
      </c>
      <c r="AB110" s="57">
        <f t="shared" si="13"/>
        <v>0</v>
      </c>
      <c r="AC110" s="57">
        <f t="shared" si="13"/>
        <v>0</v>
      </c>
      <c r="AD110" s="57">
        <f t="shared" si="13"/>
        <v>0</v>
      </c>
      <c r="AE110" s="57">
        <f t="shared" si="13"/>
        <v>0</v>
      </c>
      <c r="AF110" s="57">
        <f t="shared" si="13"/>
        <v>0</v>
      </c>
      <c r="AG110" s="57">
        <f t="shared" si="13"/>
        <v>0</v>
      </c>
      <c r="AH110" s="57">
        <f t="shared" si="13"/>
        <v>0</v>
      </c>
      <c r="AI110" s="57">
        <f t="shared" si="13"/>
        <v>0</v>
      </c>
      <c r="AJ110" s="57">
        <f t="shared" si="13"/>
        <v>0</v>
      </c>
      <c r="AK110" s="57">
        <f t="shared" si="13"/>
        <v>0</v>
      </c>
      <c r="AL110" s="57">
        <f t="shared" si="13"/>
        <v>0</v>
      </c>
      <c r="AM110" s="57">
        <f t="shared" si="13"/>
        <v>0</v>
      </c>
      <c r="AN110" s="57">
        <f t="shared" si="13"/>
        <v>0</v>
      </c>
      <c r="AO110" s="57">
        <f t="shared" si="13"/>
        <v>0</v>
      </c>
      <c r="AP110" s="57">
        <f t="shared" si="13"/>
        <v>0</v>
      </c>
      <c r="AQ110" s="57">
        <f t="shared" si="13"/>
        <v>0</v>
      </c>
      <c r="AR110" s="57">
        <f t="shared" si="13"/>
        <v>0</v>
      </c>
      <c r="AS110" s="57">
        <f t="shared" si="13"/>
        <v>0</v>
      </c>
      <c r="AT110" s="57">
        <f t="shared" si="13"/>
        <v>0</v>
      </c>
      <c r="AU110" s="57">
        <f t="shared" si="13"/>
        <v>0</v>
      </c>
      <c r="AV110" s="57">
        <f t="shared" si="13"/>
        <v>55.502585831760207</v>
      </c>
      <c r="AW110" s="57">
        <f t="shared" si="13"/>
        <v>1.2652361878327998</v>
      </c>
      <c r="AX110" s="57">
        <f t="shared" si="13"/>
        <v>0</v>
      </c>
      <c r="AY110" s="57">
        <f t="shared" si="13"/>
        <v>0</v>
      </c>
      <c r="AZ110" s="57">
        <f t="shared" si="13"/>
        <v>7.9635313488307951</v>
      </c>
      <c r="BA110" s="57">
        <f t="shared" si="13"/>
        <v>0</v>
      </c>
      <c r="BB110" s="57">
        <f t="shared" si="13"/>
        <v>0</v>
      </c>
      <c r="BC110" s="57">
        <f t="shared" si="13"/>
        <v>0</v>
      </c>
      <c r="BD110" s="57">
        <f t="shared" si="13"/>
        <v>0</v>
      </c>
      <c r="BE110" s="57">
        <f t="shared" si="13"/>
        <v>0</v>
      </c>
      <c r="BF110" s="57">
        <f t="shared" si="13"/>
        <v>16.149876747645898</v>
      </c>
      <c r="BG110" s="57">
        <f t="shared" si="13"/>
        <v>0.98571713643320003</v>
      </c>
      <c r="BH110" s="57">
        <f t="shared" si="13"/>
        <v>0</v>
      </c>
      <c r="BI110" s="57">
        <f t="shared" si="13"/>
        <v>0</v>
      </c>
      <c r="BJ110" s="57">
        <f t="shared" si="13"/>
        <v>3.0555497736325994</v>
      </c>
      <c r="BK110" s="53">
        <f>SUM(BK108:BK109)</f>
        <v>86.334433259000008</v>
      </c>
      <c r="BM110" s="45"/>
    </row>
    <row r="111" spans="1:65">
      <c r="A111" s="32" t="s">
        <v>80</v>
      </c>
      <c r="B111" s="38" t="s">
        <v>17</v>
      </c>
      <c r="C111" s="47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  <c r="AH111" s="48"/>
      <c r="AI111" s="48"/>
      <c r="AJ111" s="48"/>
      <c r="AK111" s="48"/>
      <c r="AL111" s="48"/>
      <c r="AM111" s="48"/>
      <c r="AN111" s="48"/>
      <c r="AO111" s="48"/>
      <c r="AP111" s="48"/>
      <c r="AQ111" s="48"/>
      <c r="AR111" s="48"/>
      <c r="AS111" s="48"/>
      <c r="AT111" s="48"/>
      <c r="AU111" s="48"/>
      <c r="AV111" s="48"/>
      <c r="AW111" s="48"/>
      <c r="AX111" s="48"/>
      <c r="AY111" s="48"/>
      <c r="AZ111" s="48"/>
      <c r="BA111" s="48"/>
      <c r="BB111" s="48"/>
      <c r="BC111" s="48"/>
      <c r="BD111" s="48"/>
      <c r="BE111" s="48"/>
      <c r="BF111" s="48"/>
      <c r="BG111" s="48"/>
      <c r="BH111" s="48"/>
      <c r="BI111" s="48"/>
      <c r="BJ111" s="48"/>
      <c r="BK111" s="49"/>
    </row>
    <row r="112" spans="1:65">
      <c r="A112" s="32"/>
      <c r="B112" s="39" t="s">
        <v>39</v>
      </c>
      <c r="C112" s="50"/>
      <c r="D112" s="43"/>
      <c r="E112" s="43"/>
      <c r="F112" s="43"/>
      <c r="G112" s="51"/>
      <c r="H112" s="50"/>
      <c r="I112" s="43"/>
      <c r="J112" s="43"/>
      <c r="K112" s="43"/>
      <c r="L112" s="51"/>
      <c r="M112" s="50"/>
      <c r="N112" s="43"/>
      <c r="O112" s="43"/>
      <c r="P112" s="43"/>
      <c r="Q112" s="51"/>
      <c r="R112" s="50"/>
      <c r="S112" s="43"/>
      <c r="T112" s="43"/>
      <c r="U112" s="43"/>
      <c r="V112" s="51"/>
      <c r="W112" s="50"/>
      <c r="X112" s="43"/>
      <c r="Y112" s="43"/>
      <c r="Z112" s="43"/>
      <c r="AA112" s="51"/>
      <c r="AB112" s="50"/>
      <c r="AC112" s="43"/>
      <c r="AD112" s="43"/>
      <c r="AE112" s="43"/>
      <c r="AF112" s="51"/>
      <c r="AG112" s="50"/>
      <c r="AH112" s="43"/>
      <c r="AI112" s="43"/>
      <c r="AJ112" s="43"/>
      <c r="AK112" s="51"/>
      <c r="AL112" s="50"/>
      <c r="AM112" s="43"/>
      <c r="AN112" s="43"/>
      <c r="AO112" s="43"/>
      <c r="AP112" s="51"/>
      <c r="AQ112" s="50"/>
      <c r="AR112" s="43"/>
      <c r="AS112" s="43"/>
      <c r="AT112" s="43"/>
      <c r="AU112" s="51"/>
      <c r="AV112" s="50"/>
      <c r="AW112" s="43"/>
      <c r="AX112" s="43"/>
      <c r="AY112" s="43"/>
      <c r="AZ112" s="51"/>
      <c r="BA112" s="50"/>
      <c r="BB112" s="43"/>
      <c r="BC112" s="43"/>
      <c r="BD112" s="43"/>
      <c r="BE112" s="51"/>
      <c r="BF112" s="50"/>
      <c r="BG112" s="43"/>
      <c r="BH112" s="43"/>
      <c r="BI112" s="43"/>
      <c r="BJ112" s="51"/>
      <c r="BK112" s="52"/>
    </row>
    <row r="113" spans="1:65">
      <c r="A113" s="32"/>
      <c r="B113" s="39" t="s">
        <v>184</v>
      </c>
      <c r="C113" s="43">
        <v>0</v>
      </c>
      <c r="D113" s="43">
        <v>0</v>
      </c>
      <c r="E113" s="43">
        <v>0</v>
      </c>
      <c r="F113" s="43">
        <v>0</v>
      </c>
      <c r="G113" s="43">
        <v>0</v>
      </c>
      <c r="H113" s="43">
        <v>2.4064776688996998</v>
      </c>
      <c r="I113" s="43">
        <v>356.48693168262974</v>
      </c>
      <c r="J113" s="43">
        <v>0</v>
      </c>
      <c r="K113" s="43">
        <v>0</v>
      </c>
      <c r="L113" s="43">
        <v>85.956034515633107</v>
      </c>
      <c r="M113" s="43">
        <v>0</v>
      </c>
      <c r="N113" s="43">
        <v>0</v>
      </c>
      <c r="O113" s="43">
        <v>0</v>
      </c>
      <c r="P113" s="43">
        <v>0</v>
      </c>
      <c r="Q113" s="43">
        <v>0</v>
      </c>
      <c r="R113" s="43">
        <v>2.8435483799800002E-2</v>
      </c>
      <c r="S113" s="43">
        <v>0</v>
      </c>
      <c r="T113" s="43">
        <v>0</v>
      </c>
      <c r="U113" s="43">
        <v>0</v>
      </c>
      <c r="V113" s="43">
        <v>0</v>
      </c>
      <c r="W113" s="43">
        <v>0</v>
      </c>
      <c r="X113" s="43">
        <v>0</v>
      </c>
      <c r="Y113" s="43">
        <v>0</v>
      </c>
      <c r="Z113" s="43">
        <v>0</v>
      </c>
      <c r="AA113" s="43">
        <v>0</v>
      </c>
      <c r="AB113" s="43">
        <v>0</v>
      </c>
      <c r="AC113" s="43">
        <v>0</v>
      </c>
      <c r="AD113" s="43">
        <v>0</v>
      </c>
      <c r="AE113" s="43">
        <v>0</v>
      </c>
      <c r="AF113" s="43">
        <v>0</v>
      </c>
      <c r="AG113" s="43">
        <v>0</v>
      </c>
      <c r="AH113" s="43">
        <v>0</v>
      </c>
      <c r="AI113" s="43">
        <v>0</v>
      </c>
      <c r="AJ113" s="43">
        <v>0</v>
      </c>
      <c r="AK113" s="43">
        <v>0</v>
      </c>
      <c r="AL113" s="43">
        <v>0</v>
      </c>
      <c r="AM113" s="43">
        <v>0</v>
      </c>
      <c r="AN113" s="43">
        <v>0</v>
      </c>
      <c r="AO113" s="43">
        <v>0</v>
      </c>
      <c r="AP113" s="43">
        <v>0</v>
      </c>
      <c r="AQ113" s="43">
        <v>0</v>
      </c>
      <c r="AR113" s="43">
        <v>0</v>
      </c>
      <c r="AS113" s="43">
        <v>0</v>
      </c>
      <c r="AT113" s="43">
        <v>0</v>
      </c>
      <c r="AU113" s="43">
        <v>0</v>
      </c>
      <c r="AV113" s="43">
        <v>2.479202208630801</v>
      </c>
      <c r="AW113" s="43">
        <v>23.161326851331712</v>
      </c>
      <c r="AX113" s="43">
        <v>0</v>
      </c>
      <c r="AY113" s="43">
        <v>0</v>
      </c>
      <c r="AZ113" s="43">
        <v>62.96926347803079</v>
      </c>
      <c r="BA113" s="43">
        <v>0</v>
      </c>
      <c r="BB113" s="43">
        <v>0</v>
      </c>
      <c r="BC113" s="43">
        <v>0</v>
      </c>
      <c r="BD113" s="43">
        <v>0</v>
      </c>
      <c r="BE113" s="43">
        <v>0</v>
      </c>
      <c r="BF113" s="43">
        <v>6.7779797666099997E-2</v>
      </c>
      <c r="BG113" s="43">
        <v>3.1608477749666002</v>
      </c>
      <c r="BH113" s="43">
        <v>0</v>
      </c>
      <c r="BI113" s="43">
        <v>0</v>
      </c>
      <c r="BJ113" s="43">
        <v>3.7976322968664999</v>
      </c>
      <c r="BK113" s="44">
        <f t="shared" ref="BK113:BK122" si="14">SUM(C113:BJ113)</f>
        <v>540.51393175845476</v>
      </c>
    </row>
    <row r="114" spans="1:65">
      <c r="A114" s="32"/>
      <c r="B114" s="39" t="s">
        <v>185</v>
      </c>
      <c r="C114" s="43">
        <v>0</v>
      </c>
      <c r="D114" s="43">
        <v>0</v>
      </c>
      <c r="E114" s="43">
        <v>0</v>
      </c>
      <c r="F114" s="43">
        <v>0</v>
      </c>
      <c r="G114" s="43">
        <v>0</v>
      </c>
      <c r="H114" s="43">
        <v>0.48734303003239998</v>
      </c>
      <c r="I114" s="43">
        <v>23.271152768266504</v>
      </c>
      <c r="J114" s="43">
        <v>0</v>
      </c>
      <c r="K114" s="43">
        <v>0</v>
      </c>
      <c r="L114" s="43">
        <v>0.62402337189979995</v>
      </c>
      <c r="M114" s="43">
        <v>0</v>
      </c>
      <c r="N114" s="43">
        <v>0</v>
      </c>
      <c r="O114" s="43">
        <v>0</v>
      </c>
      <c r="P114" s="43">
        <v>0</v>
      </c>
      <c r="Q114" s="43">
        <v>0</v>
      </c>
      <c r="R114" s="43">
        <v>0.17054402743259997</v>
      </c>
      <c r="S114" s="43">
        <v>0</v>
      </c>
      <c r="T114" s="43">
        <v>0</v>
      </c>
      <c r="U114" s="43">
        <v>0</v>
      </c>
      <c r="V114" s="43">
        <v>0</v>
      </c>
      <c r="W114" s="43">
        <v>0</v>
      </c>
      <c r="X114" s="43">
        <v>0</v>
      </c>
      <c r="Y114" s="43">
        <v>0</v>
      </c>
      <c r="Z114" s="43">
        <v>0</v>
      </c>
      <c r="AA114" s="43">
        <v>0</v>
      </c>
      <c r="AB114" s="43">
        <v>0</v>
      </c>
      <c r="AC114" s="43">
        <v>0</v>
      </c>
      <c r="AD114" s="43">
        <v>0</v>
      </c>
      <c r="AE114" s="43">
        <v>0</v>
      </c>
      <c r="AF114" s="43">
        <v>0</v>
      </c>
      <c r="AG114" s="43">
        <v>0</v>
      </c>
      <c r="AH114" s="43">
        <v>0</v>
      </c>
      <c r="AI114" s="43">
        <v>0</v>
      </c>
      <c r="AJ114" s="43">
        <v>0</v>
      </c>
      <c r="AK114" s="43">
        <v>0</v>
      </c>
      <c r="AL114" s="43">
        <v>0</v>
      </c>
      <c r="AM114" s="43">
        <v>0</v>
      </c>
      <c r="AN114" s="43">
        <v>0</v>
      </c>
      <c r="AO114" s="43">
        <v>0</v>
      </c>
      <c r="AP114" s="43">
        <v>0</v>
      </c>
      <c r="AQ114" s="43">
        <v>0</v>
      </c>
      <c r="AR114" s="43">
        <v>0</v>
      </c>
      <c r="AS114" s="43">
        <v>0</v>
      </c>
      <c r="AT114" s="43">
        <v>0</v>
      </c>
      <c r="AU114" s="43">
        <v>0</v>
      </c>
      <c r="AV114" s="43">
        <v>30.893419512661168</v>
      </c>
      <c r="AW114" s="43">
        <v>32.976452217264722</v>
      </c>
      <c r="AX114" s="43">
        <v>0</v>
      </c>
      <c r="AY114" s="43">
        <v>0</v>
      </c>
      <c r="AZ114" s="43">
        <v>9.3112129207642997</v>
      </c>
      <c r="BA114" s="43">
        <v>0</v>
      </c>
      <c r="BB114" s="43">
        <v>0</v>
      </c>
      <c r="BC114" s="43">
        <v>0</v>
      </c>
      <c r="BD114" s="43">
        <v>0</v>
      </c>
      <c r="BE114" s="43">
        <v>0</v>
      </c>
      <c r="BF114" s="43">
        <v>9.3682604881030009</v>
      </c>
      <c r="BG114" s="43">
        <v>0.1583999801664</v>
      </c>
      <c r="BH114" s="43">
        <v>0</v>
      </c>
      <c r="BI114" s="43">
        <v>0</v>
      </c>
      <c r="BJ114" s="43">
        <v>0.46081418426619997</v>
      </c>
      <c r="BK114" s="44">
        <f t="shared" si="14"/>
        <v>107.72162250085709</v>
      </c>
    </row>
    <row r="115" spans="1:65">
      <c r="A115" s="32"/>
      <c r="B115" s="39" t="s">
        <v>186</v>
      </c>
      <c r="C115" s="43">
        <v>0</v>
      </c>
      <c r="D115" s="43">
        <v>0</v>
      </c>
      <c r="E115" s="43">
        <v>0</v>
      </c>
      <c r="F115" s="43">
        <v>0</v>
      </c>
      <c r="G115" s="43">
        <v>0</v>
      </c>
      <c r="H115" s="43">
        <v>1.6679494046655006</v>
      </c>
      <c r="I115" s="43">
        <v>1.6293424602333</v>
      </c>
      <c r="J115" s="43">
        <v>0</v>
      </c>
      <c r="K115" s="43">
        <v>0</v>
      </c>
      <c r="L115" s="43">
        <v>8.3183387082661984</v>
      </c>
      <c r="M115" s="43">
        <v>0</v>
      </c>
      <c r="N115" s="43">
        <v>0</v>
      </c>
      <c r="O115" s="43">
        <v>0</v>
      </c>
      <c r="P115" s="43">
        <v>0</v>
      </c>
      <c r="Q115" s="43">
        <v>0</v>
      </c>
      <c r="R115" s="43">
        <v>0.32321047366599998</v>
      </c>
      <c r="S115" s="43">
        <v>0</v>
      </c>
      <c r="T115" s="43">
        <v>0</v>
      </c>
      <c r="U115" s="43">
        <v>0</v>
      </c>
      <c r="V115" s="43">
        <v>2.62546806666E-2</v>
      </c>
      <c r="W115" s="43">
        <v>0</v>
      </c>
      <c r="X115" s="43">
        <v>0</v>
      </c>
      <c r="Y115" s="43">
        <v>0</v>
      </c>
      <c r="Z115" s="43">
        <v>0</v>
      </c>
      <c r="AA115" s="43">
        <v>0</v>
      </c>
      <c r="AB115" s="43">
        <v>0</v>
      </c>
      <c r="AC115" s="43">
        <v>0</v>
      </c>
      <c r="AD115" s="43">
        <v>0</v>
      </c>
      <c r="AE115" s="43">
        <v>0</v>
      </c>
      <c r="AF115" s="43">
        <v>0</v>
      </c>
      <c r="AG115" s="43">
        <v>0</v>
      </c>
      <c r="AH115" s="43">
        <v>0</v>
      </c>
      <c r="AI115" s="43">
        <v>0</v>
      </c>
      <c r="AJ115" s="43">
        <v>0</v>
      </c>
      <c r="AK115" s="43">
        <v>0</v>
      </c>
      <c r="AL115" s="43">
        <v>0</v>
      </c>
      <c r="AM115" s="43">
        <v>0</v>
      </c>
      <c r="AN115" s="43">
        <v>0</v>
      </c>
      <c r="AO115" s="43">
        <v>0</v>
      </c>
      <c r="AP115" s="43">
        <v>0</v>
      </c>
      <c r="AQ115" s="43">
        <v>0</v>
      </c>
      <c r="AR115" s="43">
        <v>0</v>
      </c>
      <c r="AS115" s="43">
        <v>0</v>
      </c>
      <c r="AT115" s="43">
        <v>0</v>
      </c>
      <c r="AU115" s="43">
        <v>0</v>
      </c>
      <c r="AV115" s="43">
        <v>72.52941141539101</v>
      </c>
      <c r="AW115" s="43">
        <v>7.2484420785312009</v>
      </c>
      <c r="AX115" s="43">
        <v>1.3584193761000001</v>
      </c>
      <c r="AY115" s="43">
        <v>4.8150153330000004E-4</v>
      </c>
      <c r="AZ115" s="43">
        <v>51.759083437892386</v>
      </c>
      <c r="BA115" s="43">
        <v>0</v>
      </c>
      <c r="BB115" s="43">
        <v>0</v>
      </c>
      <c r="BC115" s="43">
        <v>0</v>
      </c>
      <c r="BD115" s="43">
        <v>0</v>
      </c>
      <c r="BE115" s="43">
        <v>0</v>
      </c>
      <c r="BF115" s="43">
        <v>15.169985547826698</v>
      </c>
      <c r="BG115" s="43">
        <v>0.98055579386619984</v>
      </c>
      <c r="BH115" s="43">
        <v>0</v>
      </c>
      <c r="BI115" s="43">
        <v>0</v>
      </c>
      <c r="BJ115" s="43">
        <v>3.2136480501989997</v>
      </c>
      <c r="BK115" s="44">
        <f t="shared" ref="BK115:BK118" si="15">SUM(C115:BJ115)</f>
        <v>164.22512292883735</v>
      </c>
    </row>
    <row r="116" spans="1:65">
      <c r="A116" s="32"/>
      <c r="B116" s="39" t="s">
        <v>187</v>
      </c>
      <c r="C116" s="43">
        <v>0</v>
      </c>
      <c r="D116" s="43">
        <v>0</v>
      </c>
      <c r="E116" s="43">
        <v>0</v>
      </c>
      <c r="F116" s="43">
        <v>0</v>
      </c>
      <c r="G116" s="43">
        <v>0</v>
      </c>
      <c r="H116" s="43">
        <v>0.2211125891331</v>
      </c>
      <c r="I116" s="43">
        <v>2.4577535281333001</v>
      </c>
      <c r="J116" s="43">
        <v>0</v>
      </c>
      <c r="K116" s="43">
        <v>0</v>
      </c>
      <c r="L116" s="43">
        <v>4.6816438429665004</v>
      </c>
      <c r="M116" s="43">
        <v>0</v>
      </c>
      <c r="N116" s="43">
        <v>0</v>
      </c>
      <c r="O116" s="43">
        <v>0</v>
      </c>
      <c r="P116" s="43">
        <v>0</v>
      </c>
      <c r="Q116" s="43">
        <v>0</v>
      </c>
      <c r="R116" s="43">
        <v>7.572020746609999E-2</v>
      </c>
      <c r="S116" s="43">
        <v>0</v>
      </c>
      <c r="T116" s="43">
        <v>0</v>
      </c>
      <c r="U116" s="43">
        <v>0</v>
      </c>
      <c r="V116" s="43">
        <v>0.31033700056660002</v>
      </c>
      <c r="W116" s="43">
        <v>0</v>
      </c>
      <c r="X116" s="43">
        <v>0</v>
      </c>
      <c r="Y116" s="43">
        <v>0</v>
      </c>
      <c r="Z116" s="43">
        <v>0</v>
      </c>
      <c r="AA116" s="43">
        <v>0</v>
      </c>
      <c r="AB116" s="43">
        <v>0</v>
      </c>
      <c r="AC116" s="43">
        <v>0</v>
      </c>
      <c r="AD116" s="43">
        <v>0</v>
      </c>
      <c r="AE116" s="43">
        <v>0</v>
      </c>
      <c r="AF116" s="43">
        <v>0</v>
      </c>
      <c r="AG116" s="43">
        <v>0</v>
      </c>
      <c r="AH116" s="43">
        <v>0</v>
      </c>
      <c r="AI116" s="43">
        <v>0</v>
      </c>
      <c r="AJ116" s="43">
        <v>0</v>
      </c>
      <c r="AK116" s="43">
        <v>0</v>
      </c>
      <c r="AL116" s="43">
        <v>0</v>
      </c>
      <c r="AM116" s="43">
        <v>0</v>
      </c>
      <c r="AN116" s="43">
        <v>0</v>
      </c>
      <c r="AO116" s="43">
        <v>0</v>
      </c>
      <c r="AP116" s="43">
        <v>0</v>
      </c>
      <c r="AQ116" s="43">
        <v>0</v>
      </c>
      <c r="AR116" s="43">
        <v>0</v>
      </c>
      <c r="AS116" s="43">
        <v>0</v>
      </c>
      <c r="AT116" s="43">
        <v>0</v>
      </c>
      <c r="AU116" s="43">
        <v>0</v>
      </c>
      <c r="AV116" s="43">
        <v>24.984608828474894</v>
      </c>
      <c r="AW116" s="43">
        <v>6.8069325164321999</v>
      </c>
      <c r="AX116" s="43">
        <v>0</v>
      </c>
      <c r="AY116" s="43">
        <v>0</v>
      </c>
      <c r="AZ116" s="43">
        <v>38.150628597326701</v>
      </c>
      <c r="BA116" s="43">
        <v>0</v>
      </c>
      <c r="BB116" s="43">
        <v>0</v>
      </c>
      <c r="BC116" s="43">
        <v>0</v>
      </c>
      <c r="BD116" s="43">
        <v>0</v>
      </c>
      <c r="BE116" s="43">
        <v>0</v>
      </c>
      <c r="BF116" s="43">
        <v>8.7444979787878943</v>
      </c>
      <c r="BG116" s="43">
        <v>2.5310475560662002</v>
      </c>
      <c r="BH116" s="43">
        <v>0</v>
      </c>
      <c r="BI116" s="43">
        <v>0</v>
      </c>
      <c r="BJ116" s="43">
        <v>9.7841386005651998</v>
      </c>
      <c r="BK116" s="44">
        <f t="shared" si="15"/>
        <v>98.748421245918678</v>
      </c>
    </row>
    <row r="117" spans="1:65">
      <c r="A117" s="32"/>
      <c r="B117" s="39" t="s">
        <v>188</v>
      </c>
      <c r="C117" s="43">
        <v>0</v>
      </c>
      <c r="D117" s="43">
        <v>0</v>
      </c>
      <c r="E117" s="43">
        <v>0</v>
      </c>
      <c r="F117" s="43">
        <v>0</v>
      </c>
      <c r="G117" s="43">
        <v>0</v>
      </c>
      <c r="H117" s="43">
        <v>8.7732855799900006E-2</v>
      </c>
      <c r="I117" s="43">
        <v>0</v>
      </c>
      <c r="J117" s="43">
        <v>0</v>
      </c>
      <c r="K117" s="43">
        <v>0</v>
      </c>
      <c r="L117" s="43">
        <v>9.5465566666599999E-2</v>
      </c>
      <c r="M117" s="43">
        <v>0</v>
      </c>
      <c r="N117" s="43">
        <v>0</v>
      </c>
      <c r="O117" s="43">
        <v>0</v>
      </c>
      <c r="P117" s="43">
        <v>0</v>
      </c>
      <c r="Q117" s="43">
        <v>0</v>
      </c>
      <c r="R117" s="43">
        <v>8.1145731664999995E-3</v>
      </c>
      <c r="S117" s="43">
        <v>0</v>
      </c>
      <c r="T117" s="43">
        <v>0</v>
      </c>
      <c r="U117" s="43">
        <v>0</v>
      </c>
      <c r="V117" s="43">
        <v>0</v>
      </c>
      <c r="W117" s="43">
        <v>0</v>
      </c>
      <c r="X117" s="43">
        <v>0</v>
      </c>
      <c r="Y117" s="43">
        <v>0</v>
      </c>
      <c r="Z117" s="43">
        <v>0</v>
      </c>
      <c r="AA117" s="43">
        <v>0</v>
      </c>
      <c r="AB117" s="43">
        <v>0</v>
      </c>
      <c r="AC117" s="43">
        <v>0</v>
      </c>
      <c r="AD117" s="43">
        <v>0</v>
      </c>
      <c r="AE117" s="43">
        <v>0</v>
      </c>
      <c r="AF117" s="43">
        <v>0</v>
      </c>
      <c r="AG117" s="43">
        <v>0</v>
      </c>
      <c r="AH117" s="43">
        <v>0</v>
      </c>
      <c r="AI117" s="43">
        <v>0</v>
      </c>
      <c r="AJ117" s="43">
        <v>0</v>
      </c>
      <c r="AK117" s="43">
        <v>0</v>
      </c>
      <c r="AL117" s="43">
        <v>0</v>
      </c>
      <c r="AM117" s="43">
        <v>0</v>
      </c>
      <c r="AN117" s="43">
        <v>0</v>
      </c>
      <c r="AO117" s="43">
        <v>0</v>
      </c>
      <c r="AP117" s="43">
        <v>0</v>
      </c>
      <c r="AQ117" s="43">
        <v>0</v>
      </c>
      <c r="AR117" s="43">
        <v>0</v>
      </c>
      <c r="AS117" s="43">
        <v>0</v>
      </c>
      <c r="AT117" s="43">
        <v>0</v>
      </c>
      <c r="AU117" s="43">
        <v>0</v>
      </c>
      <c r="AV117" s="43">
        <v>2.3181692944652008</v>
      </c>
      <c r="AW117" s="43">
        <v>1.25171886</v>
      </c>
      <c r="AX117" s="43">
        <v>0</v>
      </c>
      <c r="AY117" s="43">
        <v>0</v>
      </c>
      <c r="AZ117" s="43">
        <v>10.7768801792666</v>
      </c>
      <c r="BA117" s="43">
        <v>0</v>
      </c>
      <c r="BB117" s="43">
        <v>0</v>
      </c>
      <c r="BC117" s="43">
        <v>0</v>
      </c>
      <c r="BD117" s="43">
        <v>0</v>
      </c>
      <c r="BE117" s="43">
        <v>0</v>
      </c>
      <c r="BF117" s="43">
        <v>0.53810746776649998</v>
      </c>
      <c r="BG117" s="43">
        <v>0</v>
      </c>
      <c r="BH117" s="43">
        <v>0</v>
      </c>
      <c r="BI117" s="43">
        <v>0</v>
      </c>
      <c r="BJ117" s="43">
        <v>0.2823426</v>
      </c>
      <c r="BK117" s="44">
        <f t="shared" si="15"/>
        <v>15.3585313971313</v>
      </c>
    </row>
    <row r="118" spans="1:65">
      <c r="A118" s="32"/>
      <c r="B118" s="39" t="s">
        <v>189</v>
      </c>
      <c r="C118" s="43">
        <v>0</v>
      </c>
      <c r="D118" s="43">
        <v>0</v>
      </c>
      <c r="E118" s="43">
        <v>0</v>
      </c>
      <c r="F118" s="43">
        <v>0</v>
      </c>
      <c r="G118" s="43">
        <v>0</v>
      </c>
      <c r="H118" s="43">
        <v>0.11941280176620001</v>
      </c>
      <c r="I118" s="43">
        <v>0.36239909376660001</v>
      </c>
      <c r="J118" s="43">
        <v>0</v>
      </c>
      <c r="K118" s="43">
        <v>0</v>
      </c>
      <c r="L118" s="43">
        <v>0.61803931463310002</v>
      </c>
      <c r="M118" s="43">
        <v>0</v>
      </c>
      <c r="N118" s="43">
        <v>0</v>
      </c>
      <c r="O118" s="43">
        <v>0</v>
      </c>
      <c r="P118" s="43">
        <v>0</v>
      </c>
      <c r="Q118" s="43">
        <v>0</v>
      </c>
      <c r="R118" s="43">
        <v>1.09561999E-5</v>
      </c>
      <c r="S118" s="43">
        <v>0</v>
      </c>
      <c r="T118" s="43">
        <v>0</v>
      </c>
      <c r="U118" s="43">
        <v>0</v>
      </c>
      <c r="V118" s="43">
        <v>0</v>
      </c>
      <c r="W118" s="43">
        <v>0</v>
      </c>
      <c r="X118" s="43">
        <v>0</v>
      </c>
      <c r="Y118" s="43">
        <v>0</v>
      </c>
      <c r="Z118" s="43">
        <v>0</v>
      </c>
      <c r="AA118" s="43">
        <v>0</v>
      </c>
      <c r="AB118" s="43">
        <v>0</v>
      </c>
      <c r="AC118" s="43">
        <v>0</v>
      </c>
      <c r="AD118" s="43">
        <v>0</v>
      </c>
      <c r="AE118" s="43">
        <v>0</v>
      </c>
      <c r="AF118" s="43">
        <v>0</v>
      </c>
      <c r="AG118" s="43">
        <v>0</v>
      </c>
      <c r="AH118" s="43">
        <v>0</v>
      </c>
      <c r="AI118" s="43">
        <v>0</v>
      </c>
      <c r="AJ118" s="43">
        <v>0</v>
      </c>
      <c r="AK118" s="43">
        <v>0</v>
      </c>
      <c r="AL118" s="43">
        <v>0</v>
      </c>
      <c r="AM118" s="43">
        <v>0</v>
      </c>
      <c r="AN118" s="43">
        <v>0</v>
      </c>
      <c r="AO118" s="43">
        <v>0</v>
      </c>
      <c r="AP118" s="43">
        <v>0</v>
      </c>
      <c r="AQ118" s="43">
        <v>0</v>
      </c>
      <c r="AR118" s="43">
        <v>0</v>
      </c>
      <c r="AS118" s="43">
        <v>0</v>
      </c>
      <c r="AT118" s="43">
        <v>0</v>
      </c>
      <c r="AU118" s="43">
        <v>0</v>
      </c>
      <c r="AV118" s="43">
        <v>4.2028132284250965</v>
      </c>
      <c r="AW118" s="43">
        <v>4.5595226686662986</v>
      </c>
      <c r="AX118" s="43">
        <v>0</v>
      </c>
      <c r="AY118" s="43">
        <v>0</v>
      </c>
      <c r="AZ118" s="43">
        <v>26.401130078230899</v>
      </c>
      <c r="BA118" s="43">
        <v>0</v>
      </c>
      <c r="BB118" s="43">
        <v>0</v>
      </c>
      <c r="BC118" s="43">
        <v>0</v>
      </c>
      <c r="BD118" s="43">
        <v>0</v>
      </c>
      <c r="BE118" s="43">
        <v>0</v>
      </c>
      <c r="BF118" s="43">
        <v>0.27801755309830001</v>
      </c>
      <c r="BG118" s="43">
        <v>0</v>
      </c>
      <c r="BH118" s="43">
        <v>0</v>
      </c>
      <c r="BI118" s="43">
        <v>0</v>
      </c>
      <c r="BJ118" s="43">
        <v>1.7914733656663999</v>
      </c>
      <c r="BK118" s="44">
        <f t="shared" si="15"/>
        <v>38.332819060452792</v>
      </c>
    </row>
    <row r="119" spans="1:65">
      <c r="A119" s="32"/>
      <c r="B119" s="39" t="s">
        <v>190</v>
      </c>
      <c r="C119" s="43">
        <v>0</v>
      </c>
      <c r="D119" s="43">
        <v>0</v>
      </c>
      <c r="E119" s="43">
        <v>0</v>
      </c>
      <c r="F119" s="43">
        <v>0</v>
      </c>
      <c r="G119" s="43">
        <v>0</v>
      </c>
      <c r="H119" s="43">
        <v>0.73160348233290007</v>
      </c>
      <c r="I119" s="43">
        <v>2.1087080034665999</v>
      </c>
      <c r="J119" s="43">
        <v>0</v>
      </c>
      <c r="K119" s="43">
        <v>0</v>
      </c>
      <c r="L119" s="43">
        <v>9.0495187561664991</v>
      </c>
      <c r="M119" s="43">
        <v>0</v>
      </c>
      <c r="N119" s="43">
        <v>0</v>
      </c>
      <c r="O119" s="43">
        <v>0</v>
      </c>
      <c r="P119" s="43">
        <v>0</v>
      </c>
      <c r="Q119" s="43">
        <v>0</v>
      </c>
      <c r="R119" s="43">
        <v>0.16718651013290001</v>
      </c>
      <c r="S119" s="43">
        <v>0</v>
      </c>
      <c r="T119" s="43">
        <v>0</v>
      </c>
      <c r="U119" s="43">
        <v>0</v>
      </c>
      <c r="V119" s="43">
        <v>4.3664293332000004E-3</v>
      </c>
      <c r="W119" s="43">
        <v>0</v>
      </c>
      <c r="X119" s="43">
        <v>0</v>
      </c>
      <c r="Y119" s="43">
        <v>0</v>
      </c>
      <c r="Z119" s="43">
        <v>0</v>
      </c>
      <c r="AA119" s="43">
        <v>0</v>
      </c>
      <c r="AB119" s="43">
        <v>0</v>
      </c>
      <c r="AC119" s="43">
        <v>0</v>
      </c>
      <c r="AD119" s="43">
        <v>0</v>
      </c>
      <c r="AE119" s="43">
        <v>0</v>
      </c>
      <c r="AF119" s="43">
        <v>0</v>
      </c>
      <c r="AG119" s="43">
        <v>0</v>
      </c>
      <c r="AH119" s="43">
        <v>0</v>
      </c>
      <c r="AI119" s="43">
        <v>0</v>
      </c>
      <c r="AJ119" s="43">
        <v>0</v>
      </c>
      <c r="AK119" s="43">
        <v>0</v>
      </c>
      <c r="AL119" s="43">
        <v>0</v>
      </c>
      <c r="AM119" s="43">
        <v>0</v>
      </c>
      <c r="AN119" s="43">
        <v>0</v>
      </c>
      <c r="AO119" s="43">
        <v>0</v>
      </c>
      <c r="AP119" s="43">
        <v>0</v>
      </c>
      <c r="AQ119" s="43">
        <v>0</v>
      </c>
      <c r="AR119" s="43">
        <v>0</v>
      </c>
      <c r="AS119" s="43">
        <v>0</v>
      </c>
      <c r="AT119" s="43">
        <v>0</v>
      </c>
      <c r="AU119" s="43">
        <v>0</v>
      </c>
      <c r="AV119" s="43">
        <v>31.815567855807352</v>
      </c>
      <c r="AW119" s="43">
        <v>12.573061104032003</v>
      </c>
      <c r="AX119" s="43">
        <v>0</v>
      </c>
      <c r="AY119" s="43">
        <v>0</v>
      </c>
      <c r="AZ119" s="43">
        <v>47.883887087526006</v>
      </c>
      <c r="BA119" s="43">
        <v>0</v>
      </c>
      <c r="BB119" s="43">
        <v>0</v>
      </c>
      <c r="BC119" s="43">
        <v>0</v>
      </c>
      <c r="BD119" s="43">
        <v>0</v>
      </c>
      <c r="BE119" s="43">
        <v>0</v>
      </c>
      <c r="BF119" s="43">
        <v>23.586807659148821</v>
      </c>
      <c r="BG119" s="43">
        <v>1.6724811655329999</v>
      </c>
      <c r="BH119" s="43">
        <v>0</v>
      </c>
      <c r="BI119" s="43">
        <v>0</v>
      </c>
      <c r="BJ119" s="43">
        <v>12.895442379397995</v>
      </c>
      <c r="BK119" s="44">
        <f t="shared" si="14"/>
        <v>142.48863043287727</v>
      </c>
    </row>
    <row r="120" spans="1:65">
      <c r="A120" s="32"/>
      <c r="B120" s="39" t="s">
        <v>191</v>
      </c>
      <c r="C120" s="43">
        <v>0</v>
      </c>
      <c r="D120" s="43">
        <v>0</v>
      </c>
      <c r="E120" s="43">
        <v>0</v>
      </c>
      <c r="F120" s="43">
        <v>0</v>
      </c>
      <c r="G120" s="43">
        <v>0</v>
      </c>
      <c r="H120" s="43">
        <v>0.1758277073665</v>
      </c>
      <c r="I120" s="43">
        <v>0</v>
      </c>
      <c r="J120" s="43">
        <v>0</v>
      </c>
      <c r="K120" s="43">
        <v>0</v>
      </c>
      <c r="L120" s="43">
        <v>0</v>
      </c>
      <c r="M120" s="43">
        <v>0</v>
      </c>
      <c r="N120" s="43">
        <v>0</v>
      </c>
      <c r="O120" s="43">
        <v>0</v>
      </c>
      <c r="P120" s="43">
        <v>0</v>
      </c>
      <c r="Q120" s="43">
        <v>0</v>
      </c>
      <c r="R120" s="43">
        <v>3.8219592833299995E-2</v>
      </c>
      <c r="S120" s="43">
        <v>0</v>
      </c>
      <c r="T120" s="43">
        <v>0</v>
      </c>
      <c r="U120" s="43">
        <v>0</v>
      </c>
      <c r="V120" s="43">
        <v>0</v>
      </c>
      <c r="W120" s="43">
        <v>0</v>
      </c>
      <c r="X120" s="43">
        <v>0</v>
      </c>
      <c r="Y120" s="43">
        <v>0</v>
      </c>
      <c r="Z120" s="43">
        <v>0</v>
      </c>
      <c r="AA120" s="43">
        <v>0</v>
      </c>
      <c r="AB120" s="43">
        <v>0</v>
      </c>
      <c r="AC120" s="43">
        <v>0</v>
      </c>
      <c r="AD120" s="43">
        <v>0</v>
      </c>
      <c r="AE120" s="43">
        <v>0</v>
      </c>
      <c r="AF120" s="43">
        <v>0</v>
      </c>
      <c r="AG120" s="43">
        <v>0</v>
      </c>
      <c r="AH120" s="43">
        <v>0</v>
      </c>
      <c r="AI120" s="43">
        <v>0</v>
      </c>
      <c r="AJ120" s="43">
        <v>0</v>
      </c>
      <c r="AK120" s="43">
        <v>0</v>
      </c>
      <c r="AL120" s="43">
        <v>0</v>
      </c>
      <c r="AM120" s="43">
        <v>0</v>
      </c>
      <c r="AN120" s="43">
        <v>0</v>
      </c>
      <c r="AO120" s="43">
        <v>0</v>
      </c>
      <c r="AP120" s="43">
        <v>0</v>
      </c>
      <c r="AQ120" s="43">
        <v>0</v>
      </c>
      <c r="AR120" s="43">
        <v>0</v>
      </c>
      <c r="AS120" s="43">
        <v>0</v>
      </c>
      <c r="AT120" s="43">
        <v>0</v>
      </c>
      <c r="AU120" s="43">
        <v>0</v>
      </c>
      <c r="AV120" s="43">
        <v>13.23090382882639</v>
      </c>
      <c r="AW120" s="43">
        <v>0.77029911666659989</v>
      </c>
      <c r="AX120" s="43">
        <v>0</v>
      </c>
      <c r="AY120" s="43">
        <v>0</v>
      </c>
      <c r="AZ120" s="43">
        <v>20.357661749098099</v>
      </c>
      <c r="BA120" s="43">
        <v>0</v>
      </c>
      <c r="BB120" s="43">
        <v>0</v>
      </c>
      <c r="BC120" s="43">
        <v>0</v>
      </c>
      <c r="BD120" s="43">
        <v>0</v>
      </c>
      <c r="BE120" s="43">
        <v>0</v>
      </c>
      <c r="BF120" s="43">
        <v>1.5569037028313988</v>
      </c>
      <c r="BG120" s="43">
        <v>0.17771360149990001</v>
      </c>
      <c r="BH120" s="43">
        <v>0</v>
      </c>
      <c r="BI120" s="43">
        <v>0</v>
      </c>
      <c r="BJ120" s="43">
        <v>0.17771360149990001</v>
      </c>
      <c r="BK120" s="44">
        <f t="shared" si="14"/>
        <v>36.48524290062209</v>
      </c>
    </row>
    <row r="121" spans="1:65">
      <c r="A121" s="32"/>
      <c r="B121" s="39" t="s">
        <v>192</v>
      </c>
      <c r="C121" s="43">
        <v>0</v>
      </c>
      <c r="D121" s="43">
        <v>0</v>
      </c>
      <c r="E121" s="43">
        <v>0</v>
      </c>
      <c r="F121" s="43">
        <v>0</v>
      </c>
      <c r="G121" s="43">
        <v>0</v>
      </c>
      <c r="H121" s="43">
        <v>9.5002522500000006E-2</v>
      </c>
      <c r="I121" s="43">
        <v>0</v>
      </c>
      <c r="J121" s="43">
        <v>0</v>
      </c>
      <c r="K121" s="43">
        <v>0</v>
      </c>
      <c r="L121" s="43">
        <v>0</v>
      </c>
      <c r="M121" s="43">
        <v>0</v>
      </c>
      <c r="N121" s="43">
        <v>0</v>
      </c>
      <c r="O121" s="43">
        <v>0</v>
      </c>
      <c r="P121" s="43">
        <v>0</v>
      </c>
      <c r="Q121" s="43">
        <v>0</v>
      </c>
      <c r="R121" s="43">
        <v>1.2461447366599999E-2</v>
      </c>
      <c r="S121" s="43">
        <v>0</v>
      </c>
      <c r="T121" s="43">
        <v>0</v>
      </c>
      <c r="U121" s="43">
        <v>0</v>
      </c>
      <c r="V121" s="43">
        <v>0</v>
      </c>
      <c r="W121" s="43">
        <v>0</v>
      </c>
      <c r="X121" s="43">
        <v>0</v>
      </c>
      <c r="Y121" s="43">
        <v>0</v>
      </c>
      <c r="Z121" s="43">
        <v>0</v>
      </c>
      <c r="AA121" s="43">
        <v>0</v>
      </c>
      <c r="AB121" s="43">
        <v>0</v>
      </c>
      <c r="AC121" s="43">
        <v>0</v>
      </c>
      <c r="AD121" s="43">
        <v>0</v>
      </c>
      <c r="AE121" s="43">
        <v>0</v>
      </c>
      <c r="AF121" s="43">
        <v>0</v>
      </c>
      <c r="AG121" s="43">
        <v>0</v>
      </c>
      <c r="AH121" s="43">
        <v>0</v>
      </c>
      <c r="AI121" s="43">
        <v>0</v>
      </c>
      <c r="AJ121" s="43">
        <v>0</v>
      </c>
      <c r="AK121" s="43">
        <v>0</v>
      </c>
      <c r="AL121" s="43">
        <v>0</v>
      </c>
      <c r="AM121" s="43">
        <v>0</v>
      </c>
      <c r="AN121" s="43">
        <v>0</v>
      </c>
      <c r="AO121" s="43">
        <v>0</v>
      </c>
      <c r="AP121" s="43">
        <v>0</v>
      </c>
      <c r="AQ121" s="43">
        <v>0</v>
      </c>
      <c r="AR121" s="43">
        <v>0</v>
      </c>
      <c r="AS121" s="43">
        <v>0</v>
      </c>
      <c r="AT121" s="43">
        <v>0</v>
      </c>
      <c r="AU121" s="43">
        <v>0</v>
      </c>
      <c r="AV121" s="43">
        <v>3.6398361440958982</v>
      </c>
      <c r="AW121" s="43">
        <v>0.28839108333329999</v>
      </c>
      <c r="AX121" s="43">
        <v>0</v>
      </c>
      <c r="AY121" s="43">
        <v>0</v>
      </c>
      <c r="AZ121" s="43">
        <v>12.520366854232106</v>
      </c>
      <c r="BA121" s="43">
        <v>0</v>
      </c>
      <c r="BB121" s="43">
        <v>0</v>
      </c>
      <c r="BC121" s="43">
        <v>0</v>
      </c>
      <c r="BD121" s="43">
        <v>0</v>
      </c>
      <c r="BE121" s="43">
        <v>0</v>
      </c>
      <c r="BF121" s="43">
        <v>0.36155582306580003</v>
      </c>
      <c r="BG121" s="43">
        <v>0</v>
      </c>
      <c r="BH121" s="43">
        <v>0</v>
      </c>
      <c r="BI121" s="43">
        <v>0</v>
      </c>
      <c r="BJ121" s="43">
        <v>3.5999261288999</v>
      </c>
      <c r="BK121" s="44">
        <f t="shared" si="14"/>
        <v>20.517540003493604</v>
      </c>
    </row>
    <row r="122" spans="1:65">
      <c r="A122" s="32"/>
      <c r="B122" s="39" t="s">
        <v>193</v>
      </c>
      <c r="C122" s="43">
        <v>0</v>
      </c>
      <c r="D122" s="43">
        <v>0</v>
      </c>
      <c r="E122" s="43">
        <v>0</v>
      </c>
      <c r="F122" s="43">
        <v>0</v>
      </c>
      <c r="G122" s="43">
        <v>0</v>
      </c>
      <c r="H122" s="43">
        <v>7.3738471133299996E-2</v>
      </c>
      <c r="I122" s="43">
        <v>0</v>
      </c>
      <c r="J122" s="43">
        <v>0</v>
      </c>
      <c r="K122" s="43">
        <v>0</v>
      </c>
      <c r="L122" s="43">
        <v>0</v>
      </c>
      <c r="M122" s="43">
        <v>0</v>
      </c>
      <c r="N122" s="43">
        <v>0</v>
      </c>
      <c r="O122" s="43">
        <v>0</v>
      </c>
      <c r="P122" s="43">
        <v>0</v>
      </c>
      <c r="Q122" s="43">
        <v>0</v>
      </c>
      <c r="R122" s="43">
        <v>0.15985052836649999</v>
      </c>
      <c r="S122" s="43">
        <v>0</v>
      </c>
      <c r="T122" s="43">
        <v>0</v>
      </c>
      <c r="U122" s="43">
        <v>0</v>
      </c>
      <c r="V122" s="43">
        <v>0.19767946</v>
      </c>
      <c r="W122" s="43">
        <v>0</v>
      </c>
      <c r="X122" s="43">
        <v>0</v>
      </c>
      <c r="Y122" s="43">
        <v>0</v>
      </c>
      <c r="Z122" s="43">
        <v>0</v>
      </c>
      <c r="AA122" s="43">
        <v>0</v>
      </c>
      <c r="AB122" s="43">
        <v>0</v>
      </c>
      <c r="AC122" s="43">
        <v>0</v>
      </c>
      <c r="AD122" s="43">
        <v>0</v>
      </c>
      <c r="AE122" s="43">
        <v>0</v>
      </c>
      <c r="AF122" s="43">
        <v>0</v>
      </c>
      <c r="AG122" s="43">
        <v>0</v>
      </c>
      <c r="AH122" s="43">
        <v>0</v>
      </c>
      <c r="AI122" s="43">
        <v>0</v>
      </c>
      <c r="AJ122" s="43">
        <v>0</v>
      </c>
      <c r="AK122" s="43">
        <v>0</v>
      </c>
      <c r="AL122" s="43">
        <v>0</v>
      </c>
      <c r="AM122" s="43">
        <v>0</v>
      </c>
      <c r="AN122" s="43">
        <v>0</v>
      </c>
      <c r="AO122" s="43">
        <v>0</v>
      </c>
      <c r="AP122" s="43">
        <v>0</v>
      </c>
      <c r="AQ122" s="43">
        <v>0</v>
      </c>
      <c r="AR122" s="43">
        <v>0</v>
      </c>
      <c r="AS122" s="43">
        <v>0</v>
      </c>
      <c r="AT122" s="43">
        <v>0</v>
      </c>
      <c r="AU122" s="43">
        <v>0</v>
      </c>
      <c r="AV122" s="43">
        <v>8.3468383333278986</v>
      </c>
      <c r="AW122" s="43">
        <v>0.85964937499970007</v>
      </c>
      <c r="AX122" s="43">
        <v>0</v>
      </c>
      <c r="AY122" s="43">
        <v>0</v>
      </c>
      <c r="AZ122" s="43">
        <v>20.517718094064204</v>
      </c>
      <c r="BA122" s="43">
        <v>0</v>
      </c>
      <c r="BB122" s="43">
        <v>0</v>
      </c>
      <c r="BC122" s="43">
        <v>0</v>
      </c>
      <c r="BD122" s="43">
        <v>0</v>
      </c>
      <c r="BE122" s="43">
        <v>0</v>
      </c>
      <c r="BF122" s="43">
        <v>6.6437810359312008</v>
      </c>
      <c r="BG122" s="43">
        <v>0</v>
      </c>
      <c r="BH122" s="43">
        <v>0</v>
      </c>
      <c r="BI122" s="43">
        <v>0</v>
      </c>
      <c r="BJ122" s="43">
        <v>6.2901791285321007</v>
      </c>
      <c r="BK122" s="44">
        <f t="shared" si="14"/>
        <v>43.089434426354906</v>
      </c>
    </row>
    <row r="123" spans="1:65" s="58" customFormat="1">
      <c r="A123" s="32"/>
      <c r="B123" s="56" t="s">
        <v>89</v>
      </c>
      <c r="C123" s="57">
        <f t="shared" ref="C123:AH123" si="16">SUM(C113:C122)</f>
        <v>0</v>
      </c>
      <c r="D123" s="57">
        <f t="shared" si="16"/>
        <v>0</v>
      </c>
      <c r="E123" s="57">
        <f t="shared" si="16"/>
        <v>0</v>
      </c>
      <c r="F123" s="57">
        <f t="shared" si="16"/>
        <v>0</v>
      </c>
      <c r="G123" s="57">
        <f t="shared" si="16"/>
        <v>0</v>
      </c>
      <c r="H123" s="57">
        <f t="shared" si="16"/>
        <v>6.0662005336295</v>
      </c>
      <c r="I123" s="57">
        <f t="shared" si="16"/>
        <v>386.31628753649608</v>
      </c>
      <c r="J123" s="57">
        <f t="shared" si="16"/>
        <v>0</v>
      </c>
      <c r="K123" s="57">
        <f t="shared" si="16"/>
        <v>0</v>
      </c>
      <c r="L123" s="57">
        <f t="shared" si="16"/>
        <v>109.3430640762318</v>
      </c>
      <c r="M123" s="57">
        <f t="shared" si="16"/>
        <v>0</v>
      </c>
      <c r="N123" s="57">
        <f t="shared" si="16"/>
        <v>0</v>
      </c>
      <c r="O123" s="57">
        <f t="shared" si="16"/>
        <v>0</v>
      </c>
      <c r="P123" s="57">
        <f t="shared" si="16"/>
        <v>0</v>
      </c>
      <c r="Q123" s="57">
        <f t="shared" si="16"/>
        <v>0</v>
      </c>
      <c r="R123" s="57">
        <f t="shared" si="16"/>
        <v>0.9837538004302</v>
      </c>
      <c r="S123" s="57">
        <f t="shared" si="16"/>
        <v>0</v>
      </c>
      <c r="T123" s="57">
        <f t="shared" si="16"/>
        <v>0</v>
      </c>
      <c r="U123" s="57">
        <f t="shared" si="16"/>
        <v>0</v>
      </c>
      <c r="V123" s="57">
        <f t="shared" si="16"/>
        <v>0.53863757056640005</v>
      </c>
      <c r="W123" s="57">
        <f t="shared" si="16"/>
        <v>0</v>
      </c>
      <c r="X123" s="57">
        <f t="shared" si="16"/>
        <v>0</v>
      </c>
      <c r="Y123" s="57">
        <f t="shared" si="16"/>
        <v>0</v>
      </c>
      <c r="Z123" s="57">
        <f t="shared" si="16"/>
        <v>0</v>
      </c>
      <c r="AA123" s="57">
        <f t="shared" si="16"/>
        <v>0</v>
      </c>
      <c r="AB123" s="57">
        <f t="shared" si="16"/>
        <v>0</v>
      </c>
      <c r="AC123" s="57">
        <f t="shared" si="16"/>
        <v>0</v>
      </c>
      <c r="AD123" s="57">
        <f t="shared" si="16"/>
        <v>0</v>
      </c>
      <c r="AE123" s="57">
        <f t="shared" si="16"/>
        <v>0</v>
      </c>
      <c r="AF123" s="57">
        <f t="shared" si="16"/>
        <v>0</v>
      </c>
      <c r="AG123" s="57">
        <f t="shared" si="16"/>
        <v>0</v>
      </c>
      <c r="AH123" s="57">
        <f t="shared" si="16"/>
        <v>0</v>
      </c>
      <c r="AI123" s="57">
        <f t="shared" ref="AI123:BN123" si="17">SUM(AI113:AI122)</f>
        <v>0</v>
      </c>
      <c r="AJ123" s="57">
        <f t="shared" si="17"/>
        <v>0</v>
      </c>
      <c r="AK123" s="57">
        <f t="shared" si="17"/>
        <v>0</v>
      </c>
      <c r="AL123" s="57">
        <f t="shared" si="17"/>
        <v>0</v>
      </c>
      <c r="AM123" s="57">
        <f t="shared" si="17"/>
        <v>0</v>
      </c>
      <c r="AN123" s="57">
        <f t="shared" si="17"/>
        <v>0</v>
      </c>
      <c r="AO123" s="57">
        <f t="shared" si="17"/>
        <v>0</v>
      </c>
      <c r="AP123" s="57">
        <f t="shared" si="17"/>
        <v>0</v>
      </c>
      <c r="AQ123" s="57">
        <f t="shared" si="17"/>
        <v>0</v>
      </c>
      <c r="AR123" s="57">
        <f t="shared" si="17"/>
        <v>0</v>
      </c>
      <c r="AS123" s="57">
        <f t="shared" si="17"/>
        <v>0</v>
      </c>
      <c r="AT123" s="57">
        <f t="shared" si="17"/>
        <v>0</v>
      </c>
      <c r="AU123" s="57">
        <f t="shared" si="17"/>
        <v>0</v>
      </c>
      <c r="AV123" s="57">
        <f t="shared" si="17"/>
        <v>194.44077065010575</v>
      </c>
      <c r="AW123" s="57">
        <f t="shared" si="17"/>
        <v>90.495795871257741</v>
      </c>
      <c r="AX123" s="57">
        <f t="shared" si="17"/>
        <v>1.3584193761000001</v>
      </c>
      <c r="AY123" s="57">
        <f t="shared" si="17"/>
        <v>4.8150153330000004E-4</v>
      </c>
      <c r="AZ123" s="57">
        <f t="shared" si="17"/>
        <v>300.64783247643214</v>
      </c>
      <c r="BA123" s="57">
        <f t="shared" si="17"/>
        <v>0</v>
      </c>
      <c r="BB123" s="57">
        <f t="shared" si="17"/>
        <v>0</v>
      </c>
      <c r="BC123" s="57">
        <f t="shared" si="17"/>
        <v>0</v>
      </c>
      <c r="BD123" s="57">
        <f t="shared" si="17"/>
        <v>0</v>
      </c>
      <c r="BE123" s="57">
        <f t="shared" si="17"/>
        <v>0</v>
      </c>
      <c r="BF123" s="57">
        <f t="shared" si="17"/>
        <v>66.315697054225723</v>
      </c>
      <c r="BG123" s="57">
        <f t="shared" si="17"/>
        <v>8.6810458720983004</v>
      </c>
      <c r="BH123" s="57">
        <f t="shared" si="17"/>
        <v>0</v>
      </c>
      <c r="BI123" s="57">
        <f t="shared" si="17"/>
        <v>0</v>
      </c>
      <c r="BJ123" s="57">
        <f t="shared" si="17"/>
        <v>42.293310335893203</v>
      </c>
      <c r="BK123" s="57">
        <f t="shared" si="17"/>
        <v>1207.4812966549998</v>
      </c>
    </row>
    <row r="124" spans="1:65">
      <c r="A124" s="32"/>
      <c r="B124" s="56" t="s">
        <v>87</v>
      </c>
      <c r="C124" s="50">
        <f t="shared" ref="C124:AH124" si="18">C110+C123</f>
        <v>0</v>
      </c>
      <c r="D124" s="50">
        <f t="shared" si="18"/>
        <v>0</v>
      </c>
      <c r="E124" s="50">
        <f t="shared" si="18"/>
        <v>0</v>
      </c>
      <c r="F124" s="50">
        <f t="shared" si="18"/>
        <v>0</v>
      </c>
      <c r="G124" s="50">
        <f t="shared" si="18"/>
        <v>0</v>
      </c>
      <c r="H124" s="50">
        <f t="shared" si="18"/>
        <v>6.4037030991619996</v>
      </c>
      <c r="I124" s="50">
        <f t="shared" si="18"/>
        <v>387.12081536689607</v>
      </c>
      <c r="J124" s="50">
        <f t="shared" si="18"/>
        <v>0</v>
      </c>
      <c r="K124" s="50">
        <f t="shared" si="18"/>
        <v>0</v>
      </c>
      <c r="L124" s="50">
        <f t="shared" si="18"/>
        <v>109.441708742665</v>
      </c>
      <c r="M124" s="50">
        <f t="shared" si="18"/>
        <v>0</v>
      </c>
      <c r="N124" s="50">
        <f t="shared" si="18"/>
        <v>0</v>
      </c>
      <c r="O124" s="50">
        <f t="shared" si="18"/>
        <v>0</v>
      </c>
      <c r="P124" s="50">
        <f t="shared" si="18"/>
        <v>0</v>
      </c>
      <c r="Q124" s="50">
        <f t="shared" si="18"/>
        <v>0</v>
      </c>
      <c r="R124" s="50">
        <f t="shared" si="18"/>
        <v>1.1550149709290001</v>
      </c>
      <c r="S124" s="50">
        <f t="shared" si="18"/>
        <v>0</v>
      </c>
      <c r="T124" s="50">
        <f t="shared" si="18"/>
        <v>0</v>
      </c>
      <c r="U124" s="50">
        <f t="shared" si="18"/>
        <v>0</v>
      </c>
      <c r="V124" s="50">
        <f t="shared" si="18"/>
        <v>0.53863757056640005</v>
      </c>
      <c r="W124" s="50">
        <f t="shared" si="18"/>
        <v>0</v>
      </c>
      <c r="X124" s="50">
        <f t="shared" si="18"/>
        <v>0</v>
      </c>
      <c r="Y124" s="50">
        <f t="shared" si="18"/>
        <v>0</v>
      </c>
      <c r="Z124" s="50">
        <f t="shared" si="18"/>
        <v>0</v>
      </c>
      <c r="AA124" s="50">
        <f t="shared" si="18"/>
        <v>0</v>
      </c>
      <c r="AB124" s="50">
        <f t="shared" si="18"/>
        <v>0</v>
      </c>
      <c r="AC124" s="50">
        <f t="shared" si="18"/>
        <v>0</v>
      </c>
      <c r="AD124" s="50">
        <f t="shared" si="18"/>
        <v>0</v>
      </c>
      <c r="AE124" s="50">
        <f t="shared" si="18"/>
        <v>0</v>
      </c>
      <c r="AF124" s="50">
        <f t="shared" si="18"/>
        <v>0</v>
      </c>
      <c r="AG124" s="50">
        <f t="shared" si="18"/>
        <v>0</v>
      </c>
      <c r="AH124" s="50">
        <f t="shared" si="18"/>
        <v>0</v>
      </c>
      <c r="AI124" s="50">
        <f t="shared" ref="AI124:BN124" si="19">AI110+AI123</f>
        <v>0</v>
      </c>
      <c r="AJ124" s="50">
        <f t="shared" si="19"/>
        <v>0</v>
      </c>
      <c r="AK124" s="50">
        <f t="shared" si="19"/>
        <v>0</v>
      </c>
      <c r="AL124" s="50">
        <f t="shared" si="19"/>
        <v>0</v>
      </c>
      <c r="AM124" s="50">
        <f t="shared" si="19"/>
        <v>0</v>
      </c>
      <c r="AN124" s="50">
        <f t="shared" si="19"/>
        <v>0</v>
      </c>
      <c r="AO124" s="50">
        <f t="shared" si="19"/>
        <v>0</v>
      </c>
      <c r="AP124" s="50">
        <f t="shared" si="19"/>
        <v>0</v>
      </c>
      <c r="AQ124" s="50">
        <f t="shared" si="19"/>
        <v>0</v>
      </c>
      <c r="AR124" s="50">
        <f t="shared" si="19"/>
        <v>0</v>
      </c>
      <c r="AS124" s="50">
        <f t="shared" si="19"/>
        <v>0</v>
      </c>
      <c r="AT124" s="50">
        <f t="shared" si="19"/>
        <v>0</v>
      </c>
      <c r="AU124" s="50">
        <f t="shared" si="19"/>
        <v>0</v>
      </c>
      <c r="AV124" s="50">
        <f t="shared" si="19"/>
        <v>249.94335648186595</v>
      </c>
      <c r="AW124" s="50">
        <f t="shared" si="19"/>
        <v>91.761032059090539</v>
      </c>
      <c r="AX124" s="50">
        <f t="shared" si="19"/>
        <v>1.3584193761000001</v>
      </c>
      <c r="AY124" s="50">
        <f t="shared" si="19"/>
        <v>4.8150153330000004E-4</v>
      </c>
      <c r="AZ124" s="50">
        <f t="shared" si="19"/>
        <v>308.61136382526291</v>
      </c>
      <c r="BA124" s="50">
        <f t="shared" si="19"/>
        <v>0</v>
      </c>
      <c r="BB124" s="50">
        <f t="shared" si="19"/>
        <v>0</v>
      </c>
      <c r="BC124" s="50">
        <f t="shared" si="19"/>
        <v>0</v>
      </c>
      <c r="BD124" s="50">
        <f t="shared" si="19"/>
        <v>0</v>
      </c>
      <c r="BE124" s="50">
        <f t="shared" si="19"/>
        <v>0</v>
      </c>
      <c r="BF124" s="50">
        <f t="shared" si="19"/>
        <v>82.465573801871614</v>
      </c>
      <c r="BG124" s="50">
        <f t="shared" si="19"/>
        <v>9.6667630085315004</v>
      </c>
      <c r="BH124" s="50">
        <f t="shared" si="19"/>
        <v>0</v>
      </c>
      <c r="BI124" s="50">
        <f t="shared" si="19"/>
        <v>0</v>
      </c>
      <c r="BJ124" s="50">
        <f t="shared" si="19"/>
        <v>45.348860109525802</v>
      </c>
      <c r="BK124" s="57">
        <f t="shared" si="19"/>
        <v>1293.8157299139998</v>
      </c>
      <c r="BM124" s="45"/>
    </row>
    <row r="125" spans="1:65">
      <c r="A125" s="32"/>
      <c r="B125" s="38"/>
      <c r="C125" s="47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  <c r="AC125" s="48"/>
      <c r="AD125" s="48"/>
      <c r="AE125" s="48"/>
      <c r="AF125" s="48"/>
      <c r="AG125" s="48"/>
      <c r="AH125" s="48"/>
      <c r="AI125" s="48"/>
      <c r="AJ125" s="48"/>
      <c r="AK125" s="48"/>
      <c r="AL125" s="48"/>
      <c r="AM125" s="48"/>
      <c r="AN125" s="48"/>
      <c r="AO125" s="48"/>
      <c r="AP125" s="48"/>
      <c r="AQ125" s="48"/>
      <c r="AR125" s="48"/>
      <c r="AS125" s="48"/>
      <c r="AT125" s="48"/>
      <c r="AU125" s="48"/>
      <c r="AV125" s="48"/>
      <c r="AW125" s="48"/>
      <c r="AX125" s="48"/>
      <c r="AY125" s="48"/>
      <c r="AZ125" s="48"/>
      <c r="BA125" s="48"/>
      <c r="BB125" s="48"/>
      <c r="BC125" s="48"/>
      <c r="BD125" s="48"/>
      <c r="BE125" s="48"/>
      <c r="BF125" s="48"/>
      <c r="BG125" s="48"/>
      <c r="BH125" s="48"/>
      <c r="BI125" s="48"/>
      <c r="BJ125" s="48"/>
      <c r="BK125" s="49"/>
    </row>
    <row r="126" spans="1:65">
      <c r="A126" s="32" t="s">
        <v>18</v>
      </c>
      <c r="B126" s="33" t="s">
        <v>8</v>
      </c>
      <c r="C126" s="47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  <c r="AD126" s="48"/>
      <c r="AE126" s="48"/>
      <c r="AF126" s="48"/>
      <c r="AG126" s="48"/>
      <c r="AH126" s="48"/>
      <c r="AI126" s="48"/>
      <c r="AJ126" s="48"/>
      <c r="AK126" s="48"/>
      <c r="AL126" s="48"/>
      <c r="AM126" s="48"/>
      <c r="AN126" s="48"/>
      <c r="AO126" s="48"/>
      <c r="AP126" s="48"/>
      <c r="AQ126" s="48"/>
      <c r="AR126" s="48"/>
      <c r="AS126" s="48"/>
      <c r="AT126" s="48"/>
      <c r="AU126" s="48"/>
      <c r="AV126" s="48"/>
      <c r="AW126" s="48"/>
      <c r="AX126" s="48"/>
      <c r="AY126" s="48"/>
      <c r="AZ126" s="48"/>
      <c r="BA126" s="48"/>
      <c r="BB126" s="48"/>
      <c r="BC126" s="48"/>
      <c r="BD126" s="48"/>
      <c r="BE126" s="48"/>
      <c r="BF126" s="48"/>
      <c r="BG126" s="48"/>
      <c r="BH126" s="48"/>
      <c r="BI126" s="48"/>
      <c r="BJ126" s="48"/>
      <c r="BK126" s="49"/>
    </row>
    <row r="127" spans="1:65">
      <c r="A127" s="32" t="s">
        <v>79</v>
      </c>
      <c r="B127" s="38" t="s">
        <v>19</v>
      </c>
      <c r="C127" s="47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  <c r="AI127" s="48"/>
      <c r="AJ127" s="48"/>
      <c r="AK127" s="48"/>
      <c r="AL127" s="48"/>
      <c r="AM127" s="48"/>
      <c r="AN127" s="48"/>
      <c r="AO127" s="48"/>
      <c r="AP127" s="48"/>
      <c r="AQ127" s="48"/>
      <c r="AR127" s="48"/>
      <c r="AS127" s="48"/>
      <c r="AT127" s="48"/>
      <c r="AU127" s="48"/>
      <c r="AV127" s="48"/>
      <c r="AW127" s="48"/>
      <c r="AX127" s="48"/>
      <c r="AY127" s="48"/>
      <c r="AZ127" s="48"/>
      <c r="BA127" s="48"/>
      <c r="BB127" s="48"/>
      <c r="BC127" s="48"/>
      <c r="BD127" s="48"/>
      <c r="BE127" s="48"/>
      <c r="BF127" s="48"/>
      <c r="BG127" s="48"/>
      <c r="BH127" s="48"/>
      <c r="BI127" s="48"/>
      <c r="BJ127" s="48"/>
      <c r="BK127" s="49"/>
    </row>
    <row r="128" spans="1:65">
      <c r="A128" s="32"/>
      <c r="B128" s="39" t="s">
        <v>39</v>
      </c>
      <c r="C128" s="50"/>
      <c r="D128" s="43"/>
      <c r="E128" s="43"/>
      <c r="F128" s="43"/>
      <c r="G128" s="51"/>
      <c r="H128" s="50"/>
      <c r="I128" s="43"/>
      <c r="J128" s="43"/>
      <c r="K128" s="43"/>
      <c r="L128" s="51"/>
      <c r="M128" s="50"/>
      <c r="N128" s="43"/>
      <c r="O128" s="43"/>
      <c r="P128" s="43"/>
      <c r="Q128" s="51"/>
      <c r="R128" s="50"/>
      <c r="S128" s="43"/>
      <c r="T128" s="43"/>
      <c r="U128" s="43"/>
      <c r="V128" s="51"/>
      <c r="W128" s="50"/>
      <c r="X128" s="43"/>
      <c r="Y128" s="43"/>
      <c r="Z128" s="43"/>
      <c r="AA128" s="51"/>
      <c r="AB128" s="50"/>
      <c r="AC128" s="43"/>
      <c r="AD128" s="43"/>
      <c r="AE128" s="43"/>
      <c r="AF128" s="51"/>
      <c r="AG128" s="50"/>
      <c r="AH128" s="43"/>
      <c r="AI128" s="43"/>
      <c r="AJ128" s="43"/>
      <c r="AK128" s="51"/>
      <c r="AL128" s="50"/>
      <c r="AM128" s="43"/>
      <c r="AN128" s="43"/>
      <c r="AO128" s="43"/>
      <c r="AP128" s="51"/>
      <c r="AQ128" s="50"/>
      <c r="AR128" s="43"/>
      <c r="AS128" s="43"/>
      <c r="AT128" s="43"/>
      <c r="AU128" s="51"/>
      <c r="AV128" s="50"/>
      <c r="AW128" s="43"/>
      <c r="AX128" s="43"/>
      <c r="AY128" s="43"/>
      <c r="AZ128" s="51"/>
      <c r="BA128" s="50"/>
      <c r="BB128" s="43"/>
      <c r="BC128" s="43"/>
      <c r="BD128" s="43"/>
      <c r="BE128" s="51"/>
      <c r="BF128" s="50"/>
      <c r="BG128" s="43"/>
      <c r="BH128" s="43"/>
      <c r="BI128" s="43"/>
      <c r="BJ128" s="51"/>
      <c r="BK128" s="52"/>
    </row>
    <row r="129" spans="1:63">
      <c r="A129" s="32"/>
      <c r="B129" s="56" t="s">
        <v>86</v>
      </c>
      <c r="C129" s="50"/>
      <c r="D129" s="43"/>
      <c r="E129" s="43"/>
      <c r="F129" s="43"/>
      <c r="G129" s="51"/>
      <c r="H129" s="50"/>
      <c r="I129" s="43"/>
      <c r="J129" s="43"/>
      <c r="K129" s="43"/>
      <c r="L129" s="51"/>
      <c r="M129" s="50"/>
      <c r="N129" s="43"/>
      <c r="O129" s="43"/>
      <c r="P129" s="43"/>
      <c r="Q129" s="51"/>
      <c r="R129" s="50"/>
      <c r="S129" s="43"/>
      <c r="T129" s="43"/>
      <c r="U129" s="43"/>
      <c r="V129" s="51"/>
      <c r="W129" s="50"/>
      <c r="X129" s="43"/>
      <c r="Y129" s="43"/>
      <c r="Z129" s="43"/>
      <c r="AA129" s="51"/>
      <c r="AB129" s="50"/>
      <c r="AC129" s="43"/>
      <c r="AD129" s="43"/>
      <c r="AE129" s="43"/>
      <c r="AF129" s="51"/>
      <c r="AG129" s="50"/>
      <c r="AH129" s="43"/>
      <c r="AI129" s="43"/>
      <c r="AJ129" s="43"/>
      <c r="AK129" s="51"/>
      <c r="AL129" s="50"/>
      <c r="AM129" s="43"/>
      <c r="AN129" s="43"/>
      <c r="AO129" s="43"/>
      <c r="AP129" s="51"/>
      <c r="AQ129" s="50"/>
      <c r="AR129" s="43"/>
      <c r="AS129" s="43"/>
      <c r="AT129" s="43"/>
      <c r="AU129" s="51"/>
      <c r="AV129" s="50"/>
      <c r="AW129" s="43"/>
      <c r="AX129" s="43"/>
      <c r="AY129" s="43"/>
      <c r="AZ129" s="51"/>
      <c r="BA129" s="50"/>
      <c r="BB129" s="43"/>
      <c r="BC129" s="43"/>
      <c r="BD129" s="43"/>
      <c r="BE129" s="51"/>
      <c r="BF129" s="50"/>
      <c r="BG129" s="43"/>
      <c r="BH129" s="43"/>
      <c r="BI129" s="43"/>
      <c r="BJ129" s="51"/>
      <c r="BK129" s="52"/>
    </row>
    <row r="130" spans="1:63">
      <c r="A130" s="32"/>
      <c r="B130" s="38"/>
      <c r="C130" s="47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  <c r="AD130" s="48"/>
      <c r="AE130" s="48"/>
      <c r="AF130" s="48"/>
      <c r="AG130" s="48"/>
      <c r="AH130" s="48"/>
      <c r="AI130" s="48"/>
      <c r="AJ130" s="48"/>
      <c r="AK130" s="48"/>
      <c r="AL130" s="48"/>
      <c r="AM130" s="48"/>
      <c r="AN130" s="48"/>
      <c r="AO130" s="48"/>
      <c r="AP130" s="48"/>
      <c r="AQ130" s="48"/>
      <c r="AR130" s="48"/>
      <c r="AS130" s="48"/>
      <c r="AT130" s="48"/>
      <c r="AU130" s="48"/>
      <c r="AV130" s="48"/>
      <c r="AW130" s="48"/>
      <c r="AX130" s="48"/>
      <c r="AY130" s="48"/>
      <c r="AZ130" s="48"/>
      <c r="BA130" s="48"/>
      <c r="BB130" s="48"/>
      <c r="BC130" s="48"/>
      <c r="BD130" s="48"/>
      <c r="BE130" s="48"/>
      <c r="BF130" s="48"/>
      <c r="BG130" s="48"/>
      <c r="BH130" s="48"/>
      <c r="BI130" s="48"/>
      <c r="BJ130" s="48"/>
      <c r="BK130" s="49"/>
    </row>
    <row r="131" spans="1:63">
      <c r="A131" s="32" t="s">
        <v>4</v>
      </c>
      <c r="B131" s="33" t="s">
        <v>9</v>
      </c>
      <c r="C131" s="47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48"/>
      <c r="AD131" s="48"/>
      <c r="AE131" s="48"/>
      <c r="AF131" s="48"/>
      <c r="AG131" s="48"/>
      <c r="AH131" s="48"/>
      <c r="AI131" s="48"/>
      <c r="AJ131" s="48"/>
      <c r="AK131" s="48"/>
      <c r="AL131" s="48"/>
      <c r="AM131" s="48"/>
      <c r="AN131" s="48"/>
      <c r="AO131" s="48"/>
      <c r="AP131" s="48"/>
      <c r="AQ131" s="48"/>
      <c r="AR131" s="48"/>
      <c r="AS131" s="48"/>
      <c r="AT131" s="48"/>
      <c r="AU131" s="48"/>
      <c r="AV131" s="48"/>
      <c r="AW131" s="48"/>
      <c r="AX131" s="48"/>
      <c r="AY131" s="48"/>
      <c r="AZ131" s="48"/>
      <c r="BA131" s="48"/>
      <c r="BB131" s="48"/>
      <c r="BC131" s="48"/>
      <c r="BD131" s="48"/>
      <c r="BE131" s="48"/>
      <c r="BF131" s="48"/>
      <c r="BG131" s="48"/>
      <c r="BH131" s="48"/>
      <c r="BI131" s="48"/>
      <c r="BJ131" s="48"/>
      <c r="BK131" s="49"/>
    </row>
    <row r="132" spans="1:63">
      <c r="A132" s="32" t="s">
        <v>79</v>
      </c>
      <c r="B132" s="38" t="s">
        <v>20</v>
      </c>
      <c r="C132" s="47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  <c r="AE132" s="48"/>
      <c r="AF132" s="48"/>
      <c r="AG132" s="48"/>
      <c r="AH132" s="48"/>
      <c r="AI132" s="48"/>
      <c r="AJ132" s="48"/>
      <c r="AK132" s="48"/>
      <c r="AL132" s="48"/>
      <c r="AM132" s="48"/>
      <c r="AN132" s="48"/>
      <c r="AO132" s="48"/>
      <c r="AP132" s="48"/>
      <c r="AQ132" s="48"/>
      <c r="AR132" s="48"/>
      <c r="AS132" s="48"/>
      <c r="AT132" s="48"/>
      <c r="AU132" s="48"/>
      <c r="AV132" s="48"/>
      <c r="AW132" s="48"/>
      <c r="AX132" s="48"/>
      <c r="AY132" s="48"/>
      <c r="AZ132" s="48"/>
      <c r="BA132" s="48"/>
      <c r="BB132" s="48"/>
      <c r="BC132" s="48"/>
      <c r="BD132" s="48"/>
      <c r="BE132" s="48"/>
      <c r="BF132" s="48"/>
      <c r="BG132" s="48"/>
      <c r="BH132" s="48"/>
      <c r="BI132" s="48"/>
      <c r="BJ132" s="48"/>
      <c r="BK132" s="49"/>
    </row>
    <row r="133" spans="1:63">
      <c r="A133" s="32"/>
      <c r="B133" s="39" t="s">
        <v>39</v>
      </c>
      <c r="C133" s="50"/>
      <c r="D133" s="43"/>
      <c r="E133" s="43"/>
      <c r="F133" s="43"/>
      <c r="G133" s="51"/>
      <c r="H133" s="50"/>
      <c r="I133" s="43"/>
      <c r="J133" s="43"/>
      <c r="K133" s="43"/>
      <c r="L133" s="51"/>
      <c r="M133" s="50"/>
      <c r="N133" s="43"/>
      <c r="O133" s="43"/>
      <c r="P133" s="43"/>
      <c r="Q133" s="51"/>
      <c r="R133" s="50"/>
      <c r="S133" s="43"/>
      <c r="T133" s="43"/>
      <c r="U133" s="43"/>
      <c r="V133" s="51"/>
      <c r="W133" s="50"/>
      <c r="X133" s="43"/>
      <c r="Y133" s="43"/>
      <c r="Z133" s="43"/>
      <c r="AA133" s="51"/>
      <c r="AB133" s="50"/>
      <c r="AC133" s="43"/>
      <c r="AD133" s="43"/>
      <c r="AE133" s="43"/>
      <c r="AF133" s="51"/>
      <c r="AG133" s="50"/>
      <c r="AH133" s="43"/>
      <c r="AI133" s="43"/>
      <c r="AJ133" s="43"/>
      <c r="AK133" s="51"/>
      <c r="AL133" s="50"/>
      <c r="AM133" s="43"/>
      <c r="AN133" s="43"/>
      <c r="AO133" s="43"/>
      <c r="AP133" s="51"/>
      <c r="AQ133" s="50"/>
      <c r="AR133" s="43"/>
      <c r="AS133" s="43"/>
      <c r="AT133" s="43"/>
      <c r="AU133" s="51"/>
      <c r="AV133" s="50"/>
      <c r="AW133" s="43"/>
      <c r="AX133" s="43"/>
      <c r="AY133" s="43"/>
      <c r="AZ133" s="51"/>
      <c r="BA133" s="50"/>
      <c r="BB133" s="43"/>
      <c r="BC133" s="43"/>
      <c r="BD133" s="43"/>
      <c r="BE133" s="51"/>
      <c r="BF133" s="50"/>
      <c r="BG133" s="43"/>
      <c r="BH133" s="43"/>
      <c r="BI133" s="43"/>
      <c r="BJ133" s="51"/>
      <c r="BK133" s="52"/>
    </row>
    <row r="134" spans="1:63" s="58" customFormat="1">
      <c r="A134" s="32"/>
      <c r="B134" s="56" t="s">
        <v>88</v>
      </c>
      <c r="C134" s="57"/>
      <c r="D134" s="46"/>
      <c r="E134" s="46"/>
      <c r="F134" s="46"/>
      <c r="G134" s="63"/>
      <c r="H134" s="57"/>
      <c r="I134" s="46"/>
      <c r="J134" s="46"/>
      <c r="K134" s="46"/>
      <c r="L134" s="63"/>
      <c r="M134" s="57"/>
      <c r="N134" s="46"/>
      <c r="O134" s="46"/>
      <c r="P134" s="46"/>
      <c r="Q134" s="63"/>
      <c r="R134" s="57"/>
      <c r="S134" s="46"/>
      <c r="T134" s="46"/>
      <c r="U134" s="46"/>
      <c r="V134" s="63"/>
      <c r="W134" s="57"/>
      <c r="X134" s="46"/>
      <c r="Y134" s="46"/>
      <c r="Z134" s="46"/>
      <c r="AA134" s="63"/>
      <c r="AB134" s="57"/>
      <c r="AC134" s="46"/>
      <c r="AD134" s="46"/>
      <c r="AE134" s="46"/>
      <c r="AF134" s="63"/>
      <c r="AG134" s="57"/>
      <c r="AH134" s="46"/>
      <c r="AI134" s="46"/>
      <c r="AJ134" s="46"/>
      <c r="AK134" s="63"/>
      <c r="AL134" s="57"/>
      <c r="AM134" s="46"/>
      <c r="AN134" s="46"/>
      <c r="AO134" s="46"/>
      <c r="AP134" s="63"/>
      <c r="AQ134" s="57"/>
      <c r="AR134" s="46"/>
      <c r="AS134" s="46"/>
      <c r="AT134" s="46"/>
      <c r="AU134" s="63"/>
      <c r="AV134" s="57"/>
      <c r="AW134" s="46"/>
      <c r="AX134" s="46"/>
      <c r="AY134" s="46"/>
      <c r="AZ134" s="63"/>
      <c r="BA134" s="57"/>
      <c r="BB134" s="46"/>
      <c r="BC134" s="46"/>
      <c r="BD134" s="46"/>
      <c r="BE134" s="63"/>
      <c r="BF134" s="57"/>
      <c r="BG134" s="46"/>
      <c r="BH134" s="46"/>
      <c r="BI134" s="46"/>
      <c r="BJ134" s="63"/>
      <c r="BK134" s="53"/>
    </row>
    <row r="135" spans="1:63">
      <c r="A135" s="32" t="s">
        <v>80</v>
      </c>
      <c r="B135" s="38" t="s">
        <v>21</v>
      </c>
      <c r="C135" s="47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  <c r="AD135" s="48"/>
      <c r="AE135" s="48"/>
      <c r="AF135" s="48"/>
      <c r="AG135" s="48"/>
      <c r="AH135" s="48"/>
      <c r="AI135" s="48"/>
      <c r="AJ135" s="48"/>
      <c r="AK135" s="48"/>
      <c r="AL135" s="48"/>
      <c r="AM135" s="48"/>
      <c r="AN135" s="48"/>
      <c r="AO135" s="48"/>
      <c r="AP135" s="48"/>
      <c r="AQ135" s="48"/>
      <c r="AR135" s="48"/>
      <c r="AS135" s="48"/>
      <c r="AT135" s="48"/>
      <c r="AU135" s="48"/>
      <c r="AV135" s="48"/>
      <c r="AW135" s="48"/>
      <c r="AX135" s="48"/>
      <c r="AY135" s="48"/>
      <c r="AZ135" s="48"/>
      <c r="BA135" s="48"/>
      <c r="BB135" s="48"/>
      <c r="BC135" s="48"/>
      <c r="BD135" s="48"/>
      <c r="BE135" s="48"/>
      <c r="BF135" s="48"/>
      <c r="BG135" s="48"/>
      <c r="BH135" s="48"/>
      <c r="BI135" s="48"/>
      <c r="BJ135" s="48"/>
      <c r="BK135" s="49"/>
    </row>
    <row r="136" spans="1:63">
      <c r="A136" s="32"/>
      <c r="B136" s="39" t="s">
        <v>39</v>
      </c>
      <c r="C136" s="50"/>
      <c r="D136" s="43"/>
      <c r="E136" s="43"/>
      <c r="F136" s="43"/>
      <c r="G136" s="51"/>
      <c r="H136" s="50"/>
      <c r="I136" s="43"/>
      <c r="J136" s="43"/>
      <c r="K136" s="43"/>
      <c r="L136" s="51"/>
      <c r="M136" s="50"/>
      <c r="N136" s="43"/>
      <c r="O136" s="43"/>
      <c r="P136" s="43"/>
      <c r="Q136" s="51"/>
      <c r="R136" s="50"/>
      <c r="S136" s="43"/>
      <c r="T136" s="43"/>
      <c r="U136" s="43"/>
      <c r="V136" s="51"/>
      <c r="W136" s="50"/>
      <c r="X136" s="43"/>
      <c r="Y136" s="43"/>
      <c r="Z136" s="43"/>
      <c r="AA136" s="51"/>
      <c r="AB136" s="50"/>
      <c r="AC136" s="43"/>
      <c r="AD136" s="43"/>
      <c r="AE136" s="43"/>
      <c r="AF136" s="51"/>
      <c r="AG136" s="50"/>
      <c r="AH136" s="43"/>
      <c r="AI136" s="43"/>
      <c r="AJ136" s="43"/>
      <c r="AK136" s="51"/>
      <c r="AL136" s="50"/>
      <c r="AM136" s="43"/>
      <c r="AN136" s="43"/>
      <c r="AO136" s="43"/>
      <c r="AP136" s="51"/>
      <c r="AQ136" s="50"/>
      <c r="AR136" s="43"/>
      <c r="AS136" s="43"/>
      <c r="AT136" s="43"/>
      <c r="AU136" s="51"/>
      <c r="AV136" s="50"/>
      <c r="AW136" s="43"/>
      <c r="AX136" s="43"/>
      <c r="AY136" s="43"/>
      <c r="AZ136" s="51"/>
      <c r="BA136" s="50"/>
      <c r="BB136" s="43"/>
      <c r="BC136" s="43"/>
      <c r="BD136" s="43"/>
      <c r="BE136" s="51"/>
      <c r="BF136" s="50"/>
      <c r="BG136" s="43"/>
      <c r="BH136" s="43"/>
      <c r="BI136" s="43"/>
      <c r="BJ136" s="51"/>
      <c r="BK136" s="52"/>
    </row>
    <row r="137" spans="1:63" s="58" customFormat="1">
      <c r="A137" s="32"/>
      <c r="B137" s="56" t="s">
        <v>89</v>
      </c>
      <c r="C137" s="57"/>
      <c r="D137" s="46"/>
      <c r="E137" s="46"/>
      <c r="F137" s="46"/>
      <c r="G137" s="63"/>
      <c r="H137" s="57"/>
      <c r="I137" s="46"/>
      <c r="J137" s="46"/>
      <c r="K137" s="46"/>
      <c r="L137" s="63"/>
      <c r="M137" s="57"/>
      <c r="N137" s="46"/>
      <c r="O137" s="46"/>
      <c r="P137" s="46"/>
      <c r="Q137" s="63"/>
      <c r="R137" s="57"/>
      <c r="S137" s="46"/>
      <c r="T137" s="46"/>
      <c r="U137" s="46"/>
      <c r="V137" s="63"/>
      <c r="W137" s="57"/>
      <c r="X137" s="46"/>
      <c r="Y137" s="46"/>
      <c r="Z137" s="46"/>
      <c r="AA137" s="63"/>
      <c r="AB137" s="57"/>
      <c r="AC137" s="46"/>
      <c r="AD137" s="46"/>
      <c r="AE137" s="46"/>
      <c r="AF137" s="63"/>
      <c r="AG137" s="57"/>
      <c r="AH137" s="46"/>
      <c r="AI137" s="46"/>
      <c r="AJ137" s="46"/>
      <c r="AK137" s="63"/>
      <c r="AL137" s="57"/>
      <c r="AM137" s="46"/>
      <c r="AN137" s="46"/>
      <c r="AO137" s="46"/>
      <c r="AP137" s="63"/>
      <c r="AQ137" s="57"/>
      <c r="AR137" s="46"/>
      <c r="AS137" s="46"/>
      <c r="AT137" s="46"/>
      <c r="AU137" s="63"/>
      <c r="AV137" s="57"/>
      <c r="AW137" s="46"/>
      <c r="AX137" s="46"/>
      <c r="AY137" s="46"/>
      <c r="AZ137" s="63"/>
      <c r="BA137" s="57"/>
      <c r="BB137" s="46"/>
      <c r="BC137" s="46"/>
      <c r="BD137" s="46"/>
      <c r="BE137" s="63"/>
      <c r="BF137" s="57"/>
      <c r="BG137" s="46"/>
      <c r="BH137" s="46"/>
      <c r="BI137" s="46"/>
      <c r="BJ137" s="63"/>
      <c r="BK137" s="53"/>
    </row>
    <row r="138" spans="1:63">
      <c r="A138" s="32"/>
      <c r="B138" s="56" t="s">
        <v>87</v>
      </c>
      <c r="C138" s="50"/>
      <c r="D138" s="43"/>
      <c r="E138" s="43"/>
      <c r="F138" s="43"/>
      <c r="G138" s="51"/>
      <c r="H138" s="50"/>
      <c r="I138" s="43"/>
      <c r="J138" s="43"/>
      <c r="K138" s="43"/>
      <c r="L138" s="51"/>
      <c r="M138" s="50"/>
      <c r="N138" s="43"/>
      <c r="O138" s="43"/>
      <c r="P138" s="43"/>
      <c r="Q138" s="51"/>
      <c r="R138" s="50"/>
      <c r="S138" s="43"/>
      <c r="T138" s="43"/>
      <c r="U138" s="43"/>
      <c r="V138" s="51"/>
      <c r="W138" s="50"/>
      <c r="X138" s="43"/>
      <c r="Y138" s="43"/>
      <c r="Z138" s="43"/>
      <c r="AA138" s="51"/>
      <c r="AB138" s="50"/>
      <c r="AC138" s="43"/>
      <c r="AD138" s="43"/>
      <c r="AE138" s="43"/>
      <c r="AF138" s="51"/>
      <c r="AG138" s="50"/>
      <c r="AH138" s="43"/>
      <c r="AI138" s="43"/>
      <c r="AJ138" s="43"/>
      <c r="AK138" s="51"/>
      <c r="AL138" s="50"/>
      <c r="AM138" s="43"/>
      <c r="AN138" s="43"/>
      <c r="AO138" s="43"/>
      <c r="AP138" s="51"/>
      <c r="AQ138" s="50"/>
      <c r="AR138" s="43"/>
      <c r="AS138" s="43"/>
      <c r="AT138" s="43"/>
      <c r="AU138" s="51"/>
      <c r="AV138" s="50"/>
      <c r="AW138" s="43"/>
      <c r="AX138" s="43"/>
      <c r="AY138" s="43"/>
      <c r="AZ138" s="51"/>
      <c r="BA138" s="50"/>
      <c r="BB138" s="43"/>
      <c r="BC138" s="43"/>
      <c r="BD138" s="43"/>
      <c r="BE138" s="51"/>
      <c r="BF138" s="50"/>
      <c r="BG138" s="43"/>
      <c r="BH138" s="43"/>
      <c r="BI138" s="43"/>
      <c r="BJ138" s="51"/>
      <c r="BK138" s="52"/>
    </row>
    <row r="139" spans="1:63">
      <c r="A139" s="32"/>
      <c r="B139" s="38"/>
      <c r="C139" s="47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  <c r="AE139" s="48"/>
      <c r="AF139" s="48"/>
      <c r="AG139" s="48"/>
      <c r="AH139" s="48"/>
      <c r="AI139" s="48"/>
      <c r="AJ139" s="48"/>
      <c r="AK139" s="48"/>
      <c r="AL139" s="48"/>
      <c r="AM139" s="48"/>
      <c r="AN139" s="48"/>
      <c r="AO139" s="48"/>
      <c r="AP139" s="48"/>
      <c r="AQ139" s="48"/>
      <c r="AR139" s="48"/>
      <c r="AS139" s="48"/>
      <c r="AT139" s="48"/>
      <c r="AU139" s="48"/>
      <c r="AV139" s="48"/>
      <c r="AW139" s="48"/>
      <c r="AX139" s="48"/>
      <c r="AY139" s="48"/>
      <c r="AZ139" s="48"/>
      <c r="BA139" s="48"/>
      <c r="BB139" s="48"/>
      <c r="BC139" s="48"/>
      <c r="BD139" s="48"/>
      <c r="BE139" s="48"/>
      <c r="BF139" s="48"/>
      <c r="BG139" s="48"/>
      <c r="BH139" s="48"/>
      <c r="BI139" s="48"/>
      <c r="BJ139" s="48"/>
      <c r="BK139" s="49"/>
    </row>
    <row r="140" spans="1:63">
      <c r="A140" s="32" t="s">
        <v>22</v>
      </c>
      <c r="B140" s="33" t="s">
        <v>23</v>
      </c>
      <c r="C140" s="47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48"/>
      <c r="AD140" s="48"/>
      <c r="AE140" s="48"/>
      <c r="AF140" s="48"/>
      <c r="AG140" s="48"/>
      <c r="AH140" s="48"/>
      <c r="AI140" s="48"/>
      <c r="AJ140" s="48"/>
      <c r="AK140" s="48"/>
      <c r="AL140" s="48"/>
      <c r="AM140" s="48"/>
      <c r="AN140" s="48"/>
      <c r="AO140" s="48"/>
      <c r="AP140" s="48"/>
      <c r="AQ140" s="48"/>
      <c r="AR140" s="48"/>
      <c r="AS140" s="48"/>
      <c r="AT140" s="48"/>
      <c r="AU140" s="48"/>
      <c r="AV140" s="48"/>
      <c r="AW140" s="48"/>
      <c r="AX140" s="48"/>
      <c r="AY140" s="48"/>
      <c r="AZ140" s="48"/>
      <c r="BA140" s="48"/>
      <c r="BB140" s="48"/>
      <c r="BC140" s="48"/>
      <c r="BD140" s="48"/>
      <c r="BE140" s="48"/>
      <c r="BF140" s="48"/>
      <c r="BG140" s="48"/>
      <c r="BH140" s="48"/>
      <c r="BI140" s="48"/>
      <c r="BJ140" s="48"/>
      <c r="BK140" s="49"/>
    </row>
    <row r="141" spans="1:63">
      <c r="A141" s="32" t="s">
        <v>79</v>
      </c>
      <c r="B141" s="38" t="s">
        <v>24</v>
      </c>
      <c r="C141" s="47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  <c r="AD141" s="48"/>
      <c r="AE141" s="48"/>
      <c r="AF141" s="48"/>
      <c r="AG141" s="48"/>
      <c r="AH141" s="48"/>
      <c r="AI141" s="48"/>
      <c r="AJ141" s="48"/>
      <c r="AK141" s="48"/>
      <c r="AL141" s="48"/>
      <c r="AM141" s="48"/>
      <c r="AN141" s="48"/>
      <c r="AO141" s="48"/>
      <c r="AP141" s="48"/>
      <c r="AQ141" s="48"/>
      <c r="AR141" s="48"/>
      <c r="AS141" s="48"/>
      <c r="AT141" s="48"/>
      <c r="AU141" s="48"/>
      <c r="AV141" s="48"/>
      <c r="AW141" s="48"/>
      <c r="AX141" s="48"/>
      <c r="AY141" s="48"/>
      <c r="AZ141" s="48"/>
      <c r="BA141" s="48"/>
      <c r="BB141" s="48"/>
      <c r="BC141" s="48"/>
      <c r="BD141" s="48"/>
      <c r="BE141" s="48"/>
      <c r="BF141" s="48"/>
      <c r="BG141" s="48"/>
      <c r="BH141" s="48"/>
      <c r="BI141" s="48"/>
      <c r="BJ141" s="48"/>
      <c r="BK141" s="49"/>
    </row>
    <row r="142" spans="1:63">
      <c r="A142" s="32"/>
      <c r="B142" s="39" t="s">
        <v>39</v>
      </c>
      <c r="C142" s="50"/>
      <c r="D142" s="43"/>
      <c r="E142" s="43"/>
      <c r="F142" s="43"/>
      <c r="G142" s="51"/>
      <c r="H142" s="50"/>
      <c r="I142" s="43"/>
      <c r="J142" s="43"/>
      <c r="K142" s="43"/>
      <c r="L142" s="51"/>
      <c r="M142" s="50"/>
      <c r="N142" s="43"/>
      <c r="O142" s="43"/>
      <c r="P142" s="43"/>
      <c r="Q142" s="51"/>
      <c r="R142" s="50"/>
      <c r="S142" s="43"/>
      <c r="T142" s="43"/>
      <c r="U142" s="43"/>
      <c r="V142" s="51"/>
      <c r="W142" s="50"/>
      <c r="X142" s="43"/>
      <c r="Y142" s="43"/>
      <c r="Z142" s="43"/>
      <c r="AA142" s="51"/>
      <c r="AB142" s="50"/>
      <c r="AC142" s="43"/>
      <c r="AD142" s="43"/>
      <c r="AE142" s="43"/>
      <c r="AF142" s="51"/>
      <c r="AG142" s="50"/>
      <c r="AH142" s="43"/>
      <c r="AI142" s="43"/>
      <c r="AJ142" s="43"/>
      <c r="AK142" s="51"/>
      <c r="AL142" s="50"/>
      <c r="AM142" s="43"/>
      <c r="AN142" s="43"/>
      <c r="AO142" s="43"/>
      <c r="AP142" s="51"/>
      <c r="AQ142" s="50"/>
      <c r="AR142" s="43"/>
      <c r="AS142" s="43"/>
      <c r="AT142" s="43"/>
      <c r="AU142" s="51"/>
      <c r="AV142" s="50"/>
      <c r="AW142" s="43"/>
      <c r="AX142" s="43"/>
      <c r="AY142" s="43"/>
      <c r="AZ142" s="51"/>
      <c r="BA142" s="50"/>
      <c r="BB142" s="43"/>
      <c r="BC142" s="43"/>
      <c r="BD142" s="43"/>
      <c r="BE142" s="51"/>
      <c r="BF142" s="50"/>
      <c r="BG142" s="43"/>
      <c r="BH142" s="43"/>
      <c r="BI142" s="43"/>
      <c r="BJ142" s="51"/>
      <c r="BK142" s="52"/>
    </row>
    <row r="143" spans="1:63">
      <c r="A143" s="32"/>
      <c r="B143" s="39" t="s">
        <v>194</v>
      </c>
      <c r="C143" s="43">
        <v>0</v>
      </c>
      <c r="D143" s="43">
        <v>0</v>
      </c>
      <c r="E143" s="43">
        <v>0</v>
      </c>
      <c r="F143" s="43">
        <v>0</v>
      </c>
      <c r="G143" s="43">
        <v>0</v>
      </c>
      <c r="H143" s="43">
        <v>0.16215100479980002</v>
      </c>
      <c r="I143" s="43">
        <v>0.50468133076660004</v>
      </c>
      <c r="J143" s="43">
        <v>0</v>
      </c>
      <c r="K143" s="43">
        <v>0</v>
      </c>
      <c r="L143" s="43">
        <v>4.5260495666600002E-2</v>
      </c>
      <c r="M143" s="43">
        <v>0</v>
      </c>
      <c r="N143" s="43">
        <v>0</v>
      </c>
      <c r="O143" s="43">
        <v>0</v>
      </c>
      <c r="P143" s="43">
        <v>0</v>
      </c>
      <c r="Q143" s="43">
        <v>0</v>
      </c>
      <c r="R143" s="43">
        <v>5.1268942266399997E-2</v>
      </c>
      <c r="S143" s="43">
        <v>0</v>
      </c>
      <c r="T143" s="43">
        <v>0</v>
      </c>
      <c r="U143" s="43">
        <v>0</v>
      </c>
      <c r="V143" s="43">
        <v>0</v>
      </c>
      <c r="W143" s="43">
        <v>0</v>
      </c>
      <c r="X143" s="43">
        <v>0</v>
      </c>
      <c r="Y143" s="43">
        <v>0</v>
      </c>
      <c r="Z143" s="43">
        <v>0</v>
      </c>
      <c r="AA143" s="43">
        <v>0</v>
      </c>
      <c r="AB143" s="43">
        <v>0</v>
      </c>
      <c r="AC143" s="43">
        <v>0</v>
      </c>
      <c r="AD143" s="43">
        <v>0</v>
      </c>
      <c r="AE143" s="43">
        <v>0</v>
      </c>
      <c r="AF143" s="43">
        <v>0</v>
      </c>
      <c r="AG143" s="43">
        <v>0</v>
      </c>
      <c r="AH143" s="43">
        <v>0</v>
      </c>
      <c r="AI143" s="43">
        <v>0</v>
      </c>
      <c r="AJ143" s="43">
        <v>0</v>
      </c>
      <c r="AK143" s="43">
        <v>0</v>
      </c>
      <c r="AL143" s="43">
        <v>0</v>
      </c>
      <c r="AM143" s="43">
        <v>0</v>
      </c>
      <c r="AN143" s="43">
        <v>0</v>
      </c>
      <c r="AO143" s="43">
        <v>0</v>
      </c>
      <c r="AP143" s="43">
        <v>0</v>
      </c>
      <c r="AQ143" s="43">
        <v>0</v>
      </c>
      <c r="AR143" s="43">
        <v>0</v>
      </c>
      <c r="AS143" s="43">
        <v>0</v>
      </c>
      <c r="AT143" s="43">
        <v>0</v>
      </c>
      <c r="AU143" s="43">
        <v>0</v>
      </c>
      <c r="AV143" s="43">
        <v>2.9146880277561014</v>
      </c>
      <c r="AW143" s="43">
        <v>3.7149838794663999</v>
      </c>
      <c r="AX143" s="43">
        <v>0</v>
      </c>
      <c r="AY143" s="43">
        <v>0</v>
      </c>
      <c r="AZ143" s="43">
        <v>8.7930295997325025</v>
      </c>
      <c r="BA143" s="43">
        <v>0</v>
      </c>
      <c r="BB143" s="43">
        <v>0</v>
      </c>
      <c r="BC143" s="43">
        <v>0</v>
      </c>
      <c r="BD143" s="43">
        <v>0</v>
      </c>
      <c r="BE143" s="43">
        <v>0</v>
      </c>
      <c r="BF143" s="43">
        <v>0.42111914329670019</v>
      </c>
      <c r="BG143" s="43">
        <v>0.43940583746659995</v>
      </c>
      <c r="BH143" s="43">
        <v>0</v>
      </c>
      <c r="BI143" s="43">
        <v>0</v>
      </c>
      <c r="BJ143" s="43">
        <v>0.1233322983332</v>
      </c>
      <c r="BK143" s="44">
        <f t="shared" ref="BK143:BK144" si="20">SUM(C143:BJ143)</f>
        <v>17.169920559550906</v>
      </c>
    </row>
    <row r="144" spans="1:63">
      <c r="A144" s="32"/>
      <c r="B144" s="39" t="s">
        <v>195</v>
      </c>
      <c r="C144" s="43">
        <v>0</v>
      </c>
      <c r="D144" s="43">
        <v>0</v>
      </c>
      <c r="E144" s="43">
        <v>0</v>
      </c>
      <c r="F144" s="43">
        <v>0</v>
      </c>
      <c r="G144" s="43">
        <v>0</v>
      </c>
      <c r="H144" s="43">
        <v>0.1119087409662</v>
      </c>
      <c r="I144" s="43">
        <v>0.49352856030000003</v>
      </c>
      <c r="J144" s="43">
        <v>0</v>
      </c>
      <c r="K144" s="43">
        <v>0</v>
      </c>
      <c r="L144" s="43">
        <v>6.6121210000000003E-4</v>
      </c>
      <c r="M144" s="43">
        <v>0</v>
      </c>
      <c r="N144" s="43">
        <v>0</v>
      </c>
      <c r="O144" s="43">
        <v>0</v>
      </c>
      <c r="P144" s="43">
        <v>0</v>
      </c>
      <c r="Q144" s="43">
        <v>0</v>
      </c>
      <c r="R144" s="43">
        <v>1.73532276664E-2</v>
      </c>
      <c r="S144" s="43">
        <v>0</v>
      </c>
      <c r="T144" s="43">
        <v>0</v>
      </c>
      <c r="U144" s="43">
        <v>0</v>
      </c>
      <c r="V144" s="43">
        <v>9.5300394666000005E-3</v>
      </c>
      <c r="W144" s="43">
        <v>0</v>
      </c>
      <c r="X144" s="43">
        <v>0</v>
      </c>
      <c r="Y144" s="43">
        <v>0</v>
      </c>
      <c r="Z144" s="43">
        <v>0</v>
      </c>
      <c r="AA144" s="43">
        <v>0</v>
      </c>
      <c r="AB144" s="43">
        <v>0</v>
      </c>
      <c r="AC144" s="43">
        <v>0</v>
      </c>
      <c r="AD144" s="43">
        <v>0</v>
      </c>
      <c r="AE144" s="43">
        <v>0</v>
      </c>
      <c r="AF144" s="43">
        <v>0</v>
      </c>
      <c r="AG144" s="43">
        <v>0</v>
      </c>
      <c r="AH144" s="43">
        <v>0</v>
      </c>
      <c r="AI144" s="43">
        <v>0</v>
      </c>
      <c r="AJ144" s="43">
        <v>0</v>
      </c>
      <c r="AK144" s="43">
        <v>0</v>
      </c>
      <c r="AL144" s="43">
        <v>0</v>
      </c>
      <c r="AM144" s="43">
        <v>0</v>
      </c>
      <c r="AN144" s="43">
        <v>0</v>
      </c>
      <c r="AO144" s="43">
        <v>0</v>
      </c>
      <c r="AP144" s="43">
        <v>0</v>
      </c>
      <c r="AQ144" s="43">
        <v>0</v>
      </c>
      <c r="AR144" s="43">
        <v>0</v>
      </c>
      <c r="AS144" s="43">
        <v>0</v>
      </c>
      <c r="AT144" s="43">
        <v>0</v>
      </c>
      <c r="AU144" s="43">
        <v>0</v>
      </c>
      <c r="AV144" s="43">
        <v>8.1538928791549949</v>
      </c>
      <c r="AW144" s="43">
        <v>0.48560511076660001</v>
      </c>
      <c r="AX144" s="43">
        <v>0</v>
      </c>
      <c r="AY144" s="43">
        <v>0</v>
      </c>
      <c r="AZ144" s="43">
        <v>11.157413613898601</v>
      </c>
      <c r="BA144" s="43">
        <v>0</v>
      </c>
      <c r="BB144" s="43">
        <v>0</v>
      </c>
      <c r="BC144" s="43">
        <v>0</v>
      </c>
      <c r="BD144" s="43">
        <v>0</v>
      </c>
      <c r="BE144" s="43">
        <v>0</v>
      </c>
      <c r="BF144" s="43">
        <v>0.7227372430967004</v>
      </c>
      <c r="BG144" s="43">
        <v>1.4015076635999</v>
      </c>
      <c r="BH144" s="43">
        <v>0</v>
      </c>
      <c r="BI144" s="43">
        <v>0</v>
      </c>
      <c r="BJ144" s="43">
        <v>0.6878273564331</v>
      </c>
      <c r="BK144" s="44">
        <f t="shared" si="20"/>
        <v>23.241965647449099</v>
      </c>
    </row>
    <row r="145" spans="1:65" s="58" customFormat="1">
      <c r="A145" s="32"/>
      <c r="B145" s="56" t="s">
        <v>86</v>
      </c>
      <c r="C145" s="57">
        <f>SUM(C143:C144)</f>
        <v>0</v>
      </c>
      <c r="D145" s="57">
        <f t="shared" ref="D145:BJ145" si="21">SUM(D143:D144)</f>
        <v>0</v>
      </c>
      <c r="E145" s="57">
        <f t="shared" si="21"/>
        <v>0</v>
      </c>
      <c r="F145" s="57">
        <f t="shared" si="21"/>
        <v>0</v>
      </c>
      <c r="G145" s="57">
        <f t="shared" si="21"/>
        <v>0</v>
      </c>
      <c r="H145" s="57">
        <f t="shared" si="21"/>
        <v>0.27405974576600001</v>
      </c>
      <c r="I145" s="57">
        <f t="shared" si="21"/>
        <v>0.99820989106660007</v>
      </c>
      <c r="J145" s="57">
        <f t="shared" si="21"/>
        <v>0</v>
      </c>
      <c r="K145" s="57">
        <f t="shared" si="21"/>
        <v>0</v>
      </c>
      <c r="L145" s="57">
        <f t="shared" si="21"/>
        <v>4.5921707766600005E-2</v>
      </c>
      <c r="M145" s="57">
        <f t="shared" si="21"/>
        <v>0</v>
      </c>
      <c r="N145" s="57">
        <f t="shared" si="21"/>
        <v>0</v>
      </c>
      <c r="O145" s="57">
        <f t="shared" si="21"/>
        <v>0</v>
      </c>
      <c r="P145" s="57">
        <f t="shared" si="21"/>
        <v>0</v>
      </c>
      <c r="Q145" s="57">
        <f t="shared" si="21"/>
        <v>0</v>
      </c>
      <c r="R145" s="57">
        <f t="shared" si="21"/>
        <v>6.8622169932800001E-2</v>
      </c>
      <c r="S145" s="57">
        <f t="shared" si="21"/>
        <v>0</v>
      </c>
      <c r="T145" s="57">
        <f t="shared" si="21"/>
        <v>0</v>
      </c>
      <c r="U145" s="57">
        <f t="shared" si="21"/>
        <v>0</v>
      </c>
      <c r="V145" s="57">
        <f t="shared" si="21"/>
        <v>9.5300394666000005E-3</v>
      </c>
      <c r="W145" s="57">
        <f t="shared" si="21"/>
        <v>0</v>
      </c>
      <c r="X145" s="57">
        <f t="shared" si="21"/>
        <v>0</v>
      </c>
      <c r="Y145" s="57">
        <f t="shared" si="21"/>
        <v>0</v>
      </c>
      <c r="Z145" s="57">
        <f t="shared" si="21"/>
        <v>0</v>
      </c>
      <c r="AA145" s="57">
        <f t="shared" si="21"/>
        <v>0</v>
      </c>
      <c r="AB145" s="57">
        <f t="shared" si="21"/>
        <v>0</v>
      </c>
      <c r="AC145" s="57">
        <f t="shared" si="21"/>
        <v>0</v>
      </c>
      <c r="AD145" s="57">
        <f t="shared" si="21"/>
        <v>0</v>
      </c>
      <c r="AE145" s="57">
        <f t="shared" si="21"/>
        <v>0</v>
      </c>
      <c r="AF145" s="57">
        <f t="shared" si="21"/>
        <v>0</v>
      </c>
      <c r="AG145" s="57">
        <f t="shared" si="21"/>
        <v>0</v>
      </c>
      <c r="AH145" s="57">
        <f t="shared" si="21"/>
        <v>0</v>
      </c>
      <c r="AI145" s="57">
        <f t="shared" si="21"/>
        <v>0</v>
      </c>
      <c r="AJ145" s="57">
        <f t="shared" si="21"/>
        <v>0</v>
      </c>
      <c r="AK145" s="57">
        <f t="shared" si="21"/>
        <v>0</v>
      </c>
      <c r="AL145" s="57">
        <f t="shared" si="21"/>
        <v>0</v>
      </c>
      <c r="AM145" s="57">
        <f t="shared" si="21"/>
        <v>0</v>
      </c>
      <c r="AN145" s="57">
        <f t="shared" si="21"/>
        <v>0</v>
      </c>
      <c r="AO145" s="57">
        <f t="shared" si="21"/>
        <v>0</v>
      </c>
      <c r="AP145" s="57">
        <f t="shared" si="21"/>
        <v>0</v>
      </c>
      <c r="AQ145" s="57">
        <f t="shared" si="21"/>
        <v>0</v>
      </c>
      <c r="AR145" s="57">
        <f t="shared" si="21"/>
        <v>0</v>
      </c>
      <c r="AS145" s="57">
        <f t="shared" si="21"/>
        <v>0</v>
      </c>
      <c r="AT145" s="57">
        <f t="shared" si="21"/>
        <v>0</v>
      </c>
      <c r="AU145" s="57">
        <f t="shared" si="21"/>
        <v>0</v>
      </c>
      <c r="AV145" s="57">
        <f t="shared" si="21"/>
        <v>11.068580906911096</v>
      </c>
      <c r="AW145" s="57">
        <f t="shared" si="21"/>
        <v>4.2005889902330003</v>
      </c>
      <c r="AX145" s="57">
        <f t="shared" si="21"/>
        <v>0</v>
      </c>
      <c r="AY145" s="57">
        <f t="shared" si="21"/>
        <v>0</v>
      </c>
      <c r="AZ145" s="57">
        <f t="shared" si="21"/>
        <v>19.950443213631104</v>
      </c>
      <c r="BA145" s="57">
        <f t="shared" si="21"/>
        <v>0</v>
      </c>
      <c r="BB145" s="57">
        <f t="shared" si="21"/>
        <v>0</v>
      </c>
      <c r="BC145" s="57">
        <f t="shared" si="21"/>
        <v>0</v>
      </c>
      <c r="BD145" s="57">
        <f t="shared" si="21"/>
        <v>0</v>
      </c>
      <c r="BE145" s="57">
        <f t="shared" si="21"/>
        <v>0</v>
      </c>
      <c r="BF145" s="57">
        <f t="shared" si="21"/>
        <v>1.1438563863934006</v>
      </c>
      <c r="BG145" s="57">
        <f t="shared" si="21"/>
        <v>1.8409135010664999</v>
      </c>
      <c r="BH145" s="57">
        <f t="shared" si="21"/>
        <v>0</v>
      </c>
      <c r="BI145" s="57">
        <f t="shared" si="21"/>
        <v>0</v>
      </c>
      <c r="BJ145" s="57">
        <f t="shared" si="21"/>
        <v>0.81115965476630003</v>
      </c>
      <c r="BK145" s="53">
        <f>SUM(BK143:BK144)</f>
        <v>40.411886207000009</v>
      </c>
      <c r="BM145" s="45"/>
    </row>
    <row r="146" spans="1:65">
      <c r="A146" s="32"/>
      <c r="B146" s="64"/>
      <c r="C146" s="47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48"/>
      <c r="AD146" s="48"/>
      <c r="AE146" s="48"/>
      <c r="AF146" s="48"/>
      <c r="AG146" s="48"/>
      <c r="AH146" s="48"/>
      <c r="AI146" s="48"/>
      <c r="AJ146" s="48"/>
      <c r="AK146" s="48"/>
      <c r="AL146" s="48"/>
      <c r="AM146" s="48"/>
      <c r="AN146" s="48"/>
      <c r="AO146" s="48"/>
      <c r="AP146" s="48"/>
      <c r="AQ146" s="48"/>
      <c r="AR146" s="48"/>
      <c r="AS146" s="48"/>
      <c r="AT146" s="48"/>
      <c r="AU146" s="48"/>
      <c r="AV146" s="48"/>
      <c r="AW146" s="48"/>
      <c r="AX146" s="48"/>
      <c r="AY146" s="48"/>
      <c r="AZ146" s="48"/>
      <c r="BA146" s="48"/>
      <c r="BB146" s="48"/>
      <c r="BC146" s="48"/>
      <c r="BD146" s="48"/>
      <c r="BE146" s="48"/>
      <c r="BF146" s="48"/>
      <c r="BG146" s="48"/>
      <c r="BH146" s="48"/>
      <c r="BI146" s="48"/>
      <c r="BJ146" s="48"/>
      <c r="BK146" s="49"/>
    </row>
    <row r="147" spans="1:65">
      <c r="A147" s="32"/>
      <c r="B147" s="65" t="s">
        <v>101</v>
      </c>
      <c r="C147" s="66">
        <f t="shared" ref="C147:AH147" si="22">+C103+C124+C145</f>
        <v>0</v>
      </c>
      <c r="D147" s="66">
        <f t="shared" si="22"/>
        <v>286.82841657336576</v>
      </c>
      <c r="E147" s="66">
        <f t="shared" si="22"/>
        <v>0</v>
      </c>
      <c r="F147" s="66">
        <f t="shared" si="22"/>
        <v>0</v>
      </c>
      <c r="G147" s="66">
        <f t="shared" si="22"/>
        <v>0</v>
      </c>
      <c r="H147" s="66">
        <f t="shared" si="22"/>
        <v>20.548253062518494</v>
      </c>
      <c r="I147" s="66">
        <f t="shared" si="22"/>
        <v>8626.9058533897824</v>
      </c>
      <c r="J147" s="66">
        <f t="shared" si="22"/>
        <v>596.44743509603325</v>
      </c>
      <c r="K147" s="66">
        <f t="shared" si="22"/>
        <v>0</v>
      </c>
      <c r="L147" s="66">
        <f t="shared" si="22"/>
        <v>935.43685453339174</v>
      </c>
      <c r="M147" s="66">
        <f t="shared" si="22"/>
        <v>0</v>
      </c>
      <c r="N147" s="66">
        <f t="shared" si="22"/>
        <v>0</v>
      </c>
      <c r="O147" s="66">
        <f t="shared" si="22"/>
        <v>0</v>
      </c>
      <c r="P147" s="66">
        <f t="shared" si="22"/>
        <v>0</v>
      </c>
      <c r="Q147" s="66">
        <f t="shared" si="22"/>
        <v>0</v>
      </c>
      <c r="R147" s="66">
        <f t="shared" si="22"/>
        <v>3.7692715684248999</v>
      </c>
      <c r="S147" s="66">
        <f t="shared" si="22"/>
        <v>722.56291347396495</v>
      </c>
      <c r="T147" s="66">
        <f t="shared" si="22"/>
        <v>5.3122222183665997</v>
      </c>
      <c r="U147" s="66">
        <f t="shared" si="22"/>
        <v>14.324743740433298</v>
      </c>
      <c r="V147" s="66">
        <f t="shared" si="22"/>
        <v>12.253932930465401</v>
      </c>
      <c r="W147" s="66">
        <f t="shared" si="22"/>
        <v>0</v>
      </c>
      <c r="X147" s="66">
        <f t="shared" si="22"/>
        <v>0</v>
      </c>
      <c r="Y147" s="66">
        <f t="shared" si="22"/>
        <v>0</v>
      </c>
      <c r="Z147" s="66">
        <f t="shared" si="22"/>
        <v>0</v>
      </c>
      <c r="AA147" s="66">
        <f t="shared" si="22"/>
        <v>0</v>
      </c>
      <c r="AB147" s="66">
        <f t="shared" si="22"/>
        <v>0</v>
      </c>
      <c r="AC147" s="66">
        <f t="shared" si="22"/>
        <v>0</v>
      </c>
      <c r="AD147" s="66">
        <f t="shared" si="22"/>
        <v>0</v>
      </c>
      <c r="AE147" s="66">
        <f t="shared" si="22"/>
        <v>0</v>
      </c>
      <c r="AF147" s="66">
        <f t="shared" si="22"/>
        <v>0</v>
      </c>
      <c r="AG147" s="66">
        <f t="shared" si="22"/>
        <v>0</v>
      </c>
      <c r="AH147" s="66">
        <f t="shared" si="22"/>
        <v>0</v>
      </c>
      <c r="AI147" s="66">
        <f t="shared" ref="AI147:BJ147" si="23">+AI103+AI124+AI145</f>
        <v>0</v>
      </c>
      <c r="AJ147" s="66">
        <f t="shared" si="23"/>
        <v>0</v>
      </c>
      <c r="AK147" s="66">
        <f t="shared" si="23"/>
        <v>0</v>
      </c>
      <c r="AL147" s="66">
        <f t="shared" si="23"/>
        <v>0</v>
      </c>
      <c r="AM147" s="66">
        <f t="shared" si="23"/>
        <v>0</v>
      </c>
      <c r="AN147" s="66">
        <f t="shared" si="23"/>
        <v>0</v>
      </c>
      <c r="AO147" s="66">
        <f t="shared" si="23"/>
        <v>0</v>
      </c>
      <c r="AP147" s="66">
        <f t="shared" si="23"/>
        <v>0</v>
      </c>
      <c r="AQ147" s="66">
        <f t="shared" si="23"/>
        <v>0</v>
      </c>
      <c r="AR147" s="66">
        <f t="shared" si="23"/>
        <v>0.77230517633329998</v>
      </c>
      <c r="AS147" s="66">
        <f t="shared" si="23"/>
        <v>0</v>
      </c>
      <c r="AT147" s="66">
        <f t="shared" si="23"/>
        <v>0</v>
      </c>
      <c r="AU147" s="66">
        <f t="shared" si="23"/>
        <v>0</v>
      </c>
      <c r="AV147" s="66">
        <f t="shared" si="23"/>
        <v>522.42977948430996</v>
      </c>
      <c r="AW147" s="66">
        <f t="shared" si="23"/>
        <v>3572.5687795862714</v>
      </c>
      <c r="AX147" s="66">
        <f t="shared" si="23"/>
        <v>316.96293698063266</v>
      </c>
      <c r="AY147" s="66">
        <f t="shared" si="23"/>
        <v>13.852422961366601</v>
      </c>
      <c r="AZ147" s="66">
        <f t="shared" si="23"/>
        <v>3525.2620348471983</v>
      </c>
      <c r="BA147" s="66">
        <f t="shared" si="23"/>
        <v>0</v>
      </c>
      <c r="BB147" s="66">
        <f t="shared" si="23"/>
        <v>0</v>
      </c>
      <c r="BC147" s="66">
        <f t="shared" si="23"/>
        <v>0</v>
      </c>
      <c r="BD147" s="66">
        <f t="shared" si="23"/>
        <v>0</v>
      </c>
      <c r="BE147" s="66">
        <f t="shared" si="23"/>
        <v>0</v>
      </c>
      <c r="BF147" s="66">
        <f t="shared" si="23"/>
        <v>132.41058526383489</v>
      </c>
      <c r="BG147" s="66">
        <f t="shared" si="23"/>
        <v>757.57627239316207</v>
      </c>
      <c r="BH147" s="66">
        <f t="shared" si="23"/>
        <v>2.4719016178999</v>
      </c>
      <c r="BI147" s="66">
        <f t="shared" si="23"/>
        <v>0</v>
      </c>
      <c r="BJ147" s="66">
        <f t="shared" si="23"/>
        <v>184.31536547924497</v>
      </c>
      <c r="BK147" s="23">
        <f>SUM(BK10,BK14,BK82,BK102,BK110,BK123,BK145)</f>
        <v>20253.012280376995</v>
      </c>
      <c r="BM147" s="45"/>
    </row>
    <row r="148" spans="1:65">
      <c r="A148" s="32"/>
      <c r="B148" s="65"/>
      <c r="C148" s="67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  <c r="AD148" s="48"/>
      <c r="AE148" s="48"/>
      <c r="AF148" s="48"/>
      <c r="AG148" s="48"/>
      <c r="AH148" s="48"/>
      <c r="AI148" s="48"/>
      <c r="AJ148" s="48"/>
      <c r="AK148" s="48"/>
      <c r="AL148" s="48"/>
      <c r="AM148" s="48"/>
      <c r="AN148" s="48"/>
      <c r="AO148" s="48"/>
      <c r="AP148" s="48"/>
      <c r="AQ148" s="48"/>
      <c r="AR148" s="48"/>
      <c r="AS148" s="48"/>
      <c r="AT148" s="48"/>
      <c r="AU148" s="48"/>
      <c r="AV148" s="48"/>
      <c r="AW148" s="48"/>
      <c r="AX148" s="48"/>
      <c r="AY148" s="48"/>
      <c r="AZ148" s="48"/>
      <c r="BA148" s="48"/>
      <c r="BB148" s="48"/>
      <c r="BC148" s="48"/>
      <c r="BD148" s="48"/>
      <c r="BE148" s="48"/>
      <c r="BF148" s="48"/>
      <c r="BG148" s="48"/>
      <c r="BH148" s="48"/>
      <c r="BI148" s="48"/>
      <c r="BJ148" s="48"/>
      <c r="BK148" s="68"/>
    </row>
    <row r="149" spans="1:65">
      <c r="A149" s="32" t="s">
        <v>5</v>
      </c>
      <c r="B149" s="4" t="s">
        <v>26</v>
      </c>
      <c r="C149" s="67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/>
      <c r="AC149" s="48"/>
      <c r="AD149" s="48"/>
      <c r="AE149" s="48"/>
      <c r="AF149" s="48"/>
      <c r="AG149" s="48"/>
      <c r="AH149" s="48"/>
      <c r="AI149" s="48"/>
      <c r="AJ149" s="48"/>
      <c r="AK149" s="48"/>
      <c r="AL149" s="48"/>
      <c r="AM149" s="48"/>
      <c r="AN149" s="48"/>
      <c r="AO149" s="48"/>
      <c r="AP149" s="48"/>
      <c r="AQ149" s="48"/>
      <c r="AR149" s="48"/>
      <c r="AS149" s="48"/>
      <c r="AT149" s="48"/>
      <c r="AU149" s="48"/>
      <c r="AV149" s="48"/>
      <c r="AW149" s="48"/>
      <c r="AX149" s="48"/>
      <c r="AY149" s="48"/>
      <c r="AZ149" s="48"/>
      <c r="BA149" s="48"/>
      <c r="BB149" s="48"/>
      <c r="BC149" s="48"/>
      <c r="BD149" s="48"/>
      <c r="BE149" s="48"/>
      <c r="BF149" s="48"/>
      <c r="BG149" s="48"/>
      <c r="BH149" s="48"/>
      <c r="BI149" s="48"/>
      <c r="BJ149" s="48"/>
      <c r="BK149" s="68"/>
    </row>
    <row r="150" spans="1:65">
      <c r="A150" s="32"/>
      <c r="B150" s="39" t="s">
        <v>39</v>
      </c>
      <c r="C150" s="43"/>
      <c r="D150" s="43"/>
      <c r="E150" s="43"/>
      <c r="F150" s="43"/>
      <c r="G150" s="69"/>
      <c r="H150" s="50"/>
      <c r="I150" s="43"/>
      <c r="J150" s="43"/>
      <c r="K150" s="43"/>
      <c r="L150" s="69"/>
      <c r="M150" s="50"/>
      <c r="N150" s="43"/>
      <c r="O150" s="43"/>
      <c r="P150" s="43"/>
      <c r="Q150" s="69"/>
      <c r="R150" s="50"/>
      <c r="S150" s="43"/>
      <c r="T150" s="43"/>
      <c r="U150" s="43"/>
      <c r="V150" s="51"/>
      <c r="W150" s="70"/>
      <c r="X150" s="43"/>
      <c r="Y150" s="43"/>
      <c r="Z150" s="43"/>
      <c r="AA150" s="69"/>
      <c r="AB150" s="50"/>
      <c r="AC150" s="43"/>
      <c r="AD150" s="43"/>
      <c r="AE150" s="43"/>
      <c r="AF150" s="69"/>
      <c r="AG150" s="50"/>
      <c r="AH150" s="43"/>
      <c r="AI150" s="43"/>
      <c r="AJ150" s="43"/>
      <c r="AK150" s="69"/>
      <c r="AL150" s="50"/>
      <c r="AM150" s="43"/>
      <c r="AN150" s="43"/>
      <c r="AO150" s="43"/>
      <c r="AP150" s="69"/>
      <c r="AQ150" s="50"/>
      <c r="AR150" s="43"/>
      <c r="AS150" s="43"/>
      <c r="AT150" s="43"/>
      <c r="AU150" s="69"/>
      <c r="AV150" s="50"/>
      <c r="AW150" s="43"/>
      <c r="AX150" s="43"/>
      <c r="AY150" s="43"/>
      <c r="AZ150" s="69"/>
      <c r="BA150" s="50"/>
      <c r="BB150" s="43"/>
      <c r="BC150" s="43"/>
      <c r="BD150" s="43"/>
      <c r="BE150" s="69"/>
      <c r="BF150" s="50"/>
      <c r="BG150" s="43"/>
      <c r="BH150" s="43"/>
      <c r="BI150" s="43"/>
      <c r="BJ150" s="69"/>
      <c r="BK150" s="71"/>
    </row>
    <row r="151" spans="1:65" ht="13.5" thickBot="1">
      <c r="A151" s="72"/>
      <c r="B151" s="56" t="s">
        <v>86</v>
      </c>
      <c r="C151" s="43"/>
      <c r="D151" s="43"/>
      <c r="E151" s="43"/>
      <c r="F151" s="43"/>
      <c r="G151" s="69"/>
      <c r="H151" s="50"/>
      <c r="I151" s="43"/>
      <c r="J151" s="43"/>
      <c r="K151" s="43"/>
      <c r="L151" s="69"/>
      <c r="M151" s="50"/>
      <c r="N151" s="43"/>
      <c r="O151" s="43"/>
      <c r="P151" s="43"/>
      <c r="Q151" s="69"/>
      <c r="R151" s="50"/>
      <c r="S151" s="43"/>
      <c r="T151" s="43"/>
      <c r="U151" s="43"/>
      <c r="V151" s="51"/>
      <c r="W151" s="70"/>
      <c r="X151" s="43"/>
      <c r="Y151" s="43"/>
      <c r="Z151" s="43"/>
      <c r="AA151" s="69"/>
      <c r="AB151" s="50"/>
      <c r="AC151" s="43"/>
      <c r="AD151" s="43"/>
      <c r="AE151" s="43"/>
      <c r="AF151" s="69"/>
      <c r="AG151" s="50"/>
      <c r="AH151" s="43"/>
      <c r="AI151" s="43"/>
      <c r="AJ151" s="43"/>
      <c r="AK151" s="69"/>
      <c r="AL151" s="50"/>
      <c r="AM151" s="43"/>
      <c r="AN151" s="43"/>
      <c r="AO151" s="43"/>
      <c r="AP151" s="69"/>
      <c r="AQ151" s="50"/>
      <c r="AR151" s="43"/>
      <c r="AS151" s="43"/>
      <c r="AT151" s="43"/>
      <c r="AU151" s="69"/>
      <c r="AV151" s="50"/>
      <c r="AW151" s="43"/>
      <c r="AX151" s="43"/>
      <c r="AY151" s="43"/>
      <c r="AZ151" s="69"/>
      <c r="BA151" s="50"/>
      <c r="BB151" s="43"/>
      <c r="BC151" s="43"/>
      <c r="BD151" s="43"/>
      <c r="BE151" s="69"/>
      <c r="BF151" s="50"/>
      <c r="BG151" s="43"/>
      <c r="BH151" s="43"/>
      <c r="BI151" s="43"/>
      <c r="BJ151" s="69"/>
      <c r="BK151" s="71"/>
    </row>
    <row r="152" spans="1:65">
      <c r="A152" s="58"/>
      <c r="B152" s="73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5"/>
      <c r="AG152" s="45"/>
      <c r="AH152" s="45"/>
      <c r="AI152" s="45"/>
      <c r="AJ152" s="45"/>
      <c r="AK152" s="45"/>
      <c r="AL152" s="45"/>
      <c r="AM152" s="45"/>
      <c r="AN152" s="45"/>
      <c r="AO152" s="45"/>
      <c r="AP152" s="45"/>
      <c r="AQ152" s="45"/>
      <c r="AR152" s="45"/>
      <c r="AS152" s="45"/>
      <c r="AT152" s="45"/>
      <c r="AU152" s="45"/>
      <c r="AV152" s="45"/>
      <c r="AW152" s="45"/>
      <c r="AX152" s="45"/>
      <c r="AY152" s="45"/>
      <c r="AZ152" s="45"/>
      <c r="BA152" s="45"/>
      <c r="BB152" s="45"/>
      <c r="BC152" s="45"/>
      <c r="BD152" s="45"/>
      <c r="BE152" s="45"/>
      <c r="BF152" s="45"/>
      <c r="BG152" s="45"/>
      <c r="BH152" s="45"/>
      <c r="BI152" s="45"/>
      <c r="BJ152" s="45"/>
      <c r="BK152" s="74"/>
    </row>
    <row r="153" spans="1:65">
      <c r="A153" s="58"/>
      <c r="B153" s="58" t="s">
        <v>29</v>
      </c>
      <c r="C153" s="45"/>
      <c r="D153" s="45"/>
      <c r="E153" s="45"/>
      <c r="F153" s="45"/>
      <c r="G153" s="45"/>
      <c r="H153" s="45"/>
      <c r="I153" s="45"/>
      <c r="J153" s="45"/>
      <c r="K153" s="45"/>
      <c r="L153" s="6" t="s">
        <v>40</v>
      </c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  <c r="AD153" s="45"/>
      <c r="AE153" s="45"/>
      <c r="AF153" s="45"/>
      <c r="AG153" s="45"/>
      <c r="AH153" s="45"/>
      <c r="AI153" s="45"/>
      <c r="AJ153" s="45"/>
      <c r="AK153" s="45"/>
      <c r="AL153" s="45"/>
      <c r="AM153" s="45"/>
      <c r="AN153" s="45"/>
      <c r="AO153" s="45"/>
      <c r="AP153" s="45"/>
      <c r="AQ153" s="45"/>
      <c r="AR153" s="45"/>
      <c r="AS153" s="45"/>
      <c r="AT153" s="45"/>
      <c r="AU153" s="45"/>
      <c r="AV153" s="45"/>
      <c r="AW153" s="45"/>
      <c r="AX153" s="45"/>
      <c r="AY153" s="45"/>
      <c r="AZ153" s="45"/>
      <c r="BA153" s="45"/>
      <c r="BB153" s="45"/>
      <c r="BC153" s="45"/>
      <c r="BD153" s="45"/>
      <c r="BE153" s="45"/>
      <c r="BF153" s="45"/>
      <c r="BG153" s="45"/>
      <c r="BH153" s="45"/>
      <c r="BI153" s="45"/>
      <c r="BJ153" s="45"/>
      <c r="BK153" s="74"/>
    </row>
    <row r="154" spans="1:65">
      <c r="A154" s="58"/>
      <c r="B154" s="58" t="s">
        <v>30</v>
      </c>
      <c r="C154" s="45"/>
      <c r="D154" s="45"/>
      <c r="E154" s="45"/>
      <c r="F154" s="45"/>
      <c r="G154" s="45"/>
      <c r="H154" s="45"/>
      <c r="I154" s="45"/>
      <c r="J154" s="45"/>
      <c r="K154" s="45"/>
      <c r="L154" s="6" t="s">
        <v>32</v>
      </c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  <c r="AC154" s="45"/>
      <c r="AD154" s="45"/>
      <c r="AE154" s="45"/>
      <c r="AF154" s="45"/>
      <c r="AG154" s="45"/>
      <c r="AH154" s="45"/>
      <c r="AI154" s="45"/>
      <c r="AJ154" s="45"/>
      <c r="AK154" s="45"/>
      <c r="AL154" s="45"/>
      <c r="AM154" s="45"/>
      <c r="AN154" s="45"/>
      <c r="AO154" s="45"/>
      <c r="AP154" s="45"/>
      <c r="AQ154" s="45"/>
      <c r="AR154" s="45"/>
      <c r="AS154" s="45"/>
      <c r="AT154" s="45"/>
      <c r="AU154" s="45"/>
      <c r="AV154" s="45"/>
      <c r="AW154" s="45"/>
      <c r="AX154" s="45"/>
      <c r="AY154" s="45"/>
      <c r="AZ154" s="45"/>
      <c r="BA154" s="45"/>
      <c r="BB154" s="45"/>
      <c r="BC154" s="45"/>
      <c r="BD154" s="45"/>
      <c r="BE154" s="45"/>
      <c r="BF154" s="45"/>
      <c r="BG154" s="45"/>
      <c r="BH154" s="45"/>
      <c r="BI154" s="45"/>
      <c r="BJ154" s="45"/>
      <c r="BK154" s="74"/>
    </row>
    <row r="155" spans="1:65">
      <c r="C155" s="45"/>
      <c r="D155" s="45"/>
      <c r="E155" s="45"/>
      <c r="F155" s="45"/>
      <c r="G155" s="45"/>
      <c r="H155" s="45"/>
      <c r="I155" s="45"/>
      <c r="J155" s="45"/>
      <c r="K155" s="45"/>
      <c r="L155" s="6" t="s">
        <v>33</v>
      </c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  <c r="AC155" s="45"/>
      <c r="AD155" s="45"/>
      <c r="AE155" s="45"/>
      <c r="AF155" s="45"/>
      <c r="AG155" s="45"/>
      <c r="AH155" s="45"/>
      <c r="AI155" s="45"/>
      <c r="AJ155" s="45"/>
      <c r="AK155" s="45"/>
      <c r="AL155" s="45"/>
      <c r="AM155" s="45"/>
      <c r="AN155" s="45"/>
      <c r="AO155" s="45"/>
      <c r="AP155" s="45"/>
      <c r="AQ155" s="45"/>
      <c r="AR155" s="45"/>
      <c r="AS155" s="45"/>
      <c r="AT155" s="45"/>
      <c r="AU155" s="45"/>
      <c r="AV155" s="45"/>
      <c r="AW155" s="45"/>
      <c r="AX155" s="45"/>
      <c r="AY155" s="45"/>
      <c r="AZ155" s="45"/>
      <c r="BA155" s="45"/>
      <c r="BB155" s="45"/>
      <c r="BC155" s="45"/>
      <c r="BD155" s="45"/>
      <c r="BE155" s="45"/>
      <c r="BF155" s="45"/>
      <c r="BG155" s="45"/>
      <c r="BH155" s="45"/>
      <c r="BI155" s="45"/>
      <c r="BJ155" s="45"/>
      <c r="BK155" s="74"/>
    </row>
    <row r="156" spans="1:65">
      <c r="B156" s="58" t="s">
        <v>35</v>
      </c>
      <c r="C156" s="45"/>
      <c r="D156" s="45"/>
      <c r="E156" s="45"/>
      <c r="F156" s="45"/>
      <c r="G156" s="45"/>
      <c r="H156" s="45"/>
      <c r="I156" s="45"/>
      <c r="J156" s="45"/>
      <c r="K156" s="45"/>
      <c r="L156" s="6" t="s">
        <v>100</v>
      </c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  <c r="AC156" s="45"/>
      <c r="AD156" s="45"/>
      <c r="AE156" s="45"/>
      <c r="AF156" s="45"/>
      <c r="AG156" s="45"/>
      <c r="AH156" s="45"/>
      <c r="AI156" s="45"/>
      <c r="AJ156" s="45"/>
      <c r="AK156" s="45"/>
      <c r="AL156" s="45"/>
      <c r="AM156" s="45"/>
      <c r="AN156" s="45"/>
      <c r="AO156" s="45"/>
      <c r="AP156" s="45"/>
      <c r="AQ156" s="45"/>
      <c r="AR156" s="45"/>
      <c r="AS156" s="45"/>
      <c r="AT156" s="45"/>
      <c r="AU156" s="45"/>
      <c r="AV156" s="45"/>
      <c r="AW156" s="45"/>
      <c r="AX156" s="45"/>
      <c r="AY156" s="45"/>
      <c r="AZ156" s="45"/>
      <c r="BA156" s="45"/>
      <c r="BB156" s="45"/>
      <c r="BC156" s="45"/>
      <c r="BD156" s="45"/>
      <c r="BE156" s="45"/>
      <c r="BF156" s="45"/>
      <c r="BG156" s="45"/>
      <c r="BH156" s="45"/>
      <c r="BI156" s="45"/>
      <c r="BJ156" s="45"/>
      <c r="BK156" s="74"/>
    </row>
    <row r="157" spans="1:65">
      <c r="B157" s="58" t="s">
        <v>36</v>
      </c>
      <c r="C157" s="45"/>
      <c r="D157" s="45"/>
      <c r="E157" s="45"/>
      <c r="F157" s="45"/>
      <c r="G157" s="45"/>
      <c r="H157" s="45"/>
      <c r="I157" s="45"/>
      <c r="J157" s="45"/>
      <c r="K157" s="45"/>
      <c r="L157" s="6" t="s">
        <v>102</v>
      </c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  <c r="AD157" s="45"/>
      <c r="AE157" s="45"/>
      <c r="AF157" s="45"/>
      <c r="AG157" s="45"/>
      <c r="AH157" s="45"/>
      <c r="AI157" s="45"/>
      <c r="AJ157" s="45"/>
      <c r="AK157" s="45"/>
      <c r="AL157" s="45"/>
      <c r="AM157" s="45"/>
      <c r="AN157" s="45"/>
      <c r="AO157" s="45"/>
      <c r="AP157" s="45"/>
      <c r="AQ157" s="45"/>
      <c r="AR157" s="45"/>
      <c r="AS157" s="45"/>
      <c r="AT157" s="45"/>
      <c r="AU157" s="45"/>
      <c r="AV157" s="45"/>
      <c r="AW157" s="45"/>
      <c r="AX157" s="45"/>
      <c r="AY157" s="45"/>
      <c r="AZ157" s="45"/>
      <c r="BA157" s="45"/>
      <c r="BB157" s="45"/>
      <c r="BC157" s="45"/>
      <c r="BD157" s="45"/>
      <c r="BE157" s="45"/>
      <c r="BF157" s="45"/>
      <c r="BG157" s="45"/>
      <c r="BH157" s="45"/>
      <c r="BI157" s="45"/>
      <c r="BJ157" s="45"/>
      <c r="BK157" s="74"/>
    </row>
    <row r="158" spans="1:65">
      <c r="B158" s="58"/>
      <c r="C158" s="45"/>
      <c r="D158" s="45"/>
      <c r="E158" s="45"/>
      <c r="F158" s="45"/>
      <c r="G158" s="45"/>
      <c r="H158" s="45"/>
      <c r="I158" s="45"/>
      <c r="J158" s="45"/>
      <c r="K158" s="45"/>
      <c r="L158" s="6" t="s">
        <v>34</v>
      </c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  <c r="AE158" s="45"/>
      <c r="AF158" s="45"/>
      <c r="AG158" s="45"/>
      <c r="AH158" s="45"/>
      <c r="AI158" s="45"/>
      <c r="AJ158" s="45"/>
      <c r="AK158" s="45"/>
      <c r="AL158" s="45"/>
      <c r="AM158" s="45"/>
      <c r="AN158" s="45"/>
      <c r="AO158" s="45"/>
      <c r="AP158" s="45"/>
      <c r="AQ158" s="45"/>
      <c r="AR158" s="45"/>
      <c r="AS158" s="45"/>
      <c r="AT158" s="45"/>
      <c r="AU158" s="45"/>
      <c r="AV158" s="45"/>
      <c r="AW158" s="45"/>
      <c r="AX158" s="45"/>
      <c r="AY158" s="45"/>
      <c r="AZ158" s="45"/>
      <c r="BA158" s="45"/>
      <c r="BB158" s="45"/>
      <c r="BC158" s="45"/>
      <c r="BD158" s="45"/>
      <c r="BE158" s="45"/>
      <c r="BF158" s="45"/>
      <c r="BG158" s="45"/>
      <c r="BH158" s="45"/>
      <c r="BI158" s="45"/>
      <c r="BJ158" s="45"/>
      <c r="BK158" s="74"/>
    </row>
    <row r="159" spans="1:65"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45"/>
      <c r="AE159" s="45"/>
      <c r="AF159" s="45"/>
      <c r="AG159" s="45"/>
      <c r="AH159" s="45"/>
      <c r="AI159" s="45"/>
      <c r="AJ159" s="45"/>
      <c r="AK159" s="45"/>
      <c r="AL159" s="45"/>
      <c r="AM159" s="45"/>
      <c r="AN159" s="45"/>
      <c r="AO159" s="45"/>
      <c r="AP159" s="45"/>
      <c r="AQ159" s="45"/>
      <c r="AR159" s="45"/>
      <c r="AS159" s="45"/>
      <c r="AT159" s="45"/>
      <c r="AU159" s="45"/>
      <c r="AV159" s="45"/>
      <c r="AW159" s="45"/>
      <c r="AX159" s="45"/>
      <c r="AY159" s="45"/>
      <c r="AZ159" s="45"/>
      <c r="BA159" s="45"/>
      <c r="BB159" s="45"/>
      <c r="BC159" s="45"/>
      <c r="BD159" s="45"/>
      <c r="BE159" s="45"/>
      <c r="BF159" s="45"/>
      <c r="BG159" s="45"/>
      <c r="BH159" s="45"/>
      <c r="BI159" s="45"/>
      <c r="BJ159" s="45"/>
      <c r="BK159" s="74"/>
    </row>
    <row r="160" spans="1:65"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45"/>
      <c r="AE160" s="45"/>
      <c r="AF160" s="45"/>
      <c r="AG160" s="45"/>
      <c r="AH160" s="45"/>
      <c r="AI160" s="45"/>
      <c r="AJ160" s="45"/>
      <c r="AK160" s="45"/>
      <c r="AL160" s="45"/>
      <c r="AM160" s="45"/>
      <c r="AN160" s="45"/>
      <c r="AO160" s="45"/>
      <c r="AP160" s="45"/>
      <c r="AQ160" s="45"/>
      <c r="AR160" s="45"/>
      <c r="AS160" s="45"/>
      <c r="AT160" s="45"/>
      <c r="AU160" s="45"/>
      <c r="AV160" s="45"/>
      <c r="AW160" s="45"/>
      <c r="AX160" s="45"/>
      <c r="AY160" s="45"/>
      <c r="AZ160" s="45"/>
      <c r="BA160" s="45"/>
      <c r="BB160" s="45"/>
      <c r="BC160" s="45"/>
      <c r="BD160" s="45"/>
      <c r="BE160" s="45"/>
      <c r="BF160" s="45"/>
      <c r="BG160" s="45"/>
      <c r="BH160" s="45"/>
      <c r="BI160" s="45"/>
      <c r="BJ160" s="45"/>
      <c r="BK160" s="74"/>
    </row>
    <row r="161" spans="2:63"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  <c r="AC161" s="45"/>
      <c r="AD161" s="45"/>
      <c r="AE161" s="45"/>
      <c r="AF161" s="45"/>
      <c r="AG161" s="45"/>
      <c r="AH161" s="45"/>
      <c r="AI161" s="45"/>
      <c r="AJ161" s="45"/>
      <c r="AK161" s="45"/>
      <c r="AL161" s="45"/>
      <c r="AM161" s="45"/>
      <c r="AN161" s="45"/>
      <c r="AO161" s="45"/>
      <c r="AP161" s="45"/>
      <c r="AQ161" s="45"/>
      <c r="AR161" s="45"/>
      <c r="AS161" s="45"/>
      <c r="AT161" s="45"/>
      <c r="AU161" s="45"/>
      <c r="AV161" s="45"/>
      <c r="AW161" s="45"/>
      <c r="AX161" s="45"/>
      <c r="AY161" s="45"/>
      <c r="AZ161" s="45"/>
      <c r="BA161" s="45"/>
      <c r="BB161" s="45"/>
      <c r="BC161" s="45"/>
      <c r="BD161" s="45"/>
      <c r="BE161" s="45"/>
      <c r="BF161" s="45"/>
      <c r="BG161" s="45"/>
      <c r="BH161" s="45"/>
      <c r="BI161" s="45"/>
      <c r="BJ161" s="45"/>
      <c r="BK161" s="74"/>
    </row>
    <row r="162" spans="2:63"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  <c r="AC162" s="45"/>
      <c r="AD162" s="45"/>
      <c r="AE162" s="45"/>
      <c r="AF162" s="45"/>
      <c r="AG162" s="45"/>
      <c r="AH162" s="45"/>
      <c r="AI162" s="45"/>
      <c r="AJ162" s="45"/>
      <c r="AK162" s="45"/>
      <c r="AL162" s="45"/>
      <c r="AM162" s="45"/>
      <c r="AN162" s="45"/>
      <c r="AO162" s="45"/>
      <c r="AP162" s="45"/>
      <c r="AQ162" s="45"/>
      <c r="AR162" s="45"/>
      <c r="AS162" s="45"/>
      <c r="AT162" s="45"/>
      <c r="AU162" s="45"/>
      <c r="AV162" s="45"/>
      <c r="AW162" s="45"/>
      <c r="AX162" s="45"/>
      <c r="AY162" s="45"/>
      <c r="AZ162" s="45"/>
      <c r="BA162" s="45"/>
      <c r="BB162" s="45"/>
      <c r="BC162" s="45"/>
      <c r="BD162" s="45"/>
      <c r="BE162" s="45"/>
      <c r="BF162" s="45"/>
      <c r="BG162" s="45"/>
      <c r="BH162" s="45"/>
      <c r="BI162" s="45"/>
      <c r="BJ162" s="45"/>
      <c r="BK162" s="74"/>
    </row>
    <row r="163" spans="2:63"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  <c r="AC163" s="45"/>
      <c r="AD163" s="45"/>
      <c r="AE163" s="45"/>
      <c r="AF163" s="45"/>
      <c r="AG163" s="45"/>
      <c r="AH163" s="45"/>
      <c r="AI163" s="45"/>
      <c r="AJ163" s="45"/>
      <c r="AK163" s="45"/>
      <c r="AL163" s="45"/>
      <c r="AM163" s="45"/>
      <c r="AN163" s="45"/>
      <c r="AO163" s="45"/>
      <c r="AP163" s="45"/>
      <c r="AQ163" s="45"/>
      <c r="AR163" s="45"/>
      <c r="AS163" s="45"/>
      <c r="AT163" s="45"/>
      <c r="AU163" s="45"/>
      <c r="AV163" s="45"/>
      <c r="AW163" s="45"/>
      <c r="AX163" s="45"/>
      <c r="AY163" s="45"/>
      <c r="AZ163" s="45"/>
      <c r="BA163" s="45"/>
      <c r="BB163" s="45"/>
      <c r="BC163" s="45"/>
      <c r="BD163" s="45"/>
      <c r="BE163" s="45"/>
      <c r="BF163" s="45"/>
      <c r="BG163" s="45"/>
      <c r="BH163" s="45"/>
      <c r="BI163" s="45"/>
      <c r="BJ163" s="45"/>
      <c r="BK163" s="74"/>
    </row>
    <row r="164" spans="2:63"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  <c r="AB164" s="45"/>
      <c r="AC164" s="45"/>
      <c r="AD164" s="45"/>
      <c r="AE164" s="45"/>
      <c r="AF164" s="45"/>
      <c r="AG164" s="45"/>
      <c r="AH164" s="45"/>
      <c r="AI164" s="45"/>
      <c r="AJ164" s="45"/>
      <c r="AK164" s="45"/>
      <c r="AL164" s="45"/>
      <c r="AM164" s="45"/>
      <c r="AN164" s="45"/>
      <c r="AO164" s="45"/>
      <c r="AP164" s="45"/>
      <c r="AQ164" s="45"/>
      <c r="AR164" s="45"/>
      <c r="AS164" s="45"/>
      <c r="AT164" s="45"/>
      <c r="AU164" s="45"/>
      <c r="AV164" s="45"/>
      <c r="AW164" s="45"/>
      <c r="AX164" s="45"/>
      <c r="AY164" s="45"/>
      <c r="AZ164" s="45"/>
      <c r="BA164" s="45"/>
      <c r="BB164" s="45"/>
      <c r="BC164" s="45"/>
      <c r="BD164" s="45"/>
      <c r="BE164" s="45"/>
      <c r="BF164" s="45"/>
      <c r="BG164" s="45"/>
      <c r="BH164" s="45"/>
      <c r="BI164" s="45"/>
      <c r="BJ164" s="45"/>
      <c r="BK164" s="74"/>
    </row>
    <row r="165" spans="2:63"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  <c r="AB165" s="45"/>
      <c r="AC165" s="45"/>
      <c r="AD165" s="45"/>
      <c r="AE165" s="45"/>
      <c r="AF165" s="45"/>
      <c r="AG165" s="45"/>
      <c r="AH165" s="45"/>
      <c r="AI165" s="45"/>
      <c r="AJ165" s="45"/>
      <c r="AK165" s="45"/>
      <c r="AL165" s="45"/>
      <c r="AM165" s="45"/>
      <c r="AN165" s="45"/>
      <c r="AO165" s="45"/>
      <c r="AP165" s="45"/>
      <c r="AQ165" s="45"/>
      <c r="AR165" s="45"/>
      <c r="AS165" s="45"/>
      <c r="AT165" s="45"/>
      <c r="AU165" s="45"/>
      <c r="AV165" s="45"/>
      <c r="AW165" s="45"/>
      <c r="AX165" s="45"/>
      <c r="AY165" s="45"/>
      <c r="AZ165" s="45"/>
      <c r="BA165" s="45"/>
      <c r="BB165" s="45"/>
      <c r="BC165" s="45"/>
      <c r="BD165" s="45"/>
      <c r="BE165" s="45"/>
      <c r="BF165" s="45"/>
      <c r="BG165" s="45"/>
      <c r="BH165" s="45"/>
      <c r="BI165" s="45"/>
      <c r="BJ165" s="45"/>
      <c r="BK165" s="74"/>
    </row>
    <row r="166" spans="2:63">
      <c r="B166" s="58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  <c r="AB166" s="45"/>
      <c r="AC166" s="45"/>
      <c r="AD166" s="45"/>
      <c r="AE166" s="45"/>
      <c r="AF166" s="45"/>
      <c r="AG166" s="45"/>
      <c r="AH166" s="45"/>
      <c r="AI166" s="45"/>
      <c r="AJ166" s="45"/>
      <c r="AK166" s="45"/>
      <c r="AL166" s="45"/>
      <c r="AM166" s="45"/>
      <c r="AN166" s="45"/>
      <c r="AO166" s="45"/>
      <c r="AP166" s="45"/>
      <c r="AQ166" s="45"/>
      <c r="AR166" s="45"/>
      <c r="AS166" s="45"/>
      <c r="AT166" s="45"/>
      <c r="AU166" s="45"/>
      <c r="AV166" s="45"/>
      <c r="AW166" s="45"/>
      <c r="AX166" s="45"/>
      <c r="AY166" s="45"/>
      <c r="AZ166" s="45"/>
      <c r="BA166" s="45"/>
      <c r="BB166" s="45"/>
      <c r="BC166" s="45"/>
      <c r="BD166" s="45"/>
      <c r="BE166" s="45"/>
      <c r="BF166" s="45"/>
      <c r="BG166" s="45"/>
      <c r="BH166" s="45"/>
      <c r="BI166" s="45"/>
      <c r="BJ166" s="45"/>
      <c r="BK166" s="74"/>
    </row>
  </sheetData>
  <mergeCells count="49">
    <mergeCell ref="A1:A5"/>
    <mergeCell ref="B1:B5"/>
    <mergeCell ref="C1:BK1"/>
    <mergeCell ref="C2:V2"/>
    <mergeCell ref="W2:AP2"/>
    <mergeCell ref="AQ2:BJ2"/>
    <mergeCell ref="BK2:BK5"/>
    <mergeCell ref="C3:L3"/>
    <mergeCell ref="M3:V3"/>
    <mergeCell ref="W3:AF3"/>
    <mergeCell ref="AG3:AP3"/>
    <mergeCell ref="AQ3:AZ3"/>
    <mergeCell ref="BA3:BJ3"/>
    <mergeCell ref="C4:G4"/>
    <mergeCell ref="H4:L4"/>
    <mergeCell ref="M4:Q4"/>
    <mergeCell ref="R4:V4"/>
    <mergeCell ref="W4:AA4"/>
    <mergeCell ref="AB4:AF4"/>
    <mergeCell ref="AG4:AK4"/>
    <mergeCell ref="C89:BK89"/>
    <mergeCell ref="AL4:AP4"/>
    <mergeCell ref="AQ4:AU4"/>
    <mergeCell ref="AV4:AZ4"/>
    <mergeCell ref="BA4:BE4"/>
    <mergeCell ref="BF4:BJ4"/>
    <mergeCell ref="C6:BK6"/>
    <mergeCell ref="C7:BK7"/>
    <mergeCell ref="C11:BK11"/>
    <mergeCell ref="C16:BK16"/>
    <mergeCell ref="C83:BK83"/>
    <mergeCell ref="C86:BK86"/>
    <mergeCell ref="C139:BK139"/>
    <mergeCell ref="C104:BK104"/>
    <mergeCell ref="C105:BK105"/>
    <mergeCell ref="C106:BK106"/>
    <mergeCell ref="C111:BK111"/>
    <mergeCell ref="C125:BK125"/>
    <mergeCell ref="C126:BK126"/>
    <mergeCell ref="C127:BK127"/>
    <mergeCell ref="C130:BK130"/>
    <mergeCell ref="C131:BK131"/>
    <mergeCell ref="C132:BK132"/>
    <mergeCell ref="C135:BK135"/>
    <mergeCell ref="C140:BK140"/>
    <mergeCell ref="C141:BK141"/>
    <mergeCell ref="C146:BK146"/>
    <mergeCell ref="C148:BK148"/>
    <mergeCell ref="C149:BK149"/>
  </mergeCells>
  <pageMargins left="0.7" right="0.7" top="0.37" bottom="0.37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N46"/>
  <sheetViews>
    <sheetView showGridLines="0" topLeftCell="B1" workbookViewId="0">
      <pane xSplit="2" ySplit="4" topLeftCell="D5" activePane="bottomRight" state="frozen"/>
      <selection activeCell="B1" sqref="B1"/>
      <selection pane="topRight" activeCell="D1" sqref="D1"/>
      <selection pane="bottomLeft" activeCell="B5" sqref="B5"/>
      <selection pane="bottomRight" activeCell="B1" sqref="A1:XFD1048576"/>
    </sheetView>
  </sheetViews>
  <sheetFormatPr defaultRowHeight="12.75"/>
  <cols>
    <col min="1" max="1" width="2.28515625" style="79" customWidth="1"/>
    <col min="2" max="2" width="9.140625" style="79"/>
    <col min="3" max="3" width="25.28515625" style="79" bestFit="1" customWidth="1"/>
    <col min="4" max="4" width="14.5703125" style="79" bestFit="1" customWidth="1"/>
    <col min="5" max="6" width="18.28515625" style="79" bestFit="1" customWidth="1"/>
    <col min="7" max="7" width="17" style="79" customWidth="1"/>
    <col min="8" max="8" width="14.42578125" style="79" customWidth="1"/>
    <col min="9" max="9" width="15.85546875" style="79" bestFit="1" customWidth="1"/>
    <col min="10" max="10" width="17" style="79" bestFit="1" customWidth="1"/>
    <col min="11" max="11" width="11.85546875" style="79" bestFit="1" customWidth="1"/>
    <col min="12" max="12" width="19.85546875" style="79" bestFit="1" customWidth="1"/>
    <col min="13" max="13" width="10.5703125" style="79" bestFit="1" customWidth="1"/>
    <col min="14" max="16384" width="9.140625" style="79"/>
  </cols>
  <sheetData>
    <row r="2" spans="2:14">
      <c r="B2" s="76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8"/>
    </row>
    <row r="3" spans="2:14">
      <c r="B3" s="76" t="s">
        <v>198</v>
      </c>
      <c r="C3" s="77"/>
      <c r="D3" s="77"/>
      <c r="E3" s="77"/>
      <c r="F3" s="77"/>
      <c r="G3" s="77"/>
      <c r="H3" s="77"/>
      <c r="I3" s="77"/>
      <c r="J3" s="77"/>
      <c r="K3" s="77"/>
      <c r="L3" s="78"/>
    </row>
    <row r="4" spans="2:14" ht="38.25">
      <c r="B4" s="80" t="s">
        <v>78</v>
      </c>
      <c r="C4" s="5" t="s">
        <v>41</v>
      </c>
      <c r="D4" s="5" t="s">
        <v>90</v>
      </c>
      <c r="E4" s="5" t="s">
        <v>91</v>
      </c>
      <c r="F4" s="5" t="s">
        <v>7</v>
      </c>
      <c r="G4" s="5" t="s">
        <v>8</v>
      </c>
      <c r="H4" s="5" t="s">
        <v>23</v>
      </c>
      <c r="I4" s="5" t="s">
        <v>96</v>
      </c>
      <c r="J4" s="5" t="s">
        <v>97</v>
      </c>
      <c r="K4" s="5" t="s">
        <v>77</v>
      </c>
      <c r="L4" s="5" t="s">
        <v>98</v>
      </c>
    </row>
    <row r="5" spans="2:14">
      <c r="B5" s="81">
        <v>1</v>
      </c>
      <c r="C5" s="82" t="s">
        <v>42</v>
      </c>
      <c r="D5" s="83">
        <v>0</v>
      </c>
      <c r="E5" s="83">
        <v>0</v>
      </c>
      <c r="F5" s="83">
        <v>1.2531658433299999E-2</v>
      </c>
      <c r="G5" s="84"/>
      <c r="H5" s="84">
        <v>0</v>
      </c>
      <c r="I5" s="84"/>
      <c r="J5" s="84"/>
      <c r="K5" s="85">
        <f>SUM(D5:H5)</f>
        <v>1.2531658433299999E-2</v>
      </c>
      <c r="L5" s="84"/>
    </row>
    <row r="6" spans="2:14">
      <c r="B6" s="81">
        <v>2</v>
      </c>
      <c r="C6" s="86" t="s">
        <v>43</v>
      </c>
      <c r="D6" s="83">
        <v>1.1798174999999998E-3</v>
      </c>
      <c r="E6" s="83">
        <v>4.5869247640640003</v>
      </c>
      <c r="F6" s="83">
        <v>1.6172015568943001</v>
      </c>
      <c r="G6" s="84"/>
      <c r="H6" s="84">
        <v>6.89082290332E-2</v>
      </c>
      <c r="I6" s="84"/>
      <c r="J6" s="84"/>
      <c r="K6" s="85">
        <f t="shared" ref="K6:K41" si="0">SUM(D6:H6)</f>
        <v>6.2742143674915001</v>
      </c>
      <c r="L6" s="84"/>
      <c r="N6" s="87"/>
    </row>
    <row r="7" spans="2:14">
      <c r="B7" s="81">
        <v>3</v>
      </c>
      <c r="C7" s="82" t="s">
        <v>44</v>
      </c>
      <c r="D7" s="83">
        <v>0</v>
      </c>
      <c r="E7" s="83">
        <v>9.9203813333300001E-2</v>
      </c>
      <c r="F7" s="83">
        <v>3.4618011333000004E-3</v>
      </c>
      <c r="G7" s="84"/>
      <c r="H7" s="84">
        <v>0</v>
      </c>
      <c r="I7" s="84"/>
      <c r="J7" s="84"/>
      <c r="K7" s="85">
        <f t="shared" si="0"/>
        <v>0.1026656144666</v>
      </c>
      <c r="L7" s="84"/>
      <c r="N7" s="87"/>
    </row>
    <row r="8" spans="2:14">
      <c r="B8" s="81">
        <v>4</v>
      </c>
      <c r="C8" s="86" t="s">
        <v>45</v>
      </c>
      <c r="D8" s="83">
        <v>1.03574619E-2</v>
      </c>
      <c r="E8" s="83">
        <v>4.0033133892983992</v>
      </c>
      <c r="F8" s="83">
        <v>0.77334524706520025</v>
      </c>
      <c r="G8" s="84"/>
      <c r="H8" s="84">
        <v>3.3762057998999997E-3</v>
      </c>
      <c r="I8" s="84"/>
      <c r="J8" s="84"/>
      <c r="K8" s="85">
        <f t="shared" si="0"/>
        <v>4.7903923040634995</v>
      </c>
      <c r="L8" s="84"/>
      <c r="N8" s="87"/>
    </row>
    <row r="9" spans="2:14">
      <c r="B9" s="81">
        <v>5</v>
      </c>
      <c r="C9" s="86" t="s">
        <v>46</v>
      </c>
      <c r="D9" s="83">
        <v>4.9206142566499994E-2</v>
      </c>
      <c r="E9" s="83">
        <v>10.492942015864799</v>
      </c>
      <c r="F9" s="83">
        <v>2.6393382704622992</v>
      </c>
      <c r="G9" s="84"/>
      <c r="H9" s="84">
        <v>2.3104962599800001E-2</v>
      </c>
      <c r="I9" s="84"/>
      <c r="J9" s="84"/>
      <c r="K9" s="85">
        <f t="shared" si="0"/>
        <v>13.2045913914934</v>
      </c>
      <c r="L9" s="84"/>
      <c r="N9" s="87"/>
    </row>
    <row r="10" spans="2:14">
      <c r="B10" s="81">
        <v>6</v>
      </c>
      <c r="C10" s="86" t="s">
        <v>47</v>
      </c>
      <c r="D10" s="83">
        <v>3.4233996366500007E-2</v>
      </c>
      <c r="E10" s="83">
        <v>6.3106867480972983</v>
      </c>
      <c r="F10" s="83">
        <v>6.4064695787952965</v>
      </c>
      <c r="G10" s="84"/>
      <c r="H10" s="84">
        <v>7.0472129033299996E-2</v>
      </c>
      <c r="I10" s="84"/>
      <c r="J10" s="84"/>
      <c r="K10" s="85">
        <f t="shared" si="0"/>
        <v>12.821862452292395</v>
      </c>
      <c r="L10" s="84"/>
      <c r="N10" s="87"/>
    </row>
    <row r="11" spans="2:14">
      <c r="B11" s="81">
        <v>7</v>
      </c>
      <c r="C11" s="86" t="s">
        <v>48</v>
      </c>
      <c r="D11" s="83">
        <v>0.1086250832332</v>
      </c>
      <c r="E11" s="83">
        <v>0.71927509016589997</v>
      </c>
      <c r="F11" s="83">
        <v>1.0717664505989</v>
      </c>
      <c r="G11" s="84"/>
      <c r="H11" s="84">
        <v>5.7113620000000004E-4</v>
      </c>
      <c r="I11" s="84"/>
      <c r="J11" s="84"/>
      <c r="K11" s="85">
        <f t="shared" si="0"/>
        <v>1.9002377601979998</v>
      </c>
      <c r="L11" s="84"/>
      <c r="N11" s="87"/>
    </row>
    <row r="12" spans="2:14">
      <c r="B12" s="81">
        <v>8</v>
      </c>
      <c r="C12" s="82" t="s">
        <v>49</v>
      </c>
      <c r="D12" s="83">
        <v>0</v>
      </c>
      <c r="E12" s="83">
        <v>0</v>
      </c>
      <c r="F12" s="83">
        <v>0</v>
      </c>
      <c r="G12" s="84"/>
      <c r="H12" s="84">
        <v>0</v>
      </c>
      <c r="I12" s="84"/>
      <c r="J12" s="84"/>
      <c r="K12" s="85">
        <f t="shared" si="0"/>
        <v>0</v>
      </c>
      <c r="L12" s="84"/>
      <c r="N12" s="87"/>
    </row>
    <row r="13" spans="2:14">
      <c r="B13" s="81">
        <v>9</v>
      </c>
      <c r="C13" s="82" t="s">
        <v>50</v>
      </c>
      <c r="D13" s="83">
        <v>0</v>
      </c>
      <c r="E13" s="83">
        <v>0</v>
      </c>
      <c r="F13" s="83">
        <v>0</v>
      </c>
      <c r="G13" s="84"/>
      <c r="H13" s="84">
        <v>0</v>
      </c>
      <c r="I13" s="84"/>
      <c r="J13" s="84"/>
      <c r="K13" s="85">
        <f t="shared" si="0"/>
        <v>0</v>
      </c>
      <c r="L13" s="84"/>
      <c r="N13" s="87"/>
    </row>
    <row r="14" spans="2:14">
      <c r="B14" s="81">
        <v>10</v>
      </c>
      <c r="C14" s="86" t="s">
        <v>51</v>
      </c>
      <c r="D14" s="83">
        <v>0.21506388023329998</v>
      </c>
      <c r="E14" s="83">
        <v>42.799666362697884</v>
      </c>
      <c r="F14" s="83">
        <v>7.8689605212973976</v>
      </c>
      <c r="G14" s="84"/>
      <c r="H14" s="84">
        <v>1.2437317712331</v>
      </c>
      <c r="I14" s="84"/>
      <c r="J14" s="84"/>
      <c r="K14" s="85">
        <f t="shared" si="0"/>
        <v>52.127422535461683</v>
      </c>
      <c r="L14" s="84"/>
      <c r="N14" s="87"/>
    </row>
    <row r="15" spans="2:14">
      <c r="B15" s="81">
        <v>11</v>
      </c>
      <c r="C15" s="86" t="s">
        <v>52</v>
      </c>
      <c r="D15" s="83">
        <v>18.566642841330701</v>
      </c>
      <c r="E15" s="83">
        <v>315.71506338210054</v>
      </c>
      <c r="F15" s="83">
        <v>65.368730828773721</v>
      </c>
      <c r="G15" s="84"/>
      <c r="H15" s="84">
        <v>0.36344312573190002</v>
      </c>
      <c r="I15" s="84"/>
      <c r="J15" s="84"/>
      <c r="K15" s="85">
        <f t="shared" si="0"/>
        <v>400.01388017793687</v>
      </c>
      <c r="L15" s="84"/>
      <c r="N15" s="87"/>
    </row>
    <row r="16" spans="2:14">
      <c r="B16" s="81">
        <v>12</v>
      </c>
      <c r="C16" s="86" t="s">
        <v>53</v>
      </c>
      <c r="D16" s="83">
        <v>317.90237277696565</v>
      </c>
      <c r="E16" s="83">
        <v>977.51287466198517</v>
      </c>
      <c r="F16" s="83">
        <v>10.471821311984604</v>
      </c>
      <c r="G16" s="84"/>
      <c r="H16" s="84">
        <v>0.82276738549920025</v>
      </c>
      <c r="I16" s="84"/>
      <c r="J16" s="84"/>
      <c r="K16" s="85">
        <f t="shared" si="0"/>
        <v>1306.7098361364344</v>
      </c>
      <c r="L16" s="84"/>
      <c r="N16" s="87"/>
    </row>
    <row r="17" spans="2:14">
      <c r="B17" s="81">
        <v>13</v>
      </c>
      <c r="C17" s="86" t="s">
        <v>54</v>
      </c>
      <c r="D17" s="83">
        <v>0</v>
      </c>
      <c r="E17" s="83">
        <v>4.5589739546662003</v>
      </c>
      <c r="F17" s="83">
        <v>0.86706833123169957</v>
      </c>
      <c r="G17" s="84"/>
      <c r="H17" s="84">
        <v>5.6497960000000005E-4</v>
      </c>
      <c r="I17" s="84"/>
      <c r="J17" s="84"/>
      <c r="K17" s="85">
        <f t="shared" si="0"/>
        <v>5.4266072654978998</v>
      </c>
      <c r="L17" s="84"/>
      <c r="N17" s="87"/>
    </row>
    <row r="18" spans="2:14">
      <c r="B18" s="81">
        <v>14</v>
      </c>
      <c r="C18" s="86" t="s">
        <v>55</v>
      </c>
      <c r="D18" s="83">
        <v>0</v>
      </c>
      <c r="E18" s="83">
        <v>0.68184070959969989</v>
      </c>
      <c r="F18" s="83">
        <v>0.17398191396559998</v>
      </c>
      <c r="G18" s="84"/>
      <c r="H18" s="84">
        <v>2.2599188332999998E-3</v>
      </c>
      <c r="I18" s="84"/>
      <c r="J18" s="84"/>
      <c r="K18" s="85">
        <f t="shared" si="0"/>
        <v>0.85808254239859993</v>
      </c>
      <c r="L18" s="84"/>
      <c r="N18" s="87"/>
    </row>
    <row r="19" spans="2:14">
      <c r="B19" s="81">
        <v>15</v>
      </c>
      <c r="C19" s="86" t="s">
        <v>56</v>
      </c>
      <c r="D19" s="83">
        <v>3.2771138466500004E-2</v>
      </c>
      <c r="E19" s="83">
        <v>3.5633477953321</v>
      </c>
      <c r="F19" s="83">
        <v>3.6012040187960013</v>
      </c>
      <c r="G19" s="84"/>
      <c r="H19" s="84">
        <v>0.11368480193319999</v>
      </c>
      <c r="I19" s="84"/>
      <c r="J19" s="84"/>
      <c r="K19" s="85">
        <f t="shared" si="0"/>
        <v>7.3110077545278012</v>
      </c>
      <c r="L19" s="84"/>
      <c r="N19" s="87"/>
    </row>
    <row r="20" spans="2:14">
      <c r="B20" s="81">
        <v>16</v>
      </c>
      <c r="C20" s="86" t="s">
        <v>57</v>
      </c>
      <c r="D20" s="83">
        <v>113.6307477803979</v>
      </c>
      <c r="E20" s="83">
        <v>1143.8543205877229</v>
      </c>
      <c r="F20" s="83">
        <v>73.848546498157077</v>
      </c>
      <c r="G20" s="84"/>
      <c r="H20" s="84">
        <v>2.8808499633646001</v>
      </c>
      <c r="I20" s="84"/>
      <c r="J20" s="84"/>
      <c r="K20" s="85">
        <f t="shared" si="0"/>
        <v>1334.2144648296426</v>
      </c>
      <c r="L20" s="84"/>
      <c r="N20" s="87"/>
    </row>
    <row r="21" spans="2:14">
      <c r="B21" s="81">
        <v>17</v>
      </c>
      <c r="C21" s="86" t="s">
        <v>58</v>
      </c>
      <c r="D21" s="83">
        <v>1.6076480459664002</v>
      </c>
      <c r="E21" s="83">
        <v>16.281462867161206</v>
      </c>
      <c r="F21" s="83">
        <v>8.9441559153917005</v>
      </c>
      <c r="G21" s="84"/>
      <c r="H21" s="84">
        <v>0.3860533807657</v>
      </c>
      <c r="I21" s="84"/>
      <c r="J21" s="84"/>
      <c r="K21" s="85">
        <f t="shared" si="0"/>
        <v>27.219320209285005</v>
      </c>
      <c r="L21" s="84"/>
      <c r="N21" s="87"/>
    </row>
    <row r="22" spans="2:14">
      <c r="B22" s="81">
        <v>18</v>
      </c>
      <c r="C22" s="82" t="s">
        <v>59</v>
      </c>
      <c r="D22" s="83">
        <v>0</v>
      </c>
      <c r="E22" s="83">
        <v>0</v>
      </c>
      <c r="F22" s="83">
        <v>0</v>
      </c>
      <c r="G22" s="84"/>
      <c r="H22" s="84">
        <v>0</v>
      </c>
      <c r="I22" s="84"/>
      <c r="J22" s="84"/>
      <c r="K22" s="85">
        <f t="shared" si="0"/>
        <v>0</v>
      </c>
      <c r="L22" s="84"/>
      <c r="N22" s="87"/>
    </row>
    <row r="23" spans="2:14">
      <c r="B23" s="81">
        <v>19</v>
      </c>
      <c r="C23" s="86" t="s">
        <v>60</v>
      </c>
      <c r="D23" s="83">
        <v>0.43906087039930003</v>
      </c>
      <c r="E23" s="83">
        <v>6.9526379179291009</v>
      </c>
      <c r="F23" s="83">
        <v>4.5577743232253001</v>
      </c>
      <c r="G23" s="84"/>
      <c r="H23" s="84">
        <v>4.3249180399600004E-2</v>
      </c>
      <c r="I23" s="84"/>
      <c r="J23" s="84"/>
      <c r="K23" s="85">
        <f t="shared" si="0"/>
        <v>11.992722291953301</v>
      </c>
      <c r="L23" s="84"/>
      <c r="N23" s="87"/>
    </row>
    <row r="24" spans="2:14">
      <c r="B24" s="81">
        <v>20</v>
      </c>
      <c r="C24" s="86" t="s">
        <v>61</v>
      </c>
      <c r="D24" s="83">
        <v>4008.7678284341855</v>
      </c>
      <c r="E24" s="83">
        <v>6100.4854665727362</v>
      </c>
      <c r="F24" s="83">
        <v>729.70793994049927</v>
      </c>
      <c r="G24" s="84"/>
      <c r="H24" s="84">
        <v>23.125916717989409</v>
      </c>
      <c r="I24" s="84"/>
      <c r="J24" s="84"/>
      <c r="K24" s="85">
        <f t="shared" si="0"/>
        <v>10862.08715166541</v>
      </c>
      <c r="L24" s="84"/>
      <c r="N24" s="87"/>
    </row>
    <row r="25" spans="2:14">
      <c r="B25" s="81">
        <v>21</v>
      </c>
      <c r="C25" s="82" t="s">
        <v>62</v>
      </c>
      <c r="D25" s="83">
        <v>0</v>
      </c>
      <c r="E25" s="83">
        <v>0.25312247333330001</v>
      </c>
      <c r="F25" s="83">
        <v>0.11021145833330001</v>
      </c>
      <c r="G25" s="84"/>
      <c r="H25" s="84">
        <v>0</v>
      </c>
      <c r="I25" s="84"/>
      <c r="J25" s="84"/>
      <c r="K25" s="85">
        <f t="shared" si="0"/>
        <v>0.3633339316666</v>
      </c>
      <c r="L25" s="84"/>
      <c r="N25" s="87"/>
    </row>
    <row r="26" spans="2:14">
      <c r="B26" s="81">
        <v>22</v>
      </c>
      <c r="C26" s="86" t="s">
        <v>63</v>
      </c>
      <c r="D26" s="83">
        <v>0</v>
      </c>
      <c r="E26" s="83">
        <v>0.84668646546659998</v>
      </c>
      <c r="F26" s="83">
        <v>1.0990533331999</v>
      </c>
      <c r="G26" s="84"/>
      <c r="H26" s="84">
        <v>0</v>
      </c>
      <c r="I26" s="84"/>
      <c r="J26" s="84"/>
      <c r="K26" s="85">
        <f t="shared" si="0"/>
        <v>1.9457397986664999</v>
      </c>
      <c r="L26" s="84"/>
      <c r="N26" s="87"/>
    </row>
    <row r="27" spans="2:14">
      <c r="B27" s="81">
        <v>23</v>
      </c>
      <c r="C27" s="82" t="s">
        <v>64</v>
      </c>
      <c r="D27" s="83">
        <v>0</v>
      </c>
      <c r="E27" s="83">
        <v>0</v>
      </c>
      <c r="F27" s="83">
        <v>1.7725877333000001E-3</v>
      </c>
      <c r="G27" s="84"/>
      <c r="H27" s="84">
        <v>0</v>
      </c>
      <c r="I27" s="84"/>
      <c r="J27" s="84"/>
      <c r="K27" s="85">
        <f t="shared" si="0"/>
        <v>1.7725877333000001E-3</v>
      </c>
      <c r="L27" s="84"/>
      <c r="N27" s="87"/>
    </row>
    <row r="28" spans="2:14">
      <c r="B28" s="81">
        <v>24</v>
      </c>
      <c r="C28" s="82" t="s">
        <v>65</v>
      </c>
      <c r="D28" s="83">
        <v>0</v>
      </c>
      <c r="E28" s="83">
        <v>8.6706493133100013E-2</v>
      </c>
      <c r="F28" s="83">
        <v>1.8123653300000001E-2</v>
      </c>
      <c r="G28" s="84"/>
      <c r="H28" s="84">
        <v>0</v>
      </c>
      <c r="I28" s="84"/>
      <c r="J28" s="84"/>
      <c r="K28" s="85">
        <f t="shared" si="0"/>
        <v>0.10483014643310001</v>
      </c>
      <c r="L28" s="84"/>
      <c r="N28" s="87"/>
    </row>
    <row r="29" spans="2:14">
      <c r="B29" s="81">
        <v>25</v>
      </c>
      <c r="C29" s="86" t="s">
        <v>66</v>
      </c>
      <c r="D29" s="83">
        <v>782.37069247703039</v>
      </c>
      <c r="E29" s="83">
        <v>1968.4626212197156</v>
      </c>
      <c r="F29" s="83">
        <v>166.85974458761984</v>
      </c>
      <c r="G29" s="84"/>
      <c r="H29" s="84">
        <v>5.1014600430977985</v>
      </c>
      <c r="I29" s="84"/>
      <c r="J29" s="84"/>
      <c r="K29" s="85">
        <f t="shared" si="0"/>
        <v>2922.7945183274633</v>
      </c>
      <c r="L29" s="84"/>
      <c r="N29" s="87"/>
    </row>
    <row r="30" spans="2:14">
      <c r="B30" s="81">
        <v>26</v>
      </c>
      <c r="C30" s="86" t="s">
        <v>67</v>
      </c>
      <c r="D30" s="83">
        <v>3.2071636066399997E-2</v>
      </c>
      <c r="E30" s="83">
        <v>6.2698173628972995</v>
      </c>
      <c r="F30" s="83">
        <v>3.6325499022611014</v>
      </c>
      <c r="G30" s="84"/>
      <c r="H30" s="84">
        <v>2.0742208132999998E-2</v>
      </c>
      <c r="I30" s="84"/>
      <c r="J30" s="84"/>
      <c r="K30" s="85">
        <f t="shared" si="0"/>
        <v>9.9551811093578024</v>
      </c>
      <c r="L30" s="84"/>
      <c r="N30" s="87"/>
    </row>
    <row r="31" spans="2:14">
      <c r="B31" s="81">
        <v>27</v>
      </c>
      <c r="C31" s="86" t="s">
        <v>17</v>
      </c>
      <c r="D31" s="83">
        <v>1.0250668533300001E-2</v>
      </c>
      <c r="E31" s="83">
        <v>18.183197448265005</v>
      </c>
      <c r="F31" s="83">
        <v>5.2963414365291985</v>
      </c>
      <c r="G31" s="84"/>
      <c r="H31" s="84">
        <v>4.2127747433199997E-2</v>
      </c>
      <c r="I31" s="84"/>
      <c r="J31" s="84"/>
      <c r="K31" s="85">
        <f t="shared" si="0"/>
        <v>23.531917300760703</v>
      </c>
      <c r="L31" s="84"/>
      <c r="N31" s="87"/>
    </row>
    <row r="32" spans="2:14">
      <c r="B32" s="81">
        <v>28</v>
      </c>
      <c r="C32" s="86" t="s">
        <v>68</v>
      </c>
      <c r="D32" s="83">
        <v>2.3197063665999999E-3</v>
      </c>
      <c r="E32" s="83">
        <v>6.4121488000663005</v>
      </c>
      <c r="F32" s="83">
        <v>0.25057896409929997</v>
      </c>
      <c r="G32" s="84"/>
      <c r="H32" s="84">
        <v>4.5423839633299996E-2</v>
      </c>
      <c r="I32" s="84"/>
      <c r="J32" s="84"/>
      <c r="K32" s="85">
        <f t="shared" si="0"/>
        <v>6.7104713101655005</v>
      </c>
      <c r="L32" s="84"/>
      <c r="N32" s="87"/>
    </row>
    <row r="33" spans="2:14">
      <c r="B33" s="81">
        <v>29</v>
      </c>
      <c r="C33" s="86" t="s">
        <v>69</v>
      </c>
      <c r="D33" s="83">
        <v>0.47006244826650001</v>
      </c>
      <c r="E33" s="83">
        <v>44.257897834659389</v>
      </c>
      <c r="F33" s="83">
        <v>25.486772255620501</v>
      </c>
      <c r="G33" s="84"/>
      <c r="H33" s="84">
        <v>0.57307883319950004</v>
      </c>
      <c r="I33" s="84"/>
      <c r="J33" s="84"/>
      <c r="K33" s="85">
        <f t="shared" si="0"/>
        <v>70.787811371745903</v>
      </c>
      <c r="L33" s="84"/>
      <c r="N33" s="87"/>
    </row>
    <row r="34" spans="2:14">
      <c r="B34" s="81">
        <v>30</v>
      </c>
      <c r="C34" s="86" t="s">
        <v>70</v>
      </c>
      <c r="D34" s="83">
        <v>126.60099052046608</v>
      </c>
      <c r="E34" s="83">
        <v>1050.7827912386583</v>
      </c>
      <c r="F34" s="83">
        <v>6.7198773474210984</v>
      </c>
      <c r="G34" s="84"/>
      <c r="H34" s="84">
        <v>4.1737667266200006E-2</v>
      </c>
      <c r="I34" s="84"/>
      <c r="J34" s="84"/>
      <c r="K34" s="85">
        <f t="shared" si="0"/>
        <v>1184.1453967738116</v>
      </c>
      <c r="L34" s="84"/>
      <c r="N34" s="87"/>
    </row>
    <row r="35" spans="2:14">
      <c r="B35" s="81">
        <v>31</v>
      </c>
      <c r="C35" s="82" t="s">
        <v>71</v>
      </c>
      <c r="D35" s="83">
        <v>0</v>
      </c>
      <c r="E35" s="83">
        <v>9.2614761333000006E-3</v>
      </c>
      <c r="F35" s="83">
        <v>0.10881218576639999</v>
      </c>
      <c r="G35" s="84"/>
      <c r="H35" s="84">
        <v>0</v>
      </c>
      <c r="I35" s="84"/>
      <c r="J35" s="84"/>
      <c r="K35" s="85">
        <f t="shared" si="0"/>
        <v>0.11807366189969999</v>
      </c>
      <c r="L35" s="84"/>
      <c r="N35" s="87"/>
    </row>
    <row r="36" spans="2:14">
      <c r="B36" s="81">
        <v>32</v>
      </c>
      <c r="C36" s="86" t="s">
        <v>72</v>
      </c>
      <c r="D36" s="83">
        <v>446.73458258629654</v>
      </c>
      <c r="E36" s="83">
        <v>463.10495307553128</v>
      </c>
      <c r="F36" s="83">
        <v>50.219979652687051</v>
      </c>
      <c r="G36" s="84"/>
      <c r="H36" s="84">
        <v>2.413783298096599</v>
      </c>
      <c r="I36" s="84"/>
      <c r="J36" s="84"/>
      <c r="K36" s="85">
        <f t="shared" si="0"/>
        <v>962.47329861261142</v>
      </c>
      <c r="L36" s="84"/>
      <c r="N36" s="87"/>
    </row>
    <row r="37" spans="2:14">
      <c r="B37" s="81">
        <v>33</v>
      </c>
      <c r="C37" s="86" t="s">
        <v>103</v>
      </c>
      <c r="D37" s="83">
        <v>32.725061458999001</v>
      </c>
      <c r="E37" s="83">
        <v>156.4159835434138</v>
      </c>
      <c r="F37" s="83">
        <v>12.623981374978982</v>
      </c>
      <c r="G37" s="84"/>
      <c r="H37" s="84">
        <v>0.65326721626460027</v>
      </c>
      <c r="I37" s="84"/>
      <c r="J37" s="84"/>
      <c r="K37" s="85">
        <f t="shared" si="0"/>
        <v>202.41829359365639</v>
      </c>
      <c r="L37" s="84"/>
      <c r="N37" s="87"/>
    </row>
    <row r="38" spans="2:14">
      <c r="B38" s="81">
        <v>34</v>
      </c>
      <c r="C38" s="86" t="s">
        <v>73</v>
      </c>
      <c r="D38" s="83">
        <v>0</v>
      </c>
      <c r="E38" s="83">
        <v>0.13741574919999999</v>
      </c>
      <c r="F38" s="83">
        <v>0.15041835316659999</v>
      </c>
      <c r="G38" s="84"/>
      <c r="H38" s="84">
        <v>0</v>
      </c>
      <c r="I38" s="84"/>
      <c r="J38" s="84"/>
      <c r="K38" s="85">
        <f t="shared" si="0"/>
        <v>0.28783410236660001</v>
      </c>
      <c r="L38" s="84"/>
      <c r="N38" s="87"/>
    </row>
    <row r="39" spans="2:14">
      <c r="B39" s="81">
        <v>35</v>
      </c>
      <c r="C39" s="86" t="s">
        <v>74</v>
      </c>
      <c r="D39" s="83">
        <v>8.4231177958318977</v>
      </c>
      <c r="E39" s="83">
        <v>149.1735781204118</v>
      </c>
      <c r="F39" s="83">
        <v>19.820842126563669</v>
      </c>
      <c r="G39" s="84"/>
      <c r="H39" s="84">
        <v>0.6780679948644005</v>
      </c>
      <c r="I39" s="84"/>
      <c r="J39" s="84"/>
      <c r="K39" s="85">
        <f t="shared" si="0"/>
        <v>178.09560603767176</v>
      </c>
      <c r="L39" s="84"/>
      <c r="N39" s="87"/>
    </row>
    <row r="40" spans="2:14">
      <c r="B40" s="81">
        <v>36</v>
      </c>
      <c r="C40" s="86" t="s">
        <v>75</v>
      </c>
      <c r="D40" s="83">
        <v>1.1699761466599999E-2</v>
      </c>
      <c r="E40" s="83">
        <v>1.382731459433</v>
      </c>
      <c r="F40" s="83">
        <v>0.1770661392656</v>
      </c>
      <c r="G40" s="84"/>
      <c r="H40" s="84">
        <v>2.0774045999999999E-3</v>
      </c>
      <c r="I40" s="84"/>
      <c r="J40" s="84"/>
      <c r="K40" s="85">
        <f t="shared" si="0"/>
        <v>1.5735747647651999</v>
      </c>
      <c r="L40" s="84"/>
      <c r="N40" s="87"/>
    </row>
    <row r="41" spans="2:14">
      <c r="B41" s="81">
        <v>37</v>
      </c>
      <c r="C41" s="86" t="s">
        <v>76</v>
      </c>
      <c r="D41" s="83">
        <v>60.864326752164196</v>
      </c>
      <c r="E41" s="83">
        <v>494.77683678192682</v>
      </c>
      <c r="F41" s="83">
        <v>83.305305474748948</v>
      </c>
      <c r="G41" s="84"/>
      <c r="H41" s="84">
        <v>1.6911660663951995</v>
      </c>
      <c r="I41" s="84"/>
      <c r="J41" s="84"/>
      <c r="K41" s="85">
        <f t="shared" si="0"/>
        <v>640.63763507523515</v>
      </c>
      <c r="L41" s="84"/>
      <c r="N41" s="87"/>
    </row>
    <row r="42" spans="2:14">
      <c r="B42" s="5" t="s">
        <v>11</v>
      </c>
      <c r="C42" s="80"/>
      <c r="D42" s="88">
        <f>SUM(D5:D41)</f>
        <v>5919.6109140810004</v>
      </c>
      <c r="E42" s="88">
        <f>SUM(E5:E41)</f>
        <v>12999.173750174999</v>
      </c>
      <c r="F42" s="88">
        <f t="shared" ref="F42:H42" si="1">SUM(F5:F41)</f>
        <v>1293.8157290000001</v>
      </c>
      <c r="G42" s="88">
        <f t="shared" si="1"/>
        <v>0</v>
      </c>
      <c r="H42" s="89">
        <f t="shared" si="1"/>
        <v>40.411886207000009</v>
      </c>
      <c r="I42" s="90"/>
      <c r="J42" s="90">
        <f>SUM(J38:J41)</f>
        <v>0</v>
      </c>
      <c r="K42" s="88">
        <f>SUM(K5:K41)</f>
        <v>20253.012279462993</v>
      </c>
      <c r="L42" s="84"/>
      <c r="M42" s="91"/>
    </row>
    <row r="43" spans="2:14" s="92" customFormat="1"/>
    <row r="44" spans="2:14">
      <c r="D44" s="91"/>
      <c r="E44" s="91"/>
      <c r="F44" s="91"/>
      <c r="G44" s="91"/>
      <c r="H44" s="91"/>
      <c r="I44" s="91"/>
      <c r="J44" s="91"/>
      <c r="K44" s="91"/>
      <c r="L44" s="91"/>
    </row>
    <row r="46" spans="2:14">
      <c r="E46" s="91"/>
      <c r="H46" s="91"/>
    </row>
  </sheetData>
  <mergeCells count="2">
    <mergeCell ref="B2:L2"/>
    <mergeCell ref="B3:L3"/>
  </mergeCells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Anex A1 Frmt for AUM disclosure</vt:lpstr>
      <vt:lpstr>Anex A2 Frmt AUM stateUT wise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 Kumar Singh</dc:creator>
  <cp:lastModifiedBy>X178075</cp:lastModifiedBy>
  <dcterms:created xsi:type="dcterms:W3CDTF">2016-02-08T05:45:18Z</dcterms:created>
  <dcterms:modified xsi:type="dcterms:W3CDTF">2016-05-10T09:20:54Z</dcterms:modified>
</cp:coreProperties>
</file>