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480" windowHeight="8190" tabRatio="675"/>
  </bookViews>
  <sheets>
    <sheet name="Anex A1 Frmt for AUM disclosure" sheetId="12" r:id="rId1"/>
    <sheet name="Anex A2 Frmt AUM stateUT wise " sheetId="9" r:id="rId2"/>
  </sheets>
  <definedNames>
    <definedName name="_xlnm._FilterDatabase" localSheetId="0" hidden="1">'Anex A1 Frmt for AUM disclosure'!$A$9:$BL$180</definedName>
  </definedNames>
  <calcPr calcId="125725"/>
</workbook>
</file>

<file path=xl/calcChain.xml><?xml version="1.0" encoding="utf-8"?>
<calcChain xmlns="http://schemas.openxmlformats.org/spreadsheetml/2006/main">
  <c r="BI118" i="12"/>
  <c r="BH118"/>
  <c r="BG118"/>
  <c r="BF118"/>
  <c r="BE118"/>
  <c r="BD118"/>
  <c r="BC118"/>
  <c r="BB118"/>
  <c r="BA118"/>
  <c r="AZ118"/>
  <c r="AY118"/>
  <c r="AX118"/>
  <c r="AW118"/>
  <c r="AV118"/>
  <c r="AU118"/>
  <c r="AT118"/>
  <c r="AS118"/>
  <c r="AR118"/>
  <c r="AQ118"/>
  <c r="AP118"/>
  <c r="AO118"/>
  <c r="AN118"/>
  <c r="AM118"/>
  <c r="AL118"/>
  <c r="AK118"/>
  <c r="AJ118"/>
  <c r="AI118"/>
  <c r="AH118"/>
  <c r="AG118"/>
  <c r="AF118"/>
  <c r="AE118"/>
  <c r="AD118"/>
  <c r="AC118"/>
  <c r="AB118"/>
  <c r="AA118"/>
  <c r="Z118"/>
  <c r="Y118"/>
  <c r="X118"/>
  <c r="W118"/>
  <c r="V118"/>
  <c r="U118"/>
  <c r="T118"/>
  <c r="S118"/>
  <c r="R118"/>
  <c r="Q118"/>
  <c r="P118"/>
  <c r="O118"/>
  <c r="N118"/>
  <c r="M118"/>
  <c r="L118"/>
  <c r="K118"/>
  <c r="J118"/>
  <c r="I118"/>
  <c r="H118"/>
  <c r="G118"/>
  <c r="F118"/>
  <c r="E118"/>
  <c r="D118"/>
  <c r="C118"/>
  <c r="BJ118"/>
  <c r="BK117"/>
  <c r="BK116"/>
  <c r="BK11"/>
  <c r="BK123"/>
  <c r="BK125"/>
  <c r="BK126"/>
  <c r="BK95"/>
  <c r="BK96"/>
  <c r="BK97"/>
  <c r="BK98"/>
  <c r="BK99"/>
  <c r="BK100"/>
  <c r="BK101"/>
  <c r="BK102"/>
  <c r="BK103"/>
  <c r="BK104"/>
  <c r="BK105"/>
  <c r="BK106"/>
  <c r="BK107"/>
  <c r="BK108"/>
  <c r="BK109"/>
  <c r="BK22"/>
  <c r="BK24"/>
  <c r="BK25"/>
  <c r="BK26"/>
  <c r="BK28"/>
  <c r="BK30"/>
  <c r="BK31"/>
  <c r="BK33"/>
  <c r="BK34"/>
  <c r="BK35"/>
  <c r="BK36"/>
  <c r="BK37"/>
  <c r="BK39"/>
  <c r="BK40"/>
  <c r="BK41"/>
  <c r="BK42"/>
  <c r="BK44"/>
  <c r="BK45"/>
  <c r="BK46"/>
  <c r="BK47"/>
  <c r="BK49"/>
  <c r="BK51"/>
  <c r="BK52"/>
  <c r="BK53"/>
  <c r="BK55"/>
  <c r="BK56"/>
  <c r="BK57"/>
  <c r="BK58"/>
  <c r="BK60"/>
  <c r="BK61"/>
  <c r="BK62"/>
  <c r="BK63"/>
  <c r="BK66"/>
  <c r="BK67"/>
  <c r="BK68"/>
  <c r="BK69"/>
  <c r="BK72"/>
  <c r="BK73"/>
  <c r="BK74"/>
  <c r="BK76"/>
  <c r="BK77"/>
  <c r="BK78"/>
  <c r="BK79"/>
  <c r="BK81"/>
  <c r="BK82"/>
  <c r="BK83"/>
  <c r="BK84"/>
  <c r="BK124"/>
  <c r="BK94"/>
  <c r="BK23"/>
  <c r="BK27"/>
  <c r="BK32"/>
  <c r="BK38"/>
  <c r="BK43"/>
  <c r="BK48"/>
  <c r="BK54"/>
  <c r="BK59"/>
  <c r="BK64"/>
  <c r="BK70"/>
  <c r="BK75"/>
  <c r="BK80"/>
  <c r="BK29"/>
  <c r="BK50"/>
  <c r="BK71"/>
  <c r="BK65"/>
  <c r="D85" l="1"/>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C85"/>
  <c r="D110" l="1"/>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C110"/>
  <c r="BK154"/>
  <c r="BK153"/>
  <c r="BK122"/>
  <c r="BK127"/>
  <c r="BK128"/>
  <c r="BK129"/>
  <c r="BK130"/>
  <c r="BK131"/>
  <c r="BK132"/>
  <c r="BK121"/>
  <c r="BK118"/>
  <c r="BK21"/>
  <c r="BK16"/>
  <c r="BK12"/>
  <c r="BK10"/>
  <c r="BK85" l="1"/>
  <c r="BK13"/>
  <c r="K6" i="9"/>
  <c r="K7"/>
  <c r="K8"/>
  <c r="K9"/>
  <c r="K10"/>
  <c r="K11"/>
  <c r="K12"/>
  <c r="K13"/>
  <c r="K14"/>
  <c r="K15"/>
  <c r="K16"/>
  <c r="K17"/>
  <c r="K18"/>
  <c r="K19"/>
  <c r="K20"/>
  <c r="K21"/>
  <c r="K22"/>
  <c r="K23"/>
  <c r="K24"/>
  <c r="K25"/>
  <c r="K26"/>
  <c r="K27"/>
  <c r="K28"/>
  <c r="K29"/>
  <c r="K30"/>
  <c r="K31"/>
  <c r="K32"/>
  <c r="K33"/>
  <c r="K34"/>
  <c r="K35"/>
  <c r="K36"/>
  <c r="K37"/>
  <c r="K38"/>
  <c r="K39"/>
  <c r="K40"/>
  <c r="K41"/>
  <c r="K5"/>
  <c r="K42" l="1"/>
  <c r="BJ155" i="12"/>
  <c r="BI155"/>
  <c r="BH155"/>
  <c r="BG155"/>
  <c r="BF155"/>
  <c r="BE155"/>
  <c r="BD155"/>
  <c r="BC155"/>
  <c r="BB155"/>
  <c r="BA155"/>
  <c r="AZ155"/>
  <c r="AY155"/>
  <c r="AX155"/>
  <c r="AW155"/>
  <c r="AV155"/>
  <c r="AU155"/>
  <c r="AT155"/>
  <c r="AS155"/>
  <c r="AR155"/>
  <c r="AQ155"/>
  <c r="AP155"/>
  <c r="AO155"/>
  <c r="AN155"/>
  <c r="AM155"/>
  <c r="AL155"/>
  <c r="AK155"/>
  <c r="AJ155"/>
  <c r="AI155"/>
  <c r="AH155"/>
  <c r="AG155"/>
  <c r="AF155"/>
  <c r="AE155"/>
  <c r="AD155"/>
  <c r="AC155"/>
  <c r="AB155"/>
  <c r="AA155"/>
  <c r="Z155"/>
  <c r="Y155"/>
  <c r="X155"/>
  <c r="W155"/>
  <c r="V155"/>
  <c r="U155"/>
  <c r="T155"/>
  <c r="S155"/>
  <c r="R155"/>
  <c r="Q155"/>
  <c r="P155"/>
  <c r="O155"/>
  <c r="N155"/>
  <c r="M155"/>
  <c r="L155"/>
  <c r="K155"/>
  <c r="J155"/>
  <c r="I155"/>
  <c r="H155"/>
  <c r="G155"/>
  <c r="F155"/>
  <c r="E155"/>
  <c r="D155"/>
  <c r="C155"/>
  <c r="BJ133"/>
  <c r="BI133"/>
  <c r="BH133"/>
  <c r="BG133"/>
  <c r="BF133"/>
  <c r="BE133"/>
  <c r="BD133"/>
  <c r="BC133"/>
  <c r="BB133"/>
  <c r="BA133"/>
  <c r="AZ133"/>
  <c r="AY133"/>
  <c r="AX133"/>
  <c r="AW133"/>
  <c r="AV133"/>
  <c r="AU133"/>
  <c r="AT133"/>
  <c r="AS133"/>
  <c r="AR133"/>
  <c r="AQ133"/>
  <c r="AP133"/>
  <c r="AO133"/>
  <c r="AN133"/>
  <c r="AM133"/>
  <c r="AL133"/>
  <c r="AK133"/>
  <c r="AJ133"/>
  <c r="AI133"/>
  <c r="AH133"/>
  <c r="AG133"/>
  <c r="AF133"/>
  <c r="AE133"/>
  <c r="AD133"/>
  <c r="AC133"/>
  <c r="AB133"/>
  <c r="AA133"/>
  <c r="Z133"/>
  <c r="Y133"/>
  <c r="X133"/>
  <c r="W133"/>
  <c r="V133"/>
  <c r="U133"/>
  <c r="T133"/>
  <c r="S133"/>
  <c r="R133"/>
  <c r="Q133"/>
  <c r="P133"/>
  <c r="O133"/>
  <c r="N133"/>
  <c r="M133"/>
  <c r="L133"/>
  <c r="K133"/>
  <c r="J133"/>
  <c r="I133"/>
  <c r="H133"/>
  <c r="G133"/>
  <c r="F133"/>
  <c r="E133"/>
  <c r="D133"/>
  <c r="C133"/>
  <c r="BJ134"/>
  <c r="BI134"/>
  <c r="BH134"/>
  <c r="BG134"/>
  <c r="BF134"/>
  <c r="BE134"/>
  <c r="BD134"/>
  <c r="BC134"/>
  <c r="BB134"/>
  <c r="BA134"/>
  <c r="AZ134"/>
  <c r="AY134"/>
  <c r="AX134"/>
  <c r="AW134"/>
  <c r="AU134"/>
  <c r="AT134"/>
  <c r="AS134"/>
  <c r="AR134"/>
  <c r="AQ134"/>
  <c r="AP134"/>
  <c r="AO134"/>
  <c r="AM134"/>
  <c r="AL134"/>
  <c r="AK134"/>
  <c r="AJ134"/>
  <c r="AI134"/>
  <c r="AH134"/>
  <c r="AG134"/>
  <c r="AF134"/>
  <c r="AE134"/>
  <c r="AD134"/>
  <c r="AC134"/>
  <c r="AB134"/>
  <c r="AA134"/>
  <c r="Z134"/>
  <c r="Y134"/>
  <c r="X134"/>
  <c r="W134"/>
  <c r="V134"/>
  <c r="U134"/>
  <c r="T134"/>
  <c r="S134"/>
  <c r="R134"/>
  <c r="Q134"/>
  <c r="P134"/>
  <c r="O134"/>
  <c r="N134"/>
  <c r="M134"/>
  <c r="L134"/>
  <c r="K134"/>
  <c r="J134"/>
  <c r="I134"/>
  <c r="H134"/>
  <c r="G134"/>
  <c r="F134"/>
  <c r="E134"/>
  <c r="D134"/>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AN134" l="1"/>
  <c r="AV134"/>
  <c r="BK110"/>
  <c r="C134"/>
  <c r="BK17"/>
  <c r="BK155"/>
  <c r="BK133"/>
  <c r="D111"/>
  <c r="D157" s="1"/>
  <c r="C111"/>
  <c r="BK134" l="1"/>
  <c r="BK111"/>
  <c r="C157"/>
  <c r="E111"/>
  <c r="E157" s="1"/>
  <c r="J42" i="9"/>
  <c r="E42"/>
  <c r="H42"/>
  <c r="G42"/>
  <c r="F42"/>
  <c r="D42"/>
  <c r="F111" i="12" l="1"/>
  <c r="F157" s="1"/>
  <c r="BK157" l="1"/>
  <c r="G111"/>
  <c r="G157" s="1"/>
  <c r="H111" l="1"/>
  <c r="H157" s="1"/>
  <c r="I111" l="1"/>
  <c r="I157" s="1"/>
  <c r="J111" l="1"/>
  <c r="J157" s="1"/>
  <c r="K111" l="1"/>
  <c r="K157" s="1"/>
  <c r="L111" l="1"/>
  <c r="L157" s="1"/>
  <c r="M111" l="1"/>
  <c r="M157" s="1"/>
  <c r="N111" l="1"/>
  <c r="N157" s="1"/>
  <c r="O111" l="1"/>
  <c r="O157" s="1"/>
  <c r="P111" l="1"/>
  <c r="P157" s="1"/>
  <c r="Q111" l="1"/>
  <c r="Q157" s="1"/>
  <c r="R111" l="1"/>
  <c r="R157" s="1"/>
  <c r="S111" l="1"/>
  <c r="S157" s="1"/>
  <c r="T111" l="1"/>
  <c r="T157" s="1"/>
  <c r="U111" l="1"/>
  <c r="U157" s="1"/>
  <c r="V111" l="1"/>
  <c r="V157" s="1"/>
  <c r="W111" l="1"/>
  <c r="W157" s="1"/>
  <c r="X111" l="1"/>
  <c r="X157" s="1"/>
  <c r="Y111" l="1"/>
  <c r="Y157" s="1"/>
  <c r="Z111" l="1"/>
  <c r="Z157" s="1"/>
  <c r="AA111" l="1"/>
  <c r="AA157" s="1"/>
  <c r="AB111" l="1"/>
  <c r="AB157" s="1"/>
  <c r="AC111" l="1"/>
  <c r="AC157" s="1"/>
  <c r="AD111" l="1"/>
  <c r="AD157" s="1"/>
  <c r="AE111" l="1"/>
  <c r="AE157" s="1"/>
  <c r="AF111" l="1"/>
  <c r="AF157" s="1"/>
  <c r="AG111" l="1"/>
  <c r="AG157" s="1"/>
  <c r="AH111" l="1"/>
  <c r="AH157" s="1"/>
  <c r="AI111" l="1"/>
  <c r="AI157" s="1"/>
  <c r="AJ111" l="1"/>
  <c r="AJ157" s="1"/>
  <c r="AK111" l="1"/>
  <c r="AK157" s="1"/>
  <c r="AL111" l="1"/>
  <c r="AL157" s="1"/>
  <c r="AM111" l="1"/>
  <c r="AM157" s="1"/>
  <c r="AN111" l="1"/>
  <c r="AN157" s="1"/>
  <c r="AO111" l="1"/>
  <c r="AO157" s="1"/>
  <c r="AP111" l="1"/>
  <c r="AP157" s="1"/>
  <c r="AQ111" l="1"/>
  <c r="AQ157" s="1"/>
  <c r="AR111" l="1"/>
  <c r="AR157" s="1"/>
  <c r="AS111" l="1"/>
  <c r="AS157" s="1"/>
  <c r="AT111" l="1"/>
  <c r="AT157" s="1"/>
  <c r="AU111" l="1"/>
  <c r="AU157" s="1"/>
  <c r="AV111" l="1"/>
  <c r="AV157" s="1"/>
  <c r="AW111" l="1"/>
  <c r="AW157" s="1"/>
  <c r="AX111" l="1"/>
  <c r="AX157" s="1"/>
  <c r="AY111" l="1"/>
  <c r="AY157" s="1"/>
  <c r="AZ111" l="1"/>
  <c r="AZ157" s="1"/>
  <c r="BA111" l="1"/>
  <c r="BA157" s="1"/>
  <c r="BB111" l="1"/>
  <c r="BB157" s="1"/>
  <c r="BC111" l="1"/>
  <c r="BC157" s="1"/>
  <c r="BD111" l="1"/>
  <c r="BD157" s="1"/>
  <c r="BE111" l="1"/>
  <c r="BE157" s="1"/>
  <c r="BF111" l="1"/>
  <c r="BF157" s="1"/>
  <c r="BG111" l="1"/>
  <c r="BG157" s="1"/>
  <c r="BH111" l="1"/>
  <c r="BH157" s="1"/>
  <c r="BI111" l="1"/>
  <c r="BI157" s="1"/>
  <c r="BJ111"/>
  <c r="BJ157" s="1"/>
</calcChain>
</file>

<file path=xl/sharedStrings.xml><?xml version="1.0" encoding="utf-8"?>
<sst xmlns="http://schemas.openxmlformats.org/spreadsheetml/2006/main" count="253" uniqueCount="209">
  <si>
    <t>A</t>
  </si>
  <si>
    <t>B</t>
  </si>
  <si>
    <t>ELSS</t>
  </si>
  <si>
    <t>Gilt</t>
  </si>
  <si>
    <t>D</t>
  </si>
  <si>
    <t>F</t>
  </si>
  <si>
    <t>INCOME / DEBT ORIENTED SCHEMES</t>
  </si>
  <si>
    <t>GROWTH / EQUITY ORIENTED SCHEMES</t>
  </si>
  <si>
    <t>BALANCED SCHEMES</t>
  </si>
  <si>
    <t>EXCHANGE TRADED FUND</t>
  </si>
  <si>
    <t>FMP</t>
  </si>
  <si>
    <t>Total</t>
  </si>
  <si>
    <t>T15</t>
  </si>
  <si>
    <t>B15</t>
  </si>
  <si>
    <t>Liquid/ Money Market</t>
  </si>
  <si>
    <t>Debt (assured return)</t>
  </si>
  <si>
    <t>Other Debt Schemes</t>
  </si>
  <si>
    <t>Others</t>
  </si>
  <si>
    <t>C</t>
  </si>
  <si>
    <t>Balanced schemes</t>
  </si>
  <si>
    <t>GOLD ETF</t>
  </si>
  <si>
    <t xml:space="preserve">Other ETFs </t>
  </si>
  <si>
    <t>E</t>
  </si>
  <si>
    <t>FUND OF FUNDS INVESTING OVERSEAS</t>
  </si>
  <si>
    <t>Fund of funds investing overseas</t>
  </si>
  <si>
    <t>GRAND TOTAL</t>
  </si>
  <si>
    <t>Fund of Funds Scheme (Domestic)</t>
  </si>
  <si>
    <t>Through Associate Distributors</t>
  </si>
  <si>
    <t>Through Non - Associate Distributors</t>
  </si>
  <si>
    <t xml:space="preserve">T15 : Top 15 cities as identified by AMFI </t>
  </si>
  <si>
    <t xml:space="preserve">B15 : Other than T15  </t>
  </si>
  <si>
    <t xml:space="preserve">Through Direct Plan </t>
  </si>
  <si>
    <t xml:space="preserve">1 : Retail Investor </t>
  </si>
  <si>
    <t>2 : Corporates</t>
  </si>
  <si>
    <t>5 : High Networth Individuals</t>
  </si>
  <si>
    <t>I : Contribution of sponsor and its associates in AUM</t>
  </si>
  <si>
    <t>II : Contribution of other than sponsor and its associates in AUM</t>
  </si>
  <si>
    <t>I</t>
  </si>
  <si>
    <t>II</t>
  </si>
  <si>
    <t xml:space="preserve">Scheme names </t>
  </si>
  <si>
    <t>Category of Investor</t>
  </si>
  <si>
    <t xml:space="preserve">Name of the States/ Union Territories </t>
  </si>
  <si>
    <t>Andaman and Nicobar Islands</t>
  </si>
  <si>
    <t>Andhra Pradesh</t>
  </si>
  <si>
    <t>Arunachal Pradesh</t>
  </si>
  <si>
    <t>Assam</t>
  </si>
  <si>
    <t>Bihar</t>
  </si>
  <si>
    <t>Chandigarh</t>
  </si>
  <si>
    <t>Chhattisgarh</t>
  </si>
  <si>
    <t>Dadra and Nagar Haveli</t>
  </si>
  <si>
    <t>Daman and Diu</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</si>
  <si>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</si>
  <si>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</si>
  <si>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</si>
  <si>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</si>
  <si>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</si>
  <si>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</si>
  <si>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</si>
  <si>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</si>
  <si>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</si>
  <si>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</si>
  <si>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</si>
  <si>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</si>
  <si>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</si>
  <si>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</si>
  <si>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</si>
  <si>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New Delhi</t>
  </si>
  <si>
    <t>Orissa</t>
  </si>
  <si>
    <t>Pondicherry</t>
  </si>
  <si>
    <t>Punjab</t>
  </si>
  <si>
    <t>Rajasthan</t>
  </si>
  <si>
    <t>Sikkim</t>
  </si>
  <si>
    <t>Tamil Nadu</t>
  </si>
  <si>
    <t>Tripura</t>
  </si>
  <si>
    <t>Uttar Pradesh</t>
  </si>
  <si>
    <t>Uttarakhand</t>
  </si>
  <si>
    <t>West Bengal</t>
  </si>
  <si>
    <t>TOTAL</t>
  </si>
  <si>
    <t>Sl. No.</t>
  </si>
  <si>
    <t>(i)</t>
  </si>
  <si>
    <t>(ii)</t>
  </si>
  <si>
    <t>(iii)</t>
  </si>
  <si>
    <t>(iv)</t>
  </si>
  <si>
    <t>Grand Sub-Total (a+b+c+d+e+f)</t>
  </si>
  <si>
    <t>(v)</t>
  </si>
  <si>
    <t>(vi)</t>
  </si>
  <si>
    <t>Grand Sub-Total</t>
  </si>
  <si>
    <t>Grand Sub-Total (a+b)</t>
  </si>
  <si>
    <t>(a) Sub-Total</t>
  </si>
  <si>
    <t>(b) Sub-Total</t>
  </si>
  <si>
    <t xml:space="preserve">LIQUID SCHEMES </t>
  </si>
  <si>
    <t>OTHER DEBT ORIENTED SCHEMES</t>
  </si>
  <si>
    <t>(f) Sub-Total</t>
  </si>
  <si>
    <t xml:space="preserve"> (e) Sub-Total</t>
  </si>
  <si>
    <t xml:space="preserve"> (d) Sub-Total</t>
  </si>
  <si>
    <t>(c) Sub-Total</t>
  </si>
  <si>
    <t>GOLD EXCHANGE TRADED FUND</t>
  </si>
  <si>
    <t>OTHER EXCHANGE TRADED FUND</t>
  </si>
  <si>
    <t>FUND OF FUNDS INVESTING DOMESTIC</t>
  </si>
  <si>
    <t>Infrastructure Debt Funds</t>
  </si>
  <si>
    <t>3 : Banks/FIs</t>
  </si>
  <si>
    <t>GRAND TOTAL (A+B+C+D+E)</t>
  </si>
  <si>
    <t>4 : FIIs/FPIs</t>
  </si>
  <si>
    <t>TELANGANA</t>
  </si>
  <si>
    <t>1</t>
  </si>
  <si>
    <t>DHFL Pramerica Insta Cash Plus Fund</t>
  </si>
  <si>
    <t>DHFL Pramerica Liquid Fund</t>
  </si>
  <si>
    <t>DHFL Pramerica Treasury Fund - Cash</t>
  </si>
  <si>
    <t>DHFL Pramerica Gilt Fund</t>
  </si>
  <si>
    <t>DHFL Pramerica Fixed Maturity Plan Series 87</t>
  </si>
  <si>
    <t>DHFL Pramerica Fixed Maturity Plan Series 85</t>
  </si>
  <si>
    <t>DHFL Pramerica Fixed Maturity Plan Series 91</t>
  </si>
  <si>
    <t>DHFL Pramerica Fixed Maturity Plan Series 82</t>
  </si>
  <si>
    <t>DHFL Pramerica  Fixed maturity Plan Series 45</t>
  </si>
  <si>
    <t>DHFL Pramerica  Fixed maturity Plan Series 54</t>
  </si>
  <si>
    <t>DHFL Pramerica  Fixed maturity Plan Series 57</t>
  </si>
  <si>
    <t>DHFL Pramerica Fixed Maturity Plan - Series 95</t>
  </si>
  <si>
    <t>DHFL Pramerica  Fixed Maturity Plan Series 62</t>
  </si>
  <si>
    <t>DHFL Pramerica  Fixed maturity Plan Series 49</t>
  </si>
  <si>
    <t>DHFL Pramerica Fixed Maturity Plan - Series 33</t>
  </si>
  <si>
    <t>DHFL Pramerica  Fixed maturity Plan Series 56</t>
  </si>
  <si>
    <t>DHFL Pramerica Fixed Maturity Plan - Series 31</t>
  </si>
  <si>
    <t>DHFL Pramerica INTERVAL FUND ANNUAL PLAN SERIES 1</t>
  </si>
  <si>
    <t>DHFL Pramerica  Fixed Maturity Plan Series 60</t>
  </si>
  <si>
    <t>DHFL Pramerica Fixed Maturity Plan - Series 75</t>
  </si>
  <si>
    <t>DHFL Pramerica Hybrid Fixed Term Fund Series - 26</t>
  </si>
  <si>
    <t>DHFL Pramerica Fixed Maturity Plan - Series 37</t>
  </si>
  <si>
    <t>DHFL Pramerica Hybrid Fixed Term Fund Series 29</t>
  </si>
  <si>
    <t>DHFL Pramerica Fixed Maturity Plan - Series 66</t>
  </si>
  <si>
    <t>DHFL Pramerica  Fixed Maturity Plan Series 63</t>
  </si>
  <si>
    <t>DHFL Pramerica  Fixed maturity Plan Series 47</t>
  </si>
  <si>
    <t>DHFL Pramerica Fixed Maturity Plan - Series 77</t>
  </si>
  <si>
    <t>DHFL Pramerica Fixed Maturity Plan - Series 68</t>
  </si>
  <si>
    <t>DHFL Pramerica Hybrid Fixed Term Fund - Series 19</t>
  </si>
  <si>
    <t>DHFL Pramerica Fixed Maturity Plan - Series 38</t>
  </si>
  <si>
    <t>DHFL Pramerica Fixed Maturity Plan - Series 32</t>
  </si>
  <si>
    <t>DHFL Pramerica Fixed Maturity Plan - Series 34</t>
  </si>
  <si>
    <t>DHFL Pramerica Fixed Maturity Plan - Series 70</t>
  </si>
  <si>
    <t>DHFL Pramerica Fixed Maturity Plan - Series 72</t>
  </si>
  <si>
    <t>DHFL Pramerica Fixed Maturity Plan - Series 78</t>
  </si>
  <si>
    <t>DHFL Pramerica Fixed Maturity Plan Series 86</t>
  </si>
  <si>
    <t>DHFL Pramerica  Fixed Maturity Plan Series 58</t>
  </si>
  <si>
    <t>DHFL Pramerica Hybrid Fixed Term Fund - Series 12</t>
  </si>
  <si>
    <t>DHFL Pramerica Hybrid Fixed Term Fund Series 32</t>
  </si>
  <si>
    <t>DHFL Pramerica Hybrid Fixed Term Fund Series 35</t>
  </si>
  <si>
    <t>DHFL Pramerica  Fixed Maturity Plan Series 64</t>
  </si>
  <si>
    <t>DHFL Pramerica  Fixed Maturity Plan Series 69</t>
  </si>
  <si>
    <t>DHFL Pramerica Hybrid Fixed Term Fund - Series 9</t>
  </si>
  <si>
    <t>DHFL Pramerica Hybrid Fixed Term Fund Series - 27</t>
  </si>
  <si>
    <t>DHFL Pramerica Hybrid Fixed Term Fund Series 41</t>
  </si>
  <si>
    <t>DHFL Pramerica Fixed Maturity Plan - Series 71</t>
  </si>
  <si>
    <t>DHFL Pramerica Hybrid Fixed Term Fund Series 37</t>
  </si>
  <si>
    <t>DHFL Pramerica Hybrid Fixed Term Fund Series 33</t>
  </si>
  <si>
    <t>DHFL Pramerica Fixed Maturity Plan - Series 16</t>
  </si>
  <si>
    <t>DHFL Pramerica Hybrid Fixed Term Fund Series 34</t>
  </si>
  <si>
    <t>DHFL Pramerica Hybrid Fixed Term Fund - Series 10</t>
  </si>
  <si>
    <t>DHFL Pramerica Hybrid Fixed Term Fund - Series 11</t>
  </si>
  <si>
    <t>DHFL Pramerica Hybrid Fixed Term Fund - Series 14</t>
  </si>
  <si>
    <t>DHFL Pramerica Hybrid Fixed Term Fund Series - 23</t>
  </si>
  <si>
    <t>DHFL Pramerica Hybrid Fixed Term Fund Series 39</t>
  </si>
  <si>
    <t>DHFL Pramerica Hybrid Fixed Term Fund - Series 21</t>
  </si>
  <si>
    <t>DHFL Pramerica Fixed Maturity Plan - Series 39</t>
  </si>
  <si>
    <t>DHFL Pramerica Hybrid Fixed Term Fund - Series 5</t>
  </si>
  <si>
    <t>DHFL Pramerica  Fixed Maturity Plan Series 61</t>
  </si>
  <si>
    <t>DHFL Pramerica Hybrid Fixed Term Fund Series 40</t>
  </si>
  <si>
    <t>DHFL Pramerica Hybrid Fixed Term Fund - Series 17</t>
  </si>
  <si>
    <t>DHFL Pramerica Hybrid Fixed Term Fund - Series 4</t>
  </si>
  <si>
    <t>DHFL Pramerica Hybrid Fixed Term Fund Series 22</t>
  </si>
  <si>
    <t>DHFL Pramerica Hybrid Fixed Term Fund Series 31</t>
  </si>
  <si>
    <t>DHFL Pramerica Hybrid Fixed Term Fund - Series 13</t>
  </si>
  <si>
    <t>DHFL Pramerica Hybrid Fixed Term Fund - Series 8</t>
  </si>
  <si>
    <t>DHFL Pramerica Hybrid Fixed Term Fund - Series 7</t>
  </si>
  <si>
    <t>DHFL Pramerica Hybrid Fixed Term Fund - Series 6</t>
  </si>
  <si>
    <t>DHFL Pramerica Banking &amp; PSU Debt Fund</t>
  </si>
  <si>
    <t>DHFL Pramerica Short Term Floating Rate Fund</t>
  </si>
  <si>
    <t>DHFL Pramerica Premier Bond Fund</t>
  </si>
  <si>
    <t>DHFL Pramerica Short Maturity Fund</t>
  </si>
  <si>
    <t>DHFL Pramerica Ultra Short Term Fund</t>
  </si>
  <si>
    <t>DHFL Pramerica Low Duration Fund</t>
  </si>
  <si>
    <t>DHFL Pramerica Medium Term Income Fund</t>
  </si>
  <si>
    <t>DHFL Pramerica Dynamic Bond Fund</t>
  </si>
  <si>
    <t>DHFL Pramerica Inflation Indexed Bond Fund</t>
  </si>
  <si>
    <t>DHFL Pramerica Credit Opportunities Fund</t>
  </si>
  <si>
    <t>DHFL Pramerica Ultra Short Term Bond Fund</t>
  </si>
  <si>
    <t>DHFL Pramerica Income Advantage Fund</t>
  </si>
  <si>
    <t>DHFL Pramerica Treasury Advantage Fund</t>
  </si>
  <si>
    <t>DHFL Pramerica Dynamic Monthly Income Fund</t>
  </si>
  <si>
    <t>DHFL Pramerica Short Term Income Fund</t>
  </si>
  <si>
    <t>DHFL Pramerica Income Fund</t>
  </si>
  <si>
    <t>DHFL Pramerica Tax Savings Fund</t>
  </si>
  <si>
    <t>DHFL Pramerica Tax Plan</t>
  </si>
  <si>
    <t>DHFL Pramerica Arbitrage Fund</t>
  </si>
  <si>
    <t>DHFL Pramerica Balance Advantage Fund</t>
  </si>
  <si>
    <t>DHFL Pramerica Large Cap Fund</t>
  </si>
  <si>
    <t>DHFL Pramerica Diversified Equity Fund</t>
  </si>
  <si>
    <t>DHFL Pramerica Large Cap Fund Series 3</t>
  </si>
  <si>
    <t>DHFL Pramerica Equity Income Fund</t>
  </si>
  <si>
    <t>DHFL Pramerica Midcap Opportunities Fund</t>
  </si>
  <si>
    <t>DHFL Pramerica Mid Cap Fund Series 1</t>
  </si>
  <si>
    <t>DHFL Pramerica Large Cap Fund Series 1</t>
  </si>
  <si>
    <t>DHFL Pramerica Large Cap Fund Series 2</t>
  </si>
  <si>
    <t>DHFL Pramerica Large Cap Equity Fund</t>
  </si>
  <si>
    <t>DHFL Pramerica Dynamic Asset Allocation Fund</t>
  </si>
  <si>
    <t>DHFL Pramerica Top Euroland Offshore Fund</t>
  </si>
  <si>
    <t>DHFL Pramerica Global Agribusiness Offshore Fund</t>
  </si>
  <si>
    <t>Table showing State wise /Union Territory wise contribution to AUM of category of schemes as on 31st March 2016</t>
  </si>
  <si>
    <t>DHFL Pramerica Mutual Fund: Net Assets Under Management (AUM) as on 31st March 2016 (All figures in Rs. Crore)</t>
  </si>
  <si>
    <t>DHFL Pramerica Mutual Fund (All figures in Rs. Crore)</t>
  </si>
  <si>
    <t>With effect from March 04, 2016, the trusteeship, management and administration of the schemes of Deutsche Mutual Fund was changed to DHFL Pramerica Mutual Fund. Accordingly the AAUM of schemes of both Deutsche Mutual Fund &amp; DHFL Pramerica Mutual Fund are shown in this report.</t>
  </si>
</sst>
</file>

<file path=xl/styles.xml><?xml version="1.0" encoding="utf-8"?>
<styleSheet xmlns="http://schemas.openxmlformats.org/spreadsheetml/2006/main">
  <numFmts count="6">
    <numFmt numFmtId="43" formatCode="_ * #,##0.00_ ;_ * \-#,##0.00_ ;_ * &quot;-&quot;??_ ;_ @_ "/>
    <numFmt numFmtId="164" formatCode="_(* #,##0.00_);_(* \(#,##0.00\);_(* &quot;-&quot;??_);_(@_)"/>
    <numFmt numFmtId="165" formatCode="_-* #,##0.00_-;\-* #,##0.00_-;_-* &quot;-&quot;??_-;_-@_-"/>
    <numFmt numFmtId="166" formatCode="_-* #,##0.0000_-;\-* #,##0.0000_-;_-* &quot;-&quot;??_-;_-@_-"/>
    <numFmt numFmtId="167" formatCode="_-* #,##0.00000000_-;\-* #,##0.00000000_-;_-* &quot;-&quot;??_-;_-@_-"/>
    <numFmt numFmtId="168" formatCode="0.0000000000"/>
  </numFmts>
  <fonts count="10">
    <font>
      <sz val="10"/>
      <color indexed="8"/>
      <name val="Arial"/>
      <family val="2"/>
      <charset val="1"/>
    </font>
    <font>
      <sz val="10"/>
      <color indexed="8"/>
      <name val="Arial"/>
      <family val="2"/>
      <charset val="1"/>
    </font>
    <font>
      <sz val="10"/>
      <color indexed="8"/>
      <name val="Arial"/>
      <family val="2"/>
    </font>
    <font>
      <sz val="10"/>
      <color indexed="64"/>
      <name val="Arial"/>
      <family val="2"/>
    </font>
    <font>
      <b/>
      <sz val="10"/>
      <color theme="1"/>
      <name val="Tahoma"/>
      <family val="2"/>
    </font>
    <font>
      <sz val="10"/>
      <name val="Tahoma"/>
      <family val="2"/>
    </font>
    <font>
      <b/>
      <sz val="10"/>
      <name val="Tahoma"/>
      <family val="2"/>
    </font>
    <font>
      <b/>
      <sz val="10"/>
      <color indexed="8"/>
      <name val="Tahoma"/>
      <family val="2"/>
    </font>
    <font>
      <sz val="10"/>
      <color indexed="8"/>
      <name val="Tahoma"/>
      <family val="2"/>
    </font>
    <font>
      <i/>
      <sz val="10"/>
      <color indexed="8"/>
      <name val="Tahoma"/>
      <family val="2"/>
    </font>
  </fonts>
  <fills count="2">
    <fill>
      <patternFill patternType="none"/>
    </fill>
    <fill>
      <patternFill patternType="gray125"/>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3" fillId="0" borderId="0"/>
    <xf numFmtId="0" fontId="2" fillId="0" borderId="0"/>
    <xf numFmtId="0" fontId="1" fillId="0" borderId="0"/>
    <xf numFmtId="165" fontId="1" fillId="0" borderId="0" applyFont="0" applyFill="0" applyBorder="0" applyAlignment="0" applyProtection="0"/>
  </cellStyleXfs>
  <cellXfs count="103">
    <xf numFmtId="0" fontId="0" fillId="0" borderId="0" xfId="0"/>
    <xf numFmtId="0" fontId="5" fillId="0" borderId="0" xfId="2" applyFont="1"/>
    <xf numFmtId="0" fontId="6" fillId="0" borderId="4" xfId="2" applyNumberFormat="1" applyFont="1" applyFill="1" applyBorder="1" applyAlignment="1">
      <alignment horizontal="center" wrapText="1"/>
    </xf>
    <xf numFmtId="0" fontId="6" fillId="0" borderId="1" xfId="2" applyNumberFormat="1" applyFont="1" applyFill="1" applyBorder="1" applyAlignment="1">
      <alignment horizontal="center" wrapText="1"/>
    </xf>
    <xf numFmtId="0" fontId="6" fillId="0" borderId="5" xfId="2" applyNumberFormat="1" applyFont="1" applyFill="1" applyBorder="1" applyAlignment="1">
      <alignment horizontal="center" wrapText="1"/>
    </xf>
    <xf numFmtId="0" fontId="6" fillId="0" borderId="0" xfId="2" applyFont="1"/>
    <xf numFmtId="0" fontId="7" fillId="0" borderId="6" xfId="0" applyFont="1" applyBorder="1"/>
    <xf numFmtId="0" fontId="7" fillId="0" borderId="7" xfId="0" applyFont="1" applyBorder="1" applyAlignment="1">
      <alignment wrapText="1"/>
    </xf>
    <xf numFmtId="0" fontId="8" fillId="0" borderId="0" xfId="0" applyFont="1" applyBorder="1"/>
    <xf numFmtId="165" fontId="8" fillId="0" borderId="0" xfId="4" applyFont="1" applyBorder="1"/>
    <xf numFmtId="0" fontId="8" fillId="0" borderId="7" xfId="0" applyFont="1" applyBorder="1" applyAlignment="1">
      <alignment wrapText="1"/>
    </xf>
    <xf numFmtId="0" fontId="8" fillId="0" borderId="7" xfId="0" applyFont="1" applyBorder="1" applyAlignment="1">
      <alignment horizontal="right" wrapText="1"/>
    </xf>
    <xf numFmtId="0" fontId="8" fillId="0" borderId="1" xfId="0" applyFont="1" applyBorder="1"/>
    <xf numFmtId="165" fontId="8" fillId="0" borderId="6" xfId="4" applyFont="1" applyBorder="1"/>
    <xf numFmtId="0" fontId="7" fillId="0" borderId="7" xfId="0" applyFont="1" applyBorder="1" applyAlignment="1">
      <alignment horizontal="right" wrapText="1"/>
    </xf>
    <xf numFmtId="0" fontId="9" fillId="0" borderId="7" xfId="0" applyFont="1" applyBorder="1" applyAlignment="1">
      <alignment wrapText="1"/>
    </xf>
    <xf numFmtId="0" fontId="7" fillId="0" borderId="0" xfId="0" applyFont="1" applyBorder="1"/>
    <xf numFmtId="0" fontId="7" fillId="0" borderId="7" xfId="0" applyFont="1" applyBorder="1" applyAlignment="1">
      <alignment horizontal="center" wrapText="1"/>
    </xf>
    <xf numFmtId="0" fontId="7" fillId="0" borderId="3" xfId="0" applyFont="1" applyBorder="1" applyAlignment="1">
      <alignment horizontal="right"/>
    </xf>
    <xf numFmtId="2" fontId="6" fillId="0" borderId="3" xfId="2" applyNumberFormat="1" applyFont="1" applyFill="1" applyBorder="1"/>
    <xf numFmtId="0" fontId="7" fillId="0" borderId="8" xfId="0" applyFont="1" applyBorder="1"/>
    <xf numFmtId="0" fontId="7" fillId="0" borderId="0" xfId="0" applyFont="1" applyBorder="1" applyAlignment="1">
      <alignment horizontal="right" wrapText="1"/>
    </xf>
    <xf numFmtId="0" fontId="8" fillId="0" borderId="0" xfId="0" applyFont="1"/>
    <xf numFmtId="2" fontId="6" fillId="0" borderId="1" xfId="2" applyNumberFormat="1" applyFont="1" applyFill="1" applyBorder="1" applyAlignment="1">
      <alignment horizontal="center" vertical="top" wrapText="1"/>
    </xf>
    <xf numFmtId="165" fontId="8" fillId="0" borderId="1" xfId="4" applyFont="1" applyBorder="1"/>
    <xf numFmtId="165" fontId="8" fillId="0" borderId="1" xfId="0" applyNumberFormat="1" applyFont="1" applyBorder="1"/>
    <xf numFmtId="165" fontId="8" fillId="0" borderId="0" xfId="0" applyNumberFormat="1" applyFont="1"/>
    <xf numFmtId="0" fontId="8" fillId="0" borderId="1" xfId="1" applyFont="1" applyBorder="1" applyAlignment="1">
      <alignment horizontal="center"/>
    </xf>
    <xf numFmtId="0" fontId="8" fillId="0" borderId="1" xfId="1" applyFont="1" applyBorder="1" applyAlignment="1">
      <alignment horizontal="left"/>
    </xf>
    <xf numFmtId="165" fontId="8" fillId="0" borderId="1" xfId="4" applyFont="1" applyBorder="1" applyAlignment="1">
      <alignment horizontal="left"/>
    </xf>
    <xf numFmtId="0" fontId="8" fillId="0" borderId="1" xfId="1" applyFont="1" applyBorder="1"/>
    <xf numFmtId="2" fontId="8" fillId="0" borderId="5" xfId="0" applyNumberFormat="1" applyFont="1" applyBorder="1"/>
    <xf numFmtId="164" fontId="8" fillId="0" borderId="0" xfId="0" applyNumberFormat="1" applyFont="1"/>
    <xf numFmtId="0" fontId="8" fillId="0" borderId="22" xfId="0" applyFont="1" applyBorder="1" applyAlignment="1">
      <alignment horizontal="right" wrapText="1"/>
    </xf>
    <xf numFmtId="165" fontId="8" fillId="0" borderId="0" xfId="4" applyFont="1"/>
    <xf numFmtId="2" fontId="8" fillId="0" borderId="1" xfId="0" applyNumberFormat="1" applyFont="1" applyBorder="1"/>
    <xf numFmtId="2" fontId="8" fillId="0" borderId="7" xfId="4" applyNumberFormat="1" applyFont="1" applyBorder="1"/>
    <xf numFmtId="2" fontId="7" fillId="0" borderId="6" xfId="4" applyNumberFormat="1" applyFont="1" applyBorder="1"/>
    <xf numFmtId="2" fontId="8" fillId="0" borderId="4" xfId="0" applyNumberFormat="1" applyFont="1" applyBorder="1"/>
    <xf numFmtId="2" fontId="8" fillId="0" borderId="6" xfId="4" applyNumberFormat="1" applyFont="1" applyBorder="1"/>
    <xf numFmtId="2" fontId="8" fillId="0" borderId="21" xfId="0" applyNumberFormat="1" applyFont="1" applyBorder="1"/>
    <xf numFmtId="2" fontId="8" fillId="0" borderId="22" xfId="0" applyNumberFormat="1" applyFont="1" applyBorder="1"/>
    <xf numFmtId="2" fontId="7" fillId="0" borderId="4" xfId="0" applyNumberFormat="1" applyFont="1" applyBorder="1"/>
    <xf numFmtId="2" fontId="7" fillId="0" borderId="1" xfId="0" applyNumberFormat="1" applyFont="1" applyBorder="1"/>
    <xf numFmtId="2" fontId="7" fillId="0" borderId="5" xfId="0" applyNumberFormat="1" applyFont="1" applyBorder="1"/>
    <xf numFmtId="2" fontId="8" fillId="0" borderId="1" xfId="0" applyNumberFormat="1" applyFont="1" applyBorder="1" applyAlignment="1">
      <alignment horizontal="center"/>
    </xf>
    <xf numFmtId="2" fontId="8" fillId="0" borderId="2" xfId="0" applyNumberFormat="1" applyFont="1" applyBorder="1"/>
    <xf numFmtId="2" fontId="8" fillId="0" borderId="3" xfId="0" applyNumberFormat="1" applyFont="1" applyBorder="1"/>
    <xf numFmtId="2" fontId="8" fillId="0" borderId="4" xfId="4" applyNumberFormat="1" applyFont="1" applyBorder="1"/>
    <xf numFmtId="2" fontId="8" fillId="0" borderId="0" xfId="0" applyNumberFormat="1" applyFont="1" applyBorder="1"/>
    <xf numFmtId="2" fontId="8" fillId="0" borderId="0" xfId="4" applyNumberFormat="1" applyFont="1" applyBorder="1"/>
    <xf numFmtId="2" fontId="7" fillId="0" borderId="0" xfId="0" applyNumberFormat="1" applyFont="1" applyFill="1" applyBorder="1"/>
    <xf numFmtId="2" fontId="7" fillId="0" borderId="0" xfId="0" applyNumberFormat="1" applyFont="1" applyBorder="1"/>
    <xf numFmtId="2" fontId="7" fillId="0" borderId="7" xfId="4" applyNumberFormat="1" applyFont="1" applyBorder="1"/>
    <xf numFmtId="0" fontId="8" fillId="0" borderId="21" xfId="0" applyFont="1" applyBorder="1" applyAlignment="1">
      <alignment horizontal="center"/>
    </xf>
    <xf numFmtId="0" fontId="8" fillId="0" borderId="22" xfId="0" applyFont="1" applyBorder="1" applyAlignment="1">
      <alignment horizontal="center"/>
    </xf>
    <xf numFmtId="0" fontId="8" fillId="0" borderId="7" xfId="0" applyFont="1" applyBorder="1" applyAlignment="1">
      <alignment horizontal="center"/>
    </xf>
    <xf numFmtId="43" fontId="8" fillId="0" borderId="0" xfId="0" applyNumberFormat="1" applyFont="1" applyBorder="1"/>
    <xf numFmtId="166" fontId="8" fillId="0" borderId="0" xfId="4" applyNumberFormat="1" applyFont="1" applyBorder="1"/>
    <xf numFmtId="167" fontId="7" fillId="0" borderId="0" xfId="4" applyNumberFormat="1" applyFont="1" applyBorder="1"/>
    <xf numFmtId="168" fontId="7" fillId="0" borderId="0" xfId="0" applyNumberFormat="1" applyFont="1" applyBorder="1"/>
    <xf numFmtId="165" fontId="7" fillId="0" borderId="1" xfId="0" applyNumberFormat="1" applyFont="1" applyFill="1" applyBorder="1"/>
    <xf numFmtId="165" fontId="7" fillId="0" borderId="1" xfId="0" applyNumberFormat="1" applyFont="1" applyFill="1" applyBorder="1" applyAlignment="1">
      <alignment horizontal="center"/>
    </xf>
    <xf numFmtId="165" fontId="7" fillId="0" borderId="1" xfId="4" applyFont="1" applyFill="1" applyBorder="1"/>
    <xf numFmtId="4" fontId="8" fillId="0" borderId="1" xfId="0" applyNumberFormat="1" applyFont="1" applyBorder="1"/>
    <xf numFmtId="2" fontId="8" fillId="0" borderId="0" xfId="0" applyNumberFormat="1" applyFont="1" applyFill="1" applyBorder="1"/>
    <xf numFmtId="49" fontId="4" fillId="0" borderId="23" xfId="1" applyNumberFormat="1" applyFont="1" applyFill="1" applyBorder="1" applyAlignment="1">
      <alignment horizontal="center" vertical="center" wrapText="1"/>
    </xf>
    <xf numFmtId="49" fontId="4" fillId="0" borderId="6" xfId="1" applyNumberFormat="1" applyFont="1" applyFill="1" applyBorder="1" applyAlignment="1">
      <alignment horizontal="center" vertical="center" wrapText="1"/>
    </xf>
    <xf numFmtId="49" fontId="4" fillId="0" borderId="14" xfId="1" applyNumberFormat="1" applyFont="1" applyFill="1" applyBorder="1" applyAlignment="1">
      <alignment horizontal="center" vertical="center" wrapText="1"/>
    </xf>
    <xf numFmtId="49" fontId="4" fillId="0" borderId="7" xfId="1" applyNumberFormat="1" applyFont="1" applyFill="1" applyBorder="1" applyAlignment="1">
      <alignment horizontal="center" vertical="center" wrapText="1"/>
    </xf>
    <xf numFmtId="2" fontId="6" fillId="0" borderId="24" xfId="2" applyNumberFormat="1" applyFont="1" applyFill="1" applyBorder="1" applyAlignment="1">
      <alignment horizontal="left" vertical="top" wrapText="1"/>
    </xf>
    <xf numFmtId="2" fontId="6" fillId="0" borderId="25" xfId="2" applyNumberFormat="1" applyFont="1" applyFill="1" applyBorder="1" applyAlignment="1">
      <alignment horizontal="left" vertical="top" wrapText="1"/>
    </xf>
    <xf numFmtId="2" fontId="6" fillId="0" borderId="26" xfId="2" applyNumberFormat="1" applyFont="1" applyFill="1" applyBorder="1" applyAlignment="1">
      <alignment horizontal="left" vertical="top" wrapText="1"/>
    </xf>
    <xf numFmtId="2" fontId="6" fillId="0" borderId="15" xfId="2" applyNumberFormat="1" applyFont="1" applyFill="1" applyBorder="1" applyAlignment="1">
      <alignment horizontal="center" vertical="top" wrapText="1"/>
    </xf>
    <xf numFmtId="2" fontId="6" fillId="0" borderId="16" xfId="2" applyNumberFormat="1" applyFont="1" applyFill="1" applyBorder="1" applyAlignment="1">
      <alignment horizontal="center" vertical="top" wrapText="1"/>
    </xf>
    <xf numFmtId="2" fontId="6" fillId="0" borderId="17" xfId="2" applyNumberFormat="1" applyFont="1" applyFill="1" applyBorder="1" applyAlignment="1">
      <alignment horizontal="center" vertical="top" wrapText="1"/>
    </xf>
    <xf numFmtId="165" fontId="6" fillId="0" borderId="18" xfId="4" applyFont="1" applyFill="1" applyBorder="1" applyAlignment="1">
      <alignment horizontal="center" vertical="center" wrapText="1"/>
    </xf>
    <xf numFmtId="165" fontId="6" fillId="0" borderId="19" xfId="4" applyFont="1" applyFill="1" applyBorder="1" applyAlignment="1">
      <alignment horizontal="center" vertical="center" wrapText="1"/>
    </xf>
    <xf numFmtId="165" fontId="6" fillId="0" borderId="20" xfId="4" applyFont="1" applyFill="1" applyBorder="1" applyAlignment="1">
      <alignment horizontal="center" vertical="center" wrapText="1"/>
    </xf>
    <xf numFmtId="2" fontId="6" fillId="0" borderId="15" xfId="2" applyNumberFormat="1" applyFont="1" applyFill="1" applyBorder="1" applyAlignment="1">
      <alignment horizontal="center"/>
    </xf>
    <xf numFmtId="2" fontId="6" fillId="0" borderId="16" xfId="2" applyNumberFormat="1" applyFont="1" applyFill="1" applyBorder="1" applyAlignment="1">
      <alignment horizontal="center"/>
    </xf>
    <xf numFmtId="2" fontId="6" fillId="0" borderId="17" xfId="2" applyNumberFormat="1" applyFont="1" applyFill="1" applyBorder="1" applyAlignment="1">
      <alignment horizontal="center"/>
    </xf>
    <xf numFmtId="2" fontId="6" fillId="0" borderId="12" xfId="2" applyNumberFormat="1" applyFont="1" applyFill="1" applyBorder="1" applyAlignment="1">
      <alignment horizontal="center" vertical="top" wrapText="1"/>
    </xf>
    <xf numFmtId="2" fontId="6" fillId="0" borderId="13" xfId="2" applyNumberFormat="1" applyFont="1" applyFill="1" applyBorder="1" applyAlignment="1">
      <alignment horizontal="center" vertical="top" wrapText="1"/>
    </xf>
    <xf numFmtId="2" fontId="6" fillId="0" borderId="14" xfId="2" applyNumberFormat="1" applyFont="1" applyFill="1" applyBorder="1" applyAlignment="1">
      <alignment horizontal="center" vertical="top" wrapText="1"/>
    </xf>
    <xf numFmtId="2" fontId="6" fillId="0" borderId="9" xfId="2" applyNumberFormat="1" applyFont="1" applyFill="1" applyBorder="1" applyAlignment="1">
      <alignment horizontal="center" vertical="top" wrapText="1"/>
    </xf>
    <xf numFmtId="2" fontId="6" fillId="0" borderId="10" xfId="2" applyNumberFormat="1" applyFont="1" applyFill="1" applyBorder="1" applyAlignment="1">
      <alignment horizontal="center" vertical="top" wrapText="1"/>
    </xf>
    <xf numFmtId="2" fontId="6" fillId="0" borderId="11" xfId="2" applyNumberFormat="1" applyFont="1" applyFill="1" applyBorder="1" applyAlignment="1">
      <alignment horizontal="center" vertical="top" wrapText="1"/>
    </xf>
    <xf numFmtId="2" fontId="8" fillId="0" borderId="21" xfId="0" applyNumberFormat="1" applyFont="1" applyBorder="1" applyAlignment="1">
      <alignment horizontal="center"/>
    </xf>
    <xf numFmtId="2" fontId="8" fillId="0" borderId="22" xfId="0" applyNumberFormat="1" applyFont="1" applyBorder="1" applyAlignment="1">
      <alignment horizontal="center"/>
    </xf>
    <xf numFmtId="2" fontId="8" fillId="0" borderId="7" xfId="0" applyNumberFormat="1"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7" xfId="0" applyFont="1" applyBorder="1" applyAlignment="1">
      <alignment horizontal="center"/>
    </xf>
    <xf numFmtId="2" fontId="7" fillId="0" borderId="21" xfId="0" applyNumberFormat="1" applyFont="1" applyBorder="1" applyAlignment="1">
      <alignment horizontal="center"/>
    </xf>
    <xf numFmtId="2" fontId="7" fillId="0" borderId="22" xfId="0" applyNumberFormat="1" applyFont="1" applyBorder="1" applyAlignment="1">
      <alignment horizontal="center"/>
    </xf>
    <xf numFmtId="2" fontId="7" fillId="0" borderId="7" xfId="0" applyNumberFormat="1" applyFont="1" applyBorder="1" applyAlignment="1">
      <alignment horizontal="center"/>
    </xf>
    <xf numFmtId="2" fontId="8" fillId="0" borderId="2" xfId="0" applyNumberFormat="1" applyFont="1" applyBorder="1" applyAlignment="1">
      <alignment horizontal="center"/>
    </xf>
    <xf numFmtId="2" fontId="8" fillId="0" borderId="3" xfId="0" applyNumberFormat="1" applyFont="1" applyBorder="1" applyAlignment="1">
      <alignment horizontal="center"/>
    </xf>
    <xf numFmtId="0" fontId="7" fillId="0" borderId="2" xfId="0" applyFont="1" applyBorder="1" applyAlignment="1">
      <alignment horizontal="center"/>
    </xf>
    <xf numFmtId="0" fontId="7" fillId="0" borderId="22" xfId="0" applyFont="1" applyBorder="1" applyAlignment="1">
      <alignment horizontal="center"/>
    </xf>
    <xf numFmtId="0" fontId="7" fillId="0" borderId="3" xfId="0" applyFont="1" applyBorder="1" applyAlignment="1">
      <alignment horizontal="center"/>
    </xf>
    <xf numFmtId="2" fontId="7" fillId="0" borderId="4" xfId="4" applyNumberFormat="1" applyFont="1" applyFill="1" applyBorder="1" applyAlignment="1">
      <alignment horizontal="center"/>
    </xf>
  </cellXfs>
  <cellStyles count="5">
    <cellStyle name="Comma" xfId="4" builtinId="3"/>
    <cellStyle name="Normal" xfId="0" builtinId="0"/>
    <cellStyle name="Normal 2" xfId="1"/>
    <cellStyle name="Normal 2 2" xfId="2"/>
    <cellStyle name="Normal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N176"/>
  <sheetViews>
    <sheetView showGridLines="0" tabSelected="1" zoomScale="85" zoomScaleNormal="85" workbookViewId="0">
      <pane xSplit="2" ySplit="7" topLeftCell="C77" activePane="bottomRight" state="frozen"/>
      <selection pane="topRight" activeCell="C1" sqref="C1"/>
      <selection pane="bottomLeft" activeCell="A8" sqref="A8"/>
      <selection pane="bottomRight" activeCell="I172" sqref="I172"/>
    </sheetView>
  </sheetViews>
  <sheetFormatPr defaultColWidth="9.140625" defaultRowHeight="12.75"/>
  <cols>
    <col min="1" max="1" width="6.7109375" style="8" bestFit="1" customWidth="1"/>
    <col min="2" max="2" width="49.28515625" style="8" customWidth="1"/>
    <col min="3" max="3" width="5.5703125" style="8" bestFit="1" customWidth="1"/>
    <col min="4" max="4" width="6.85546875" style="8" bestFit="1" customWidth="1"/>
    <col min="5" max="7" width="5.140625" style="8" customWidth="1"/>
    <col min="8" max="8" width="5.85546875" style="8" bestFit="1" customWidth="1"/>
    <col min="9" max="9" width="8.7109375" style="8" bestFit="1" customWidth="1"/>
    <col min="10" max="10" width="7.85546875" style="8" bestFit="1" customWidth="1"/>
    <col min="11" max="11" width="5.140625" style="8" customWidth="1"/>
    <col min="12" max="12" width="8" style="8" customWidth="1"/>
    <col min="13" max="13" width="5.140625" style="8" bestFit="1" customWidth="1"/>
    <col min="14" max="14" width="6.85546875" style="8" bestFit="1" customWidth="1"/>
    <col min="15" max="15" width="5.140625" style="8" bestFit="1" customWidth="1"/>
    <col min="16" max="16" width="5.140625" style="8" customWidth="1"/>
    <col min="17" max="18" width="5.140625" style="8" bestFit="1" customWidth="1"/>
    <col min="19" max="19" width="7.5703125" style="8" bestFit="1" customWidth="1"/>
    <col min="20" max="20" width="5.85546875" style="8" bestFit="1" customWidth="1"/>
    <col min="21" max="21" width="6.42578125" style="8" bestFit="1" customWidth="1"/>
    <col min="22" max="22" width="5.140625" style="8" bestFit="1" customWidth="1"/>
    <col min="23" max="23" width="5.140625" style="8" customWidth="1"/>
    <col min="24" max="24" width="5.140625" style="8" bestFit="1" customWidth="1"/>
    <col min="25" max="27" width="5.140625" style="8" customWidth="1"/>
    <col min="28" max="28" width="5.140625" style="8" bestFit="1" customWidth="1"/>
    <col min="29" max="29" width="7.5703125" style="8" bestFit="1" customWidth="1"/>
    <col min="30" max="31" width="5.140625" style="8" customWidth="1"/>
    <col min="32" max="32" width="7.5703125" style="8" bestFit="1" customWidth="1"/>
    <col min="33" max="33" width="5.140625" style="8" customWidth="1"/>
    <col min="34" max="34" width="5.140625" style="8" bestFit="1" customWidth="1"/>
    <col min="35" max="36" width="5.140625" style="8" customWidth="1"/>
    <col min="37" max="39" width="5.140625" style="8" bestFit="1" customWidth="1"/>
    <col min="40" max="41" width="5.140625" style="8" customWidth="1"/>
    <col min="42" max="42" width="5.140625" style="8" bestFit="1" customWidth="1"/>
    <col min="43" max="43" width="5.140625" style="8" customWidth="1"/>
    <col min="44" max="44" width="6.28515625" style="8" customWidth="1"/>
    <col min="45" max="47" width="5.140625" style="8" customWidth="1"/>
    <col min="48" max="48" width="7.5703125" style="8" bestFit="1" customWidth="1"/>
    <col min="49" max="49" width="8.7109375" style="8" bestFit="1" customWidth="1"/>
    <col min="50" max="50" width="7.85546875" style="8" bestFit="1" customWidth="1"/>
    <col min="51" max="51" width="5.85546875" style="8" bestFit="1" customWidth="1"/>
    <col min="52" max="52" width="8.7109375" style="8" bestFit="1" customWidth="1"/>
    <col min="53" max="55" width="5.140625" style="8" bestFit="1" customWidth="1"/>
    <col min="56" max="56" width="5.140625" style="8" customWidth="1"/>
    <col min="57" max="57" width="5.140625" style="8" bestFit="1" customWidth="1"/>
    <col min="58" max="58" width="6.42578125" style="8" bestFit="1" customWidth="1"/>
    <col min="59" max="59" width="7.5703125" style="8" bestFit="1" customWidth="1"/>
    <col min="60" max="60" width="6.42578125" style="8" bestFit="1" customWidth="1"/>
    <col min="61" max="61" width="5.140625" style="8" customWidth="1"/>
    <col min="62" max="62" width="6.85546875" style="8" bestFit="1" customWidth="1"/>
    <col min="63" max="63" width="15" style="9" bestFit="1" customWidth="1"/>
    <col min="64" max="64" width="9.85546875" style="8" bestFit="1" customWidth="1"/>
    <col min="65" max="65" width="27.85546875" style="8" bestFit="1" customWidth="1"/>
    <col min="66" max="66" width="14.140625" style="8" bestFit="1" customWidth="1"/>
    <col min="67" max="16384" width="9.140625" style="8"/>
  </cols>
  <sheetData>
    <row r="1" spans="1:65" s="1" customFormat="1" ht="13.5" thickBot="1">
      <c r="A1" s="66" t="s">
        <v>78</v>
      </c>
      <c r="B1" s="68" t="s">
        <v>104</v>
      </c>
      <c r="C1" s="70" t="s">
        <v>206</v>
      </c>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2"/>
    </row>
    <row r="2" spans="1:65" s="1" customFormat="1" ht="13.5" thickBot="1">
      <c r="A2" s="67"/>
      <c r="B2" s="69"/>
      <c r="C2" s="73" t="s">
        <v>31</v>
      </c>
      <c r="D2" s="74"/>
      <c r="E2" s="74"/>
      <c r="F2" s="74"/>
      <c r="G2" s="74"/>
      <c r="H2" s="74"/>
      <c r="I2" s="74"/>
      <c r="J2" s="74"/>
      <c r="K2" s="74"/>
      <c r="L2" s="74"/>
      <c r="M2" s="74"/>
      <c r="N2" s="74"/>
      <c r="O2" s="74"/>
      <c r="P2" s="74"/>
      <c r="Q2" s="74"/>
      <c r="R2" s="74"/>
      <c r="S2" s="74"/>
      <c r="T2" s="74"/>
      <c r="U2" s="74"/>
      <c r="V2" s="75"/>
      <c r="W2" s="73" t="s">
        <v>27</v>
      </c>
      <c r="X2" s="74"/>
      <c r="Y2" s="74"/>
      <c r="Z2" s="74"/>
      <c r="AA2" s="74"/>
      <c r="AB2" s="74"/>
      <c r="AC2" s="74"/>
      <c r="AD2" s="74"/>
      <c r="AE2" s="74"/>
      <c r="AF2" s="74"/>
      <c r="AG2" s="74"/>
      <c r="AH2" s="74"/>
      <c r="AI2" s="74"/>
      <c r="AJ2" s="74"/>
      <c r="AK2" s="74"/>
      <c r="AL2" s="74"/>
      <c r="AM2" s="74"/>
      <c r="AN2" s="74"/>
      <c r="AO2" s="74"/>
      <c r="AP2" s="75"/>
      <c r="AQ2" s="73" t="s">
        <v>28</v>
      </c>
      <c r="AR2" s="74"/>
      <c r="AS2" s="74"/>
      <c r="AT2" s="74"/>
      <c r="AU2" s="74"/>
      <c r="AV2" s="74"/>
      <c r="AW2" s="74"/>
      <c r="AX2" s="74"/>
      <c r="AY2" s="74"/>
      <c r="AZ2" s="74"/>
      <c r="BA2" s="74"/>
      <c r="BB2" s="74"/>
      <c r="BC2" s="74"/>
      <c r="BD2" s="74"/>
      <c r="BE2" s="74"/>
      <c r="BF2" s="74"/>
      <c r="BG2" s="74"/>
      <c r="BH2" s="74"/>
      <c r="BI2" s="74"/>
      <c r="BJ2" s="75"/>
      <c r="BK2" s="76" t="s">
        <v>25</v>
      </c>
    </row>
    <row r="3" spans="1:65" s="5" customFormat="1" ht="13.5" thickBot="1">
      <c r="A3" s="67"/>
      <c r="B3" s="69"/>
      <c r="C3" s="79" t="s">
        <v>12</v>
      </c>
      <c r="D3" s="80"/>
      <c r="E3" s="80"/>
      <c r="F3" s="80"/>
      <c r="G3" s="80"/>
      <c r="H3" s="80"/>
      <c r="I3" s="80"/>
      <c r="J3" s="80"/>
      <c r="K3" s="80"/>
      <c r="L3" s="81"/>
      <c r="M3" s="79" t="s">
        <v>13</v>
      </c>
      <c r="N3" s="80"/>
      <c r="O3" s="80"/>
      <c r="P3" s="80"/>
      <c r="Q3" s="80"/>
      <c r="R3" s="80"/>
      <c r="S3" s="80"/>
      <c r="T3" s="80"/>
      <c r="U3" s="80"/>
      <c r="V3" s="81"/>
      <c r="W3" s="79" t="s">
        <v>12</v>
      </c>
      <c r="X3" s="80"/>
      <c r="Y3" s="80"/>
      <c r="Z3" s="80"/>
      <c r="AA3" s="80"/>
      <c r="AB3" s="80"/>
      <c r="AC3" s="80"/>
      <c r="AD3" s="80"/>
      <c r="AE3" s="80"/>
      <c r="AF3" s="81"/>
      <c r="AG3" s="79" t="s">
        <v>13</v>
      </c>
      <c r="AH3" s="80"/>
      <c r="AI3" s="80"/>
      <c r="AJ3" s="80"/>
      <c r="AK3" s="80"/>
      <c r="AL3" s="80"/>
      <c r="AM3" s="80"/>
      <c r="AN3" s="80"/>
      <c r="AO3" s="80"/>
      <c r="AP3" s="81"/>
      <c r="AQ3" s="79" t="s">
        <v>12</v>
      </c>
      <c r="AR3" s="80"/>
      <c r="AS3" s="80"/>
      <c r="AT3" s="80"/>
      <c r="AU3" s="80"/>
      <c r="AV3" s="80"/>
      <c r="AW3" s="80"/>
      <c r="AX3" s="80"/>
      <c r="AY3" s="80"/>
      <c r="AZ3" s="81"/>
      <c r="BA3" s="79" t="s">
        <v>13</v>
      </c>
      <c r="BB3" s="80"/>
      <c r="BC3" s="80"/>
      <c r="BD3" s="80"/>
      <c r="BE3" s="80"/>
      <c r="BF3" s="80"/>
      <c r="BG3" s="80"/>
      <c r="BH3" s="80"/>
      <c r="BI3" s="80"/>
      <c r="BJ3" s="81"/>
      <c r="BK3" s="77"/>
    </row>
    <row r="4" spans="1:65" s="5" customFormat="1">
      <c r="A4" s="67"/>
      <c r="B4" s="69"/>
      <c r="C4" s="82" t="s">
        <v>37</v>
      </c>
      <c r="D4" s="83"/>
      <c r="E4" s="83"/>
      <c r="F4" s="83"/>
      <c r="G4" s="84"/>
      <c r="H4" s="85" t="s">
        <v>38</v>
      </c>
      <c r="I4" s="86"/>
      <c r="J4" s="86"/>
      <c r="K4" s="86"/>
      <c r="L4" s="87"/>
      <c r="M4" s="82" t="s">
        <v>37</v>
      </c>
      <c r="N4" s="83"/>
      <c r="O4" s="83"/>
      <c r="P4" s="83"/>
      <c r="Q4" s="84"/>
      <c r="R4" s="85" t="s">
        <v>38</v>
      </c>
      <c r="S4" s="86"/>
      <c r="T4" s="86"/>
      <c r="U4" s="86"/>
      <c r="V4" s="87"/>
      <c r="W4" s="82" t="s">
        <v>37</v>
      </c>
      <c r="X4" s="83"/>
      <c r="Y4" s="83"/>
      <c r="Z4" s="83"/>
      <c r="AA4" s="84"/>
      <c r="AB4" s="85" t="s">
        <v>38</v>
      </c>
      <c r="AC4" s="86"/>
      <c r="AD4" s="86"/>
      <c r="AE4" s="86"/>
      <c r="AF4" s="87"/>
      <c r="AG4" s="82" t="s">
        <v>37</v>
      </c>
      <c r="AH4" s="83"/>
      <c r="AI4" s="83"/>
      <c r="AJ4" s="83"/>
      <c r="AK4" s="84"/>
      <c r="AL4" s="85" t="s">
        <v>38</v>
      </c>
      <c r="AM4" s="86"/>
      <c r="AN4" s="86"/>
      <c r="AO4" s="86"/>
      <c r="AP4" s="87"/>
      <c r="AQ4" s="82" t="s">
        <v>37</v>
      </c>
      <c r="AR4" s="83"/>
      <c r="AS4" s="83"/>
      <c r="AT4" s="83"/>
      <c r="AU4" s="84"/>
      <c r="AV4" s="85" t="s">
        <v>38</v>
      </c>
      <c r="AW4" s="86"/>
      <c r="AX4" s="86"/>
      <c r="AY4" s="86"/>
      <c r="AZ4" s="87"/>
      <c r="BA4" s="82" t="s">
        <v>37</v>
      </c>
      <c r="BB4" s="83"/>
      <c r="BC4" s="83"/>
      <c r="BD4" s="83"/>
      <c r="BE4" s="84"/>
      <c r="BF4" s="85" t="s">
        <v>38</v>
      </c>
      <c r="BG4" s="86"/>
      <c r="BH4" s="86"/>
      <c r="BI4" s="86"/>
      <c r="BJ4" s="87"/>
      <c r="BK4" s="77"/>
    </row>
    <row r="5" spans="1:65" s="5" customFormat="1">
      <c r="A5" s="67"/>
      <c r="B5" s="69"/>
      <c r="C5" s="2">
        <v>1</v>
      </c>
      <c r="D5" s="3">
        <v>2</v>
      </c>
      <c r="E5" s="3">
        <v>3</v>
      </c>
      <c r="F5" s="3">
        <v>4</v>
      </c>
      <c r="G5" s="4">
        <v>5</v>
      </c>
      <c r="H5" s="2">
        <v>1</v>
      </c>
      <c r="I5" s="3">
        <v>2</v>
      </c>
      <c r="J5" s="3">
        <v>3</v>
      </c>
      <c r="K5" s="3">
        <v>4</v>
      </c>
      <c r="L5" s="4">
        <v>5</v>
      </c>
      <c r="M5" s="2">
        <v>1</v>
      </c>
      <c r="N5" s="3">
        <v>2</v>
      </c>
      <c r="O5" s="3">
        <v>3</v>
      </c>
      <c r="P5" s="3">
        <v>4</v>
      </c>
      <c r="Q5" s="4">
        <v>5</v>
      </c>
      <c r="R5" s="2">
        <v>1</v>
      </c>
      <c r="S5" s="3">
        <v>2</v>
      </c>
      <c r="T5" s="3">
        <v>3</v>
      </c>
      <c r="U5" s="3">
        <v>4</v>
      </c>
      <c r="V5" s="4">
        <v>5</v>
      </c>
      <c r="W5" s="2">
        <v>1</v>
      </c>
      <c r="X5" s="3">
        <v>2</v>
      </c>
      <c r="Y5" s="3">
        <v>3</v>
      </c>
      <c r="Z5" s="3">
        <v>4</v>
      </c>
      <c r="AA5" s="4">
        <v>5</v>
      </c>
      <c r="AB5" s="2">
        <v>1</v>
      </c>
      <c r="AC5" s="3">
        <v>2</v>
      </c>
      <c r="AD5" s="3">
        <v>3</v>
      </c>
      <c r="AE5" s="3">
        <v>4</v>
      </c>
      <c r="AF5" s="4">
        <v>5</v>
      </c>
      <c r="AG5" s="2">
        <v>1</v>
      </c>
      <c r="AH5" s="3">
        <v>2</v>
      </c>
      <c r="AI5" s="3">
        <v>3</v>
      </c>
      <c r="AJ5" s="3">
        <v>4</v>
      </c>
      <c r="AK5" s="4">
        <v>5</v>
      </c>
      <c r="AL5" s="2">
        <v>1</v>
      </c>
      <c r="AM5" s="3">
        <v>2</v>
      </c>
      <c r="AN5" s="3">
        <v>3</v>
      </c>
      <c r="AO5" s="3">
        <v>4</v>
      </c>
      <c r="AP5" s="4">
        <v>5</v>
      </c>
      <c r="AQ5" s="2">
        <v>1</v>
      </c>
      <c r="AR5" s="3">
        <v>2</v>
      </c>
      <c r="AS5" s="3">
        <v>3</v>
      </c>
      <c r="AT5" s="3">
        <v>4</v>
      </c>
      <c r="AU5" s="4">
        <v>5</v>
      </c>
      <c r="AV5" s="2">
        <v>1</v>
      </c>
      <c r="AW5" s="3">
        <v>2</v>
      </c>
      <c r="AX5" s="3">
        <v>3</v>
      </c>
      <c r="AY5" s="3">
        <v>4</v>
      </c>
      <c r="AZ5" s="4">
        <v>5</v>
      </c>
      <c r="BA5" s="2">
        <v>1</v>
      </c>
      <c r="BB5" s="3">
        <v>2</v>
      </c>
      <c r="BC5" s="3">
        <v>3</v>
      </c>
      <c r="BD5" s="3">
        <v>4</v>
      </c>
      <c r="BE5" s="4">
        <v>5</v>
      </c>
      <c r="BF5" s="2">
        <v>1</v>
      </c>
      <c r="BG5" s="3">
        <v>2</v>
      </c>
      <c r="BH5" s="3">
        <v>3</v>
      </c>
      <c r="BI5" s="3">
        <v>4</v>
      </c>
      <c r="BJ5" s="4">
        <v>5</v>
      </c>
      <c r="BK5" s="78"/>
    </row>
    <row r="6" spans="1:65">
      <c r="A6" s="6" t="s">
        <v>0</v>
      </c>
      <c r="B6" s="7" t="s">
        <v>6</v>
      </c>
      <c r="C6" s="91"/>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3"/>
    </row>
    <row r="7" spans="1:65">
      <c r="A7" s="6" t="s">
        <v>79</v>
      </c>
      <c r="B7" s="10" t="s">
        <v>14</v>
      </c>
      <c r="C7" s="91"/>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3"/>
    </row>
    <row r="8" spans="1:65">
      <c r="A8" s="6"/>
      <c r="B8" s="10"/>
      <c r="C8" s="5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6"/>
    </row>
    <row r="9" spans="1:65">
      <c r="A9" s="6"/>
      <c r="B9" s="11" t="s">
        <v>39</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s="13"/>
    </row>
    <row r="10" spans="1:65">
      <c r="A10" s="6"/>
      <c r="B10" s="33" t="s">
        <v>105</v>
      </c>
      <c r="C10" s="35">
        <v>0</v>
      </c>
      <c r="D10" s="35">
        <v>265.80396320470959</v>
      </c>
      <c r="E10" s="35">
        <v>0</v>
      </c>
      <c r="F10" s="35">
        <v>0</v>
      </c>
      <c r="G10" s="35">
        <v>0</v>
      </c>
      <c r="H10" s="35">
        <v>1.1693132360322587</v>
      </c>
      <c r="I10" s="35">
        <v>4089.8192160199351</v>
      </c>
      <c r="J10" s="35">
        <v>928.29336248103209</v>
      </c>
      <c r="K10" s="35">
        <v>0</v>
      </c>
      <c r="L10" s="35">
        <v>93.41854728800007</v>
      </c>
      <c r="M10" s="35">
        <v>0</v>
      </c>
      <c r="N10" s="35">
        <v>0</v>
      </c>
      <c r="O10" s="35">
        <v>0</v>
      </c>
      <c r="P10" s="35">
        <v>0</v>
      </c>
      <c r="Q10" s="35">
        <v>0</v>
      </c>
      <c r="R10" s="35">
        <v>0.18211170480645167</v>
      </c>
      <c r="S10" s="35">
        <v>185.89813950254845</v>
      </c>
      <c r="T10" s="35">
        <v>9.6774193419354837E-2</v>
      </c>
      <c r="U10" s="35">
        <v>0</v>
      </c>
      <c r="V10" s="35">
        <v>0.75490709641935472</v>
      </c>
      <c r="W10" s="35">
        <v>0</v>
      </c>
      <c r="X10" s="35">
        <v>0</v>
      </c>
      <c r="Y10" s="35">
        <v>0</v>
      </c>
      <c r="Z10" s="35">
        <v>0</v>
      </c>
      <c r="AA10" s="35">
        <v>0</v>
      </c>
      <c r="AB10" s="35">
        <v>0</v>
      </c>
      <c r="AC10" s="35">
        <v>0</v>
      </c>
      <c r="AD10" s="35">
        <v>0</v>
      </c>
      <c r="AE10" s="35">
        <v>0</v>
      </c>
      <c r="AF10" s="35">
        <v>0</v>
      </c>
      <c r="AG10" s="35">
        <v>0</v>
      </c>
      <c r="AH10" s="35">
        <v>0</v>
      </c>
      <c r="AI10" s="35">
        <v>0</v>
      </c>
      <c r="AJ10" s="35">
        <v>0</v>
      </c>
      <c r="AK10" s="35">
        <v>0</v>
      </c>
      <c r="AL10" s="35">
        <v>0</v>
      </c>
      <c r="AM10" s="35">
        <v>0</v>
      </c>
      <c r="AN10" s="35">
        <v>0</v>
      </c>
      <c r="AO10" s="35">
        <v>0</v>
      </c>
      <c r="AP10" s="35">
        <v>0</v>
      </c>
      <c r="AQ10" s="35">
        <v>0</v>
      </c>
      <c r="AR10" s="35">
        <v>0.61854442200000004</v>
      </c>
      <c r="AS10" s="35">
        <v>0</v>
      </c>
      <c r="AT10" s="35">
        <v>0</v>
      </c>
      <c r="AU10" s="35">
        <v>0</v>
      </c>
      <c r="AV10" s="35">
        <v>5.0593551172258211</v>
      </c>
      <c r="AW10" s="35">
        <v>1065.9967985356127</v>
      </c>
      <c r="AX10" s="35">
        <v>603.47071603258087</v>
      </c>
      <c r="AY10" s="35">
        <v>13.853919436483869</v>
      </c>
      <c r="AZ10" s="35">
        <v>139.55510980780662</v>
      </c>
      <c r="BA10" s="35">
        <v>0</v>
      </c>
      <c r="BB10" s="35">
        <v>0</v>
      </c>
      <c r="BC10" s="35">
        <v>0</v>
      </c>
      <c r="BD10" s="35">
        <v>0</v>
      </c>
      <c r="BE10" s="35">
        <v>0</v>
      </c>
      <c r="BF10" s="35">
        <v>1.3950896368387091</v>
      </c>
      <c r="BG10" s="35">
        <v>140.95577538067747</v>
      </c>
      <c r="BH10" s="35">
        <v>2.2891807516129032E-2</v>
      </c>
      <c r="BI10" s="35">
        <v>0</v>
      </c>
      <c r="BJ10" s="35">
        <v>7.6168845650967727</v>
      </c>
      <c r="BK10" s="36">
        <f>SUM(C10:BJ10)</f>
        <v>7543.9814194687415</v>
      </c>
    </row>
    <row r="11" spans="1:65">
      <c r="A11" s="6"/>
      <c r="B11" s="33" t="s">
        <v>106</v>
      </c>
      <c r="C11" s="35">
        <v>0</v>
      </c>
      <c r="D11" s="35">
        <v>69.553566926645175</v>
      </c>
      <c r="E11" s="35">
        <v>0</v>
      </c>
      <c r="F11" s="35">
        <v>0</v>
      </c>
      <c r="G11" s="35">
        <v>0</v>
      </c>
      <c r="H11" s="35">
        <v>9.8184282225806413E-2</v>
      </c>
      <c r="I11" s="35">
        <v>49.738251904290323</v>
      </c>
      <c r="J11" s="35">
        <v>35.237095603258062</v>
      </c>
      <c r="K11" s="35">
        <v>0</v>
      </c>
      <c r="L11" s="35">
        <v>4.0291717408387102</v>
      </c>
      <c r="M11" s="35">
        <v>0</v>
      </c>
      <c r="N11" s="35">
        <v>0</v>
      </c>
      <c r="O11" s="35">
        <v>0</v>
      </c>
      <c r="P11" s="35">
        <v>0</v>
      </c>
      <c r="Q11" s="35">
        <v>0</v>
      </c>
      <c r="R11" s="35">
        <v>2.3079988161290328E-2</v>
      </c>
      <c r="S11" s="35">
        <v>2.188752258064516E-4</v>
      </c>
      <c r="T11" s="35">
        <v>0</v>
      </c>
      <c r="U11" s="35">
        <v>0</v>
      </c>
      <c r="V11" s="35">
        <v>0.23911596338709673</v>
      </c>
      <c r="W11" s="35">
        <v>0</v>
      </c>
      <c r="X11" s="35">
        <v>0</v>
      </c>
      <c r="Y11" s="35">
        <v>0</v>
      </c>
      <c r="Z11" s="35">
        <v>0</v>
      </c>
      <c r="AA11" s="35">
        <v>0</v>
      </c>
      <c r="AB11" s="35">
        <v>0</v>
      </c>
      <c r="AC11" s="35">
        <v>0</v>
      </c>
      <c r="AD11" s="35">
        <v>0</v>
      </c>
      <c r="AE11" s="35">
        <v>0</v>
      </c>
      <c r="AF11" s="35">
        <v>0</v>
      </c>
      <c r="AG11" s="35">
        <v>0</v>
      </c>
      <c r="AH11" s="35">
        <v>0</v>
      </c>
      <c r="AI11" s="35">
        <v>0</v>
      </c>
      <c r="AJ11" s="35">
        <v>0</v>
      </c>
      <c r="AK11" s="35">
        <v>0</v>
      </c>
      <c r="AL11" s="35">
        <v>0</v>
      </c>
      <c r="AM11" s="35">
        <v>0</v>
      </c>
      <c r="AN11" s="35">
        <v>0</v>
      </c>
      <c r="AO11" s="35">
        <v>0</v>
      </c>
      <c r="AP11" s="35">
        <v>0</v>
      </c>
      <c r="AQ11" s="35">
        <v>0</v>
      </c>
      <c r="AR11" s="35">
        <v>0.14796149974193551</v>
      </c>
      <c r="AS11" s="35">
        <v>0</v>
      </c>
      <c r="AT11" s="35">
        <v>0</v>
      </c>
      <c r="AU11" s="35">
        <v>0</v>
      </c>
      <c r="AV11" s="35">
        <v>0.83855343422580564</v>
      </c>
      <c r="AW11" s="35">
        <v>15.945256109032261</v>
      </c>
      <c r="AX11" s="35">
        <v>9.6843448817419358</v>
      </c>
      <c r="AY11" s="35">
        <v>0</v>
      </c>
      <c r="AZ11" s="35">
        <v>4.0624111812580637</v>
      </c>
      <c r="BA11" s="35">
        <v>0</v>
      </c>
      <c r="BB11" s="35">
        <v>0</v>
      </c>
      <c r="BC11" s="35">
        <v>0</v>
      </c>
      <c r="BD11" s="35">
        <v>0</v>
      </c>
      <c r="BE11" s="35">
        <v>0</v>
      </c>
      <c r="BF11" s="35">
        <v>0.27458421787096804</v>
      </c>
      <c r="BG11" s="35">
        <v>2.7965843239677413</v>
      </c>
      <c r="BH11" s="35">
        <v>1.9596362322580645E-2</v>
      </c>
      <c r="BI11" s="35">
        <v>0</v>
      </c>
      <c r="BJ11" s="35">
        <v>0.24983468548387094</v>
      </c>
      <c r="BK11" s="36">
        <f>SUM(C11:BJ11)</f>
        <v>192.93781197967746</v>
      </c>
    </row>
    <row r="12" spans="1:65">
      <c r="A12" s="6"/>
      <c r="B12" s="33" t="s">
        <v>107</v>
      </c>
      <c r="C12" s="35">
        <v>0</v>
      </c>
      <c r="D12" s="35">
        <v>0</v>
      </c>
      <c r="E12" s="35">
        <v>0</v>
      </c>
      <c r="F12" s="35">
        <v>0</v>
      </c>
      <c r="G12" s="35">
        <v>0</v>
      </c>
      <c r="H12" s="35">
        <v>8.8635525354838693E-2</v>
      </c>
      <c r="I12" s="35">
        <v>11.926157730096769</v>
      </c>
      <c r="J12" s="35">
        <v>11.316015082903226</v>
      </c>
      <c r="K12" s="35">
        <v>0</v>
      </c>
      <c r="L12" s="35">
        <v>0.51335977841935476</v>
      </c>
      <c r="M12" s="35">
        <v>0</v>
      </c>
      <c r="N12" s="35">
        <v>0</v>
      </c>
      <c r="O12" s="35">
        <v>0</v>
      </c>
      <c r="P12" s="35">
        <v>0</v>
      </c>
      <c r="Q12" s="35">
        <v>0</v>
      </c>
      <c r="R12" s="35">
        <v>4.0109026129032258E-3</v>
      </c>
      <c r="S12" s="35">
        <v>0</v>
      </c>
      <c r="T12" s="35">
        <v>0</v>
      </c>
      <c r="U12" s="35">
        <v>0</v>
      </c>
      <c r="V12" s="64">
        <v>9.0322580645161328E-9</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v>0</v>
      </c>
      <c r="AT12" s="35">
        <v>0</v>
      </c>
      <c r="AU12" s="35">
        <v>0</v>
      </c>
      <c r="AV12" s="35">
        <v>0.11454879687096772</v>
      </c>
      <c r="AW12" s="35">
        <v>12.501746934548388</v>
      </c>
      <c r="AX12" s="35">
        <v>0</v>
      </c>
      <c r="AY12" s="35">
        <v>0</v>
      </c>
      <c r="AZ12" s="35">
        <v>2.1826199426129036</v>
      </c>
      <c r="BA12" s="35">
        <v>0</v>
      </c>
      <c r="BB12" s="35">
        <v>0</v>
      </c>
      <c r="BC12" s="35">
        <v>0</v>
      </c>
      <c r="BD12" s="35">
        <v>0</v>
      </c>
      <c r="BE12" s="35">
        <v>0</v>
      </c>
      <c r="BF12" s="35">
        <v>2.5007423903225807E-2</v>
      </c>
      <c r="BG12" s="35">
        <v>21.272693364967743</v>
      </c>
      <c r="BH12" s="35">
        <v>0</v>
      </c>
      <c r="BI12" s="35">
        <v>0</v>
      </c>
      <c r="BJ12" s="35">
        <v>0.15199686825806455</v>
      </c>
      <c r="BK12" s="36">
        <f>SUM(C12:BJ12)</f>
        <v>60.096792359580647</v>
      </c>
    </row>
    <row r="13" spans="1:65">
      <c r="A13" s="6"/>
      <c r="B13" s="11" t="s">
        <v>88</v>
      </c>
      <c r="C13" s="35">
        <f t="shared" ref="C13:BJ13" si="0">SUM(C10:C12)</f>
        <v>0</v>
      </c>
      <c r="D13" s="35">
        <f t="shared" si="0"/>
        <v>335.35753013135479</v>
      </c>
      <c r="E13" s="35">
        <f t="shared" si="0"/>
        <v>0</v>
      </c>
      <c r="F13" s="35">
        <f t="shared" si="0"/>
        <v>0</v>
      </c>
      <c r="G13" s="35">
        <f t="shared" si="0"/>
        <v>0</v>
      </c>
      <c r="H13" s="35">
        <f t="shared" si="0"/>
        <v>1.3561330436129038</v>
      </c>
      <c r="I13" s="35">
        <f t="shared" si="0"/>
        <v>4151.4836256543222</v>
      </c>
      <c r="J13" s="35">
        <f t="shared" si="0"/>
        <v>974.84647316719338</v>
      </c>
      <c r="K13" s="35">
        <f t="shared" si="0"/>
        <v>0</v>
      </c>
      <c r="L13" s="35">
        <f t="shared" si="0"/>
        <v>97.961078807258133</v>
      </c>
      <c r="M13" s="35">
        <f t="shared" si="0"/>
        <v>0</v>
      </c>
      <c r="N13" s="35">
        <f t="shared" si="0"/>
        <v>0</v>
      </c>
      <c r="O13" s="35">
        <f t="shared" si="0"/>
        <v>0</v>
      </c>
      <c r="P13" s="35">
        <f t="shared" si="0"/>
        <v>0</v>
      </c>
      <c r="Q13" s="35">
        <f t="shared" si="0"/>
        <v>0</v>
      </c>
      <c r="R13" s="35">
        <f t="shared" si="0"/>
        <v>0.20920259558064525</v>
      </c>
      <c r="S13" s="35">
        <f t="shared" si="0"/>
        <v>185.89835837777426</v>
      </c>
      <c r="T13" s="35">
        <f t="shared" si="0"/>
        <v>9.6774193419354837E-2</v>
      </c>
      <c r="U13" s="35">
        <f t="shared" si="0"/>
        <v>0</v>
      </c>
      <c r="V13" s="35">
        <f t="shared" si="0"/>
        <v>0.9940230688387095</v>
      </c>
      <c r="W13" s="35">
        <f t="shared" si="0"/>
        <v>0</v>
      </c>
      <c r="X13" s="35">
        <f t="shared" si="0"/>
        <v>0</v>
      </c>
      <c r="Y13" s="35">
        <f t="shared" si="0"/>
        <v>0</v>
      </c>
      <c r="Z13" s="35">
        <f t="shared" si="0"/>
        <v>0</v>
      </c>
      <c r="AA13" s="35">
        <f t="shared" si="0"/>
        <v>0</v>
      </c>
      <c r="AB13" s="35">
        <f t="shared" si="0"/>
        <v>0</v>
      </c>
      <c r="AC13" s="35">
        <f t="shared" si="0"/>
        <v>0</v>
      </c>
      <c r="AD13" s="35">
        <f t="shared" si="0"/>
        <v>0</v>
      </c>
      <c r="AE13" s="35">
        <f t="shared" si="0"/>
        <v>0</v>
      </c>
      <c r="AF13" s="35">
        <f t="shared" si="0"/>
        <v>0</v>
      </c>
      <c r="AG13" s="35">
        <f t="shared" si="0"/>
        <v>0</v>
      </c>
      <c r="AH13" s="35">
        <f t="shared" si="0"/>
        <v>0</v>
      </c>
      <c r="AI13" s="35">
        <f t="shared" si="0"/>
        <v>0</v>
      </c>
      <c r="AJ13" s="35">
        <f t="shared" si="0"/>
        <v>0</v>
      </c>
      <c r="AK13" s="35">
        <f t="shared" si="0"/>
        <v>0</v>
      </c>
      <c r="AL13" s="35">
        <f t="shared" si="0"/>
        <v>0</v>
      </c>
      <c r="AM13" s="35">
        <f t="shared" si="0"/>
        <v>0</v>
      </c>
      <c r="AN13" s="35">
        <f t="shared" si="0"/>
        <v>0</v>
      </c>
      <c r="AO13" s="35">
        <f t="shared" si="0"/>
        <v>0</v>
      </c>
      <c r="AP13" s="35">
        <f t="shared" si="0"/>
        <v>0</v>
      </c>
      <c r="AQ13" s="35">
        <f t="shared" si="0"/>
        <v>0</v>
      </c>
      <c r="AR13" s="35">
        <f t="shared" si="0"/>
        <v>0.76650592174193555</v>
      </c>
      <c r="AS13" s="35">
        <f t="shared" si="0"/>
        <v>0</v>
      </c>
      <c r="AT13" s="35">
        <f t="shared" si="0"/>
        <v>0</v>
      </c>
      <c r="AU13" s="35">
        <f t="shared" si="0"/>
        <v>0</v>
      </c>
      <c r="AV13" s="35">
        <f t="shared" si="0"/>
        <v>6.0124573483225943</v>
      </c>
      <c r="AW13" s="35">
        <f t="shared" si="0"/>
        <v>1094.4438015791934</v>
      </c>
      <c r="AX13" s="35">
        <f t="shared" si="0"/>
        <v>613.1550609143228</v>
      </c>
      <c r="AY13" s="35">
        <f t="shared" si="0"/>
        <v>13.853919436483869</v>
      </c>
      <c r="AZ13" s="35">
        <f t="shared" si="0"/>
        <v>145.80014093167759</v>
      </c>
      <c r="BA13" s="35">
        <f t="shared" si="0"/>
        <v>0</v>
      </c>
      <c r="BB13" s="35">
        <f t="shared" si="0"/>
        <v>0</v>
      </c>
      <c r="BC13" s="35">
        <f t="shared" si="0"/>
        <v>0</v>
      </c>
      <c r="BD13" s="35">
        <f t="shared" si="0"/>
        <v>0</v>
      </c>
      <c r="BE13" s="35">
        <f t="shared" si="0"/>
        <v>0</v>
      </c>
      <c r="BF13" s="35">
        <f t="shared" si="0"/>
        <v>1.6946812786129031</v>
      </c>
      <c r="BG13" s="35">
        <f t="shared" si="0"/>
        <v>165.02505306961297</v>
      </c>
      <c r="BH13" s="35">
        <f t="shared" si="0"/>
        <v>4.2488169838709677E-2</v>
      </c>
      <c r="BI13" s="35">
        <f t="shared" si="0"/>
        <v>0</v>
      </c>
      <c r="BJ13" s="35">
        <f t="shared" si="0"/>
        <v>8.0187161188387091</v>
      </c>
      <c r="BK13" s="53">
        <f>SUM(BK10:BK12)</f>
        <v>7797.0160238079998</v>
      </c>
      <c r="BL13" s="49"/>
      <c r="BM13" s="9"/>
    </row>
    <row r="14" spans="1:65">
      <c r="A14" s="6" t="s">
        <v>80</v>
      </c>
      <c r="B14" s="10" t="s">
        <v>3</v>
      </c>
      <c r="C14" s="88"/>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90"/>
    </row>
    <row r="15" spans="1:65">
      <c r="A15" s="6"/>
      <c r="B15" s="11" t="s">
        <v>39</v>
      </c>
      <c r="C15" s="38"/>
      <c r="D15" s="35"/>
      <c r="E15" s="35"/>
      <c r="F15" s="35"/>
      <c r="G15" s="31"/>
      <c r="H15" s="38"/>
      <c r="I15" s="35"/>
      <c r="J15" s="35"/>
      <c r="K15" s="35"/>
      <c r="L15" s="31"/>
      <c r="M15" s="38"/>
      <c r="N15" s="35"/>
      <c r="O15" s="35"/>
      <c r="P15" s="35"/>
      <c r="Q15" s="31"/>
      <c r="R15" s="38"/>
      <c r="S15" s="35"/>
      <c r="T15" s="35"/>
      <c r="U15" s="35"/>
      <c r="V15" s="31"/>
      <c r="W15" s="38"/>
      <c r="X15" s="35"/>
      <c r="Y15" s="35"/>
      <c r="Z15" s="35"/>
      <c r="AA15" s="31"/>
      <c r="AB15" s="38"/>
      <c r="AC15" s="35"/>
      <c r="AD15" s="35"/>
      <c r="AE15" s="35"/>
      <c r="AF15" s="31"/>
      <c r="AG15" s="38"/>
      <c r="AH15" s="35"/>
      <c r="AI15" s="35"/>
      <c r="AJ15" s="35"/>
      <c r="AK15" s="31"/>
      <c r="AL15" s="38"/>
      <c r="AM15" s="35"/>
      <c r="AN15" s="35"/>
      <c r="AO15" s="35"/>
      <c r="AP15" s="31"/>
      <c r="AQ15" s="38"/>
      <c r="AR15" s="35"/>
      <c r="AS15" s="35"/>
      <c r="AT15" s="35"/>
      <c r="AU15" s="31"/>
      <c r="AV15" s="38"/>
      <c r="AW15" s="35"/>
      <c r="AX15" s="35"/>
      <c r="AY15" s="35"/>
      <c r="AZ15" s="31"/>
      <c r="BA15" s="38"/>
      <c r="BB15" s="35"/>
      <c r="BC15" s="35"/>
      <c r="BD15" s="35"/>
      <c r="BE15" s="31"/>
      <c r="BF15" s="38"/>
      <c r="BG15" s="35"/>
      <c r="BH15" s="35"/>
      <c r="BI15" s="35"/>
      <c r="BJ15" s="31"/>
      <c r="BK15" s="39"/>
    </row>
    <row r="16" spans="1:65">
      <c r="A16" s="6"/>
      <c r="B16" s="11" t="s">
        <v>108</v>
      </c>
      <c r="C16" s="35">
        <v>0</v>
      </c>
      <c r="D16" s="35">
        <v>0</v>
      </c>
      <c r="E16" s="35">
        <v>0</v>
      </c>
      <c r="F16" s="35">
        <v>0</v>
      </c>
      <c r="G16" s="35">
        <v>0</v>
      </c>
      <c r="H16" s="35">
        <v>7.0233401903225787E-2</v>
      </c>
      <c r="I16" s="35">
        <v>128.29796187996774</v>
      </c>
      <c r="J16" s="35">
        <v>45.63515265958064</v>
      </c>
      <c r="K16" s="35">
        <v>0</v>
      </c>
      <c r="L16" s="35">
        <v>0.24107579674193549</v>
      </c>
      <c r="M16" s="35">
        <v>0</v>
      </c>
      <c r="N16" s="35">
        <v>0</v>
      </c>
      <c r="O16" s="35">
        <v>0</v>
      </c>
      <c r="P16" s="35">
        <v>0</v>
      </c>
      <c r="Q16" s="35">
        <v>0</v>
      </c>
      <c r="R16" s="35">
        <v>6.0814254516129033E-2</v>
      </c>
      <c r="S16" s="35">
        <v>0</v>
      </c>
      <c r="T16" s="35">
        <v>0</v>
      </c>
      <c r="U16" s="35">
        <v>0</v>
      </c>
      <c r="V16" s="35">
        <v>1.4021523548387099E-2</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v>0</v>
      </c>
      <c r="AT16" s="35">
        <v>0</v>
      </c>
      <c r="AU16" s="35">
        <v>0</v>
      </c>
      <c r="AV16" s="35">
        <v>1.5062785217419343</v>
      </c>
      <c r="AW16" s="35">
        <v>158.18777043219356</v>
      </c>
      <c r="AX16" s="35">
        <v>0</v>
      </c>
      <c r="AY16" s="35">
        <v>0</v>
      </c>
      <c r="AZ16" s="35">
        <v>201.7064400190323</v>
      </c>
      <c r="BA16" s="35">
        <v>0</v>
      </c>
      <c r="BB16" s="35">
        <v>0</v>
      </c>
      <c r="BC16" s="35">
        <v>0</v>
      </c>
      <c r="BD16" s="35">
        <v>0</v>
      </c>
      <c r="BE16" s="35">
        <v>0</v>
      </c>
      <c r="BF16" s="35">
        <v>5.9653204000000008E-2</v>
      </c>
      <c r="BG16" s="35">
        <v>8.500508560774195</v>
      </c>
      <c r="BH16" s="35">
        <v>0</v>
      </c>
      <c r="BI16" s="35">
        <v>0</v>
      </c>
      <c r="BJ16" s="35">
        <v>9.5686812456129005</v>
      </c>
      <c r="BK16" s="53">
        <f>SUM(C16:BJ16)</f>
        <v>553.84859149961289</v>
      </c>
    </row>
    <row r="17" spans="1:66">
      <c r="A17" s="6"/>
      <c r="B17" s="11" t="s">
        <v>89</v>
      </c>
      <c r="C17" s="38">
        <f>SUM(C16)</f>
        <v>0</v>
      </c>
      <c r="D17" s="38">
        <f t="shared" ref="D17:BJ17" si="1">SUM(D16)</f>
        <v>0</v>
      </c>
      <c r="E17" s="38">
        <f t="shared" si="1"/>
        <v>0</v>
      </c>
      <c r="F17" s="38">
        <f t="shared" si="1"/>
        <v>0</v>
      </c>
      <c r="G17" s="38">
        <f t="shared" si="1"/>
        <v>0</v>
      </c>
      <c r="H17" s="38">
        <f t="shared" si="1"/>
        <v>7.0233401903225787E-2</v>
      </c>
      <c r="I17" s="38">
        <f t="shared" si="1"/>
        <v>128.29796187996774</v>
      </c>
      <c r="J17" s="38">
        <f t="shared" si="1"/>
        <v>45.63515265958064</v>
      </c>
      <c r="K17" s="38">
        <f t="shared" si="1"/>
        <v>0</v>
      </c>
      <c r="L17" s="38">
        <f t="shared" si="1"/>
        <v>0.24107579674193549</v>
      </c>
      <c r="M17" s="38">
        <f t="shared" si="1"/>
        <v>0</v>
      </c>
      <c r="N17" s="38">
        <f t="shared" si="1"/>
        <v>0</v>
      </c>
      <c r="O17" s="38">
        <f t="shared" si="1"/>
        <v>0</v>
      </c>
      <c r="P17" s="38">
        <f t="shared" si="1"/>
        <v>0</v>
      </c>
      <c r="Q17" s="38">
        <f t="shared" si="1"/>
        <v>0</v>
      </c>
      <c r="R17" s="38">
        <f t="shared" si="1"/>
        <v>6.0814254516129033E-2</v>
      </c>
      <c r="S17" s="38">
        <f t="shared" si="1"/>
        <v>0</v>
      </c>
      <c r="T17" s="38">
        <f t="shared" si="1"/>
        <v>0</v>
      </c>
      <c r="U17" s="38">
        <f t="shared" si="1"/>
        <v>0</v>
      </c>
      <c r="V17" s="38">
        <f t="shared" si="1"/>
        <v>1.4021523548387099E-2</v>
      </c>
      <c r="W17" s="38">
        <f t="shared" si="1"/>
        <v>0</v>
      </c>
      <c r="X17" s="38">
        <f t="shared" si="1"/>
        <v>0</v>
      </c>
      <c r="Y17" s="38">
        <f t="shared" si="1"/>
        <v>0</v>
      </c>
      <c r="Z17" s="38">
        <f t="shared" si="1"/>
        <v>0</v>
      </c>
      <c r="AA17" s="38">
        <f t="shared" si="1"/>
        <v>0</v>
      </c>
      <c r="AB17" s="38">
        <f t="shared" si="1"/>
        <v>0</v>
      </c>
      <c r="AC17" s="38">
        <f t="shared" si="1"/>
        <v>0</v>
      </c>
      <c r="AD17" s="38">
        <f t="shared" si="1"/>
        <v>0</v>
      </c>
      <c r="AE17" s="38">
        <f t="shared" si="1"/>
        <v>0</v>
      </c>
      <c r="AF17" s="38">
        <f t="shared" si="1"/>
        <v>0</v>
      </c>
      <c r="AG17" s="38">
        <f t="shared" si="1"/>
        <v>0</v>
      </c>
      <c r="AH17" s="38">
        <f t="shared" si="1"/>
        <v>0</v>
      </c>
      <c r="AI17" s="38">
        <f t="shared" si="1"/>
        <v>0</v>
      </c>
      <c r="AJ17" s="38">
        <f t="shared" si="1"/>
        <v>0</v>
      </c>
      <c r="AK17" s="38">
        <f t="shared" si="1"/>
        <v>0</v>
      </c>
      <c r="AL17" s="38">
        <f t="shared" si="1"/>
        <v>0</v>
      </c>
      <c r="AM17" s="38">
        <f t="shared" si="1"/>
        <v>0</v>
      </c>
      <c r="AN17" s="38">
        <f t="shared" si="1"/>
        <v>0</v>
      </c>
      <c r="AO17" s="38">
        <f t="shared" si="1"/>
        <v>0</v>
      </c>
      <c r="AP17" s="38">
        <f t="shared" si="1"/>
        <v>0</v>
      </c>
      <c r="AQ17" s="38">
        <f t="shared" si="1"/>
        <v>0</v>
      </c>
      <c r="AR17" s="38">
        <f t="shared" si="1"/>
        <v>0</v>
      </c>
      <c r="AS17" s="38">
        <f t="shared" si="1"/>
        <v>0</v>
      </c>
      <c r="AT17" s="38">
        <f t="shared" si="1"/>
        <v>0</v>
      </c>
      <c r="AU17" s="38">
        <f t="shared" si="1"/>
        <v>0</v>
      </c>
      <c r="AV17" s="38">
        <f t="shared" si="1"/>
        <v>1.5062785217419343</v>
      </c>
      <c r="AW17" s="38">
        <f t="shared" si="1"/>
        <v>158.18777043219356</v>
      </c>
      <c r="AX17" s="38">
        <f t="shared" si="1"/>
        <v>0</v>
      </c>
      <c r="AY17" s="38">
        <f t="shared" si="1"/>
        <v>0</v>
      </c>
      <c r="AZ17" s="38">
        <f t="shared" si="1"/>
        <v>201.7064400190323</v>
      </c>
      <c r="BA17" s="38">
        <f t="shared" si="1"/>
        <v>0</v>
      </c>
      <c r="BB17" s="38">
        <f t="shared" si="1"/>
        <v>0</v>
      </c>
      <c r="BC17" s="38">
        <f t="shared" si="1"/>
        <v>0</v>
      </c>
      <c r="BD17" s="38">
        <f t="shared" si="1"/>
        <v>0</v>
      </c>
      <c r="BE17" s="38">
        <f t="shared" si="1"/>
        <v>0</v>
      </c>
      <c r="BF17" s="38">
        <f t="shared" si="1"/>
        <v>5.9653204000000008E-2</v>
      </c>
      <c r="BG17" s="38">
        <f t="shared" si="1"/>
        <v>8.500508560774195</v>
      </c>
      <c r="BH17" s="38">
        <f t="shared" si="1"/>
        <v>0</v>
      </c>
      <c r="BI17" s="38">
        <f t="shared" si="1"/>
        <v>0</v>
      </c>
      <c r="BJ17" s="38">
        <f t="shared" si="1"/>
        <v>9.5686812456129005</v>
      </c>
      <c r="BK17" s="39">
        <f>SUM(C17:BJ17)</f>
        <v>553.84859149961289</v>
      </c>
      <c r="BM17" s="9"/>
      <c r="BN17" s="57"/>
    </row>
    <row r="18" spans="1:66">
      <c r="A18" s="6"/>
      <c r="B18" s="11"/>
      <c r="C18" s="40"/>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36"/>
    </row>
    <row r="19" spans="1:66">
      <c r="A19" s="6" t="s">
        <v>81</v>
      </c>
      <c r="B19" s="10" t="s">
        <v>10</v>
      </c>
      <c r="C19" s="88"/>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90"/>
    </row>
    <row r="20" spans="1:66">
      <c r="A20" s="6"/>
      <c r="B20" s="11" t="s">
        <v>39</v>
      </c>
      <c r="C20" s="38"/>
      <c r="D20" s="35"/>
      <c r="E20" s="35"/>
      <c r="F20" s="35"/>
      <c r="G20" s="31"/>
      <c r="H20" s="38"/>
      <c r="I20" s="35"/>
      <c r="J20" s="35"/>
      <c r="K20" s="35"/>
      <c r="L20" s="31"/>
      <c r="M20" s="38"/>
      <c r="N20" s="35"/>
      <c r="O20" s="35"/>
      <c r="P20" s="35"/>
      <c r="Q20" s="31"/>
      <c r="R20" s="38"/>
      <c r="S20" s="35"/>
      <c r="T20" s="35"/>
      <c r="U20" s="35"/>
      <c r="V20" s="31"/>
      <c r="W20" s="38"/>
      <c r="X20" s="35"/>
      <c r="Y20" s="35"/>
      <c r="Z20" s="35"/>
      <c r="AA20" s="31"/>
      <c r="AB20" s="38"/>
      <c r="AC20" s="35"/>
      <c r="AD20" s="35"/>
      <c r="AE20" s="35"/>
      <c r="AF20" s="31"/>
      <c r="AG20" s="38"/>
      <c r="AH20" s="35"/>
      <c r="AI20" s="35"/>
      <c r="AJ20" s="35"/>
      <c r="AK20" s="31"/>
      <c r="AL20" s="38"/>
      <c r="AM20" s="35"/>
      <c r="AN20" s="35"/>
      <c r="AO20" s="35"/>
      <c r="AP20" s="31"/>
      <c r="AQ20" s="38"/>
      <c r="AR20" s="35"/>
      <c r="AS20" s="35"/>
      <c r="AT20" s="35"/>
      <c r="AU20" s="31"/>
      <c r="AV20" s="38"/>
      <c r="AW20" s="35"/>
      <c r="AX20" s="35"/>
      <c r="AY20" s="35"/>
      <c r="AZ20" s="31"/>
      <c r="BA20" s="38"/>
      <c r="BB20" s="35"/>
      <c r="BC20" s="35"/>
      <c r="BD20" s="35"/>
      <c r="BE20" s="31"/>
      <c r="BF20" s="38"/>
      <c r="BG20" s="35"/>
      <c r="BH20" s="35"/>
      <c r="BI20" s="35"/>
      <c r="BJ20" s="31"/>
      <c r="BK20" s="39"/>
    </row>
    <row r="21" spans="1:66">
      <c r="A21" s="6"/>
      <c r="B21" s="11" t="s">
        <v>109</v>
      </c>
      <c r="C21" s="35">
        <v>0</v>
      </c>
      <c r="D21" s="35">
        <v>0</v>
      </c>
      <c r="E21" s="35">
        <v>0</v>
      </c>
      <c r="F21" s="35">
        <v>0</v>
      </c>
      <c r="G21" s="35">
        <v>0</v>
      </c>
      <c r="H21" s="35">
        <v>1.0835019354838709E-3</v>
      </c>
      <c r="I21" s="35">
        <v>287.12801290322579</v>
      </c>
      <c r="J21" s="35">
        <v>0</v>
      </c>
      <c r="K21" s="35">
        <v>0</v>
      </c>
      <c r="L21" s="35">
        <v>3.7922567741935477E-3</v>
      </c>
      <c r="M21" s="35">
        <v>0</v>
      </c>
      <c r="N21" s="35">
        <v>0</v>
      </c>
      <c r="O21" s="35">
        <v>0</v>
      </c>
      <c r="P21" s="35">
        <v>0</v>
      </c>
      <c r="Q21" s="35">
        <v>0</v>
      </c>
      <c r="R21" s="35">
        <v>0</v>
      </c>
      <c r="S21" s="35">
        <v>10.83501935483871</v>
      </c>
      <c r="T21" s="35">
        <v>0</v>
      </c>
      <c r="U21" s="35">
        <v>0</v>
      </c>
      <c r="V21" s="35">
        <v>0</v>
      </c>
      <c r="W21" s="35">
        <v>0</v>
      </c>
      <c r="X21" s="35">
        <v>0</v>
      </c>
      <c r="Y21" s="35">
        <v>0</v>
      </c>
      <c r="Z21" s="35">
        <v>0</v>
      </c>
      <c r="AA21" s="35">
        <v>0</v>
      </c>
      <c r="AB21" s="35">
        <v>0</v>
      </c>
      <c r="AC21" s="35">
        <v>0</v>
      </c>
      <c r="AD21" s="35">
        <v>0</v>
      </c>
      <c r="AE21" s="35">
        <v>0</v>
      </c>
      <c r="AF21" s="35">
        <v>0</v>
      </c>
      <c r="AG21" s="35">
        <v>0</v>
      </c>
      <c r="AH21" s="35">
        <v>0</v>
      </c>
      <c r="AI21" s="35">
        <v>0</v>
      </c>
      <c r="AJ21" s="35">
        <v>0</v>
      </c>
      <c r="AK21" s="35">
        <v>0</v>
      </c>
      <c r="AL21" s="35">
        <v>0</v>
      </c>
      <c r="AM21" s="35">
        <v>0</v>
      </c>
      <c r="AN21" s="35">
        <v>0</v>
      </c>
      <c r="AO21" s="35">
        <v>0</v>
      </c>
      <c r="AP21" s="35">
        <v>0</v>
      </c>
      <c r="AQ21" s="35">
        <v>0</v>
      </c>
      <c r="AR21" s="35">
        <v>0</v>
      </c>
      <c r="AS21" s="35">
        <v>0</v>
      </c>
      <c r="AT21" s="35">
        <v>0</v>
      </c>
      <c r="AU21" s="35">
        <v>0</v>
      </c>
      <c r="AV21" s="35">
        <v>0</v>
      </c>
      <c r="AW21" s="35">
        <v>0</v>
      </c>
      <c r="AX21" s="35">
        <v>0</v>
      </c>
      <c r="AY21" s="35">
        <v>0</v>
      </c>
      <c r="AZ21" s="35">
        <v>5.414859677419355E-2</v>
      </c>
      <c r="BA21" s="35">
        <v>0</v>
      </c>
      <c r="BB21" s="35">
        <v>0</v>
      </c>
      <c r="BC21" s="35">
        <v>0</v>
      </c>
      <c r="BD21" s="35">
        <v>0</v>
      </c>
      <c r="BE21" s="35">
        <v>0</v>
      </c>
      <c r="BF21" s="35">
        <v>0</v>
      </c>
      <c r="BG21" s="35">
        <v>70.393175806451623</v>
      </c>
      <c r="BH21" s="35">
        <v>0</v>
      </c>
      <c r="BI21" s="35">
        <v>0</v>
      </c>
      <c r="BJ21" s="35">
        <v>0</v>
      </c>
      <c r="BK21" s="36">
        <f>SUM(C21:BJ21)</f>
        <v>368.41523242000005</v>
      </c>
    </row>
    <row r="22" spans="1:66">
      <c r="A22" s="6"/>
      <c r="B22" s="11" t="s">
        <v>110</v>
      </c>
      <c r="C22" s="35">
        <v>0</v>
      </c>
      <c r="D22" s="35">
        <v>0</v>
      </c>
      <c r="E22" s="35">
        <v>0</v>
      </c>
      <c r="F22" s="35">
        <v>0</v>
      </c>
      <c r="G22" s="35">
        <v>0</v>
      </c>
      <c r="H22" s="35">
        <v>2.9339532580645164E-3</v>
      </c>
      <c r="I22" s="35">
        <v>157.56415645161289</v>
      </c>
      <c r="J22" s="35">
        <v>0</v>
      </c>
      <c r="K22" s="35">
        <v>0</v>
      </c>
      <c r="L22" s="35">
        <v>0.22819636451612901</v>
      </c>
      <c r="M22" s="35">
        <v>0</v>
      </c>
      <c r="N22" s="35">
        <v>0</v>
      </c>
      <c r="O22" s="35">
        <v>0</v>
      </c>
      <c r="P22" s="35">
        <v>0</v>
      </c>
      <c r="Q22" s="35">
        <v>0</v>
      </c>
      <c r="R22" s="35">
        <v>0</v>
      </c>
      <c r="S22" s="35">
        <v>10.866493548387098</v>
      </c>
      <c r="T22" s="35">
        <v>0</v>
      </c>
      <c r="U22" s="35">
        <v>0</v>
      </c>
      <c r="V22" s="35">
        <v>0</v>
      </c>
      <c r="W22" s="35">
        <v>0</v>
      </c>
      <c r="X22" s="35">
        <v>0</v>
      </c>
      <c r="Y22" s="35">
        <v>0</v>
      </c>
      <c r="Z22" s="35">
        <v>0</v>
      </c>
      <c r="AA22" s="35">
        <v>0</v>
      </c>
      <c r="AB22" s="35">
        <v>0</v>
      </c>
      <c r="AC22" s="35">
        <v>0</v>
      </c>
      <c r="AD22" s="35">
        <v>0</v>
      </c>
      <c r="AE22" s="35">
        <v>0</v>
      </c>
      <c r="AF22" s="35">
        <v>0</v>
      </c>
      <c r="AG22" s="35">
        <v>0</v>
      </c>
      <c r="AH22" s="35">
        <v>0</v>
      </c>
      <c r="AI22" s="35">
        <v>0</v>
      </c>
      <c r="AJ22" s="35">
        <v>0</v>
      </c>
      <c r="AK22" s="35">
        <v>0</v>
      </c>
      <c r="AL22" s="35">
        <v>0</v>
      </c>
      <c r="AM22" s="35">
        <v>0</v>
      </c>
      <c r="AN22" s="35">
        <v>0</v>
      </c>
      <c r="AO22" s="35">
        <v>0</v>
      </c>
      <c r="AP22" s="35">
        <v>0</v>
      </c>
      <c r="AQ22" s="35">
        <v>0</v>
      </c>
      <c r="AR22" s="35">
        <v>0</v>
      </c>
      <c r="AS22" s="35">
        <v>0</v>
      </c>
      <c r="AT22" s="35">
        <v>0</v>
      </c>
      <c r="AU22" s="35">
        <v>0</v>
      </c>
      <c r="AV22" s="35">
        <v>3.8014519677419367E-2</v>
      </c>
      <c r="AW22" s="35">
        <v>0</v>
      </c>
      <c r="AX22" s="35">
        <v>0</v>
      </c>
      <c r="AY22" s="35">
        <v>0</v>
      </c>
      <c r="AZ22" s="35">
        <v>8.6888774193548388E-2</v>
      </c>
      <c r="BA22" s="35">
        <v>0</v>
      </c>
      <c r="BB22" s="35">
        <v>0</v>
      </c>
      <c r="BC22" s="35">
        <v>0</v>
      </c>
      <c r="BD22" s="35">
        <v>0</v>
      </c>
      <c r="BE22" s="35">
        <v>0</v>
      </c>
      <c r="BF22" s="35">
        <v>0</v>
      </c>
      <c r="BG22" s="35">
        <v>49.961045161290322</v>
      </c>
      <c r="BH22" s="35">
        <v>0</v>
      </c>
      <c r="BI22" s="35">
        <v>0</v>
      </c>
      <c r="BJ22" s="35">
        <v>0</v>
      </c>
      <c r="BK22" s="36">
        <f t="shared" ref="BK22:BK84" si="2">SUM(C22:BJ22)</f>
        <v>218.74772877293546</v>
      </c>
    </row>
    <row r="23" spans="1:66">
      <c r="A23" s="6"/>
      <c r="B23" s="11" t="s">
        <v>111</v>
      </c>
      <c r="C23" s="35">
        <v>0</v>
      </c>
      <c r="D23" s="35">
        <v>0</v>
      </c>
      <c r="E23" s="35">
        <v>0</v>
      </c>
      <c r="F23" s="35">
        <v>0</v>
      </c>
      <c r="G23" s="35">
        <v>0</v>
      </c>
      <c r="H23" s="35">
        <v>1.0642835483870967E-3</v>
      </c>
      <c r="I23" s="35">
        <v>186.24962096774192</v>
      </c>
      <c r="J23" s="35">
        <v>0</v>
      </c>
      <c r="K23" s="35">
        <v>0</v>
      </c>
      <c r="L23" s="35">
        <v>0.37409566725806448</v>
      </c>
      <c r="M23" s="35">
        <v>0</v>
      </c>
      <c r="N23" s="35">
        <v>0</v>
      </c>
      <c r="O23" s="35">
        <v>0</v>
      </c>
      <c r="P23" s="35">
        <v>0</v>
      </c>
      <c r="Q23" s="35">
        <v>0</v>
      </c>
      <c r="R23" s="35">
        <v>0</v>
      </c>
      <c r="S23" s="35">
        <v>0</v>
      </c>
      <c r="T23" s="35">
        <v>0</v>
      </c>
      <c r="U23" s="35">
        <v>0</v>
      </c>
      <c r="V23" s="35">
        <v>0</v>
      </c>
      <c r="W23" s="35">
        <v>0</v>
      </c>
      <c r="X23" s="35">
        <v>0</v>
      </c>
      <c r="Y23" s="35">
        <v>0</v>
      </c>
      <c r="Z23" s="35">
        <v>0</v>
      </c>
      <c r="AA23" s="35">
        <v>0</v>
      </c>
      <c r="AB23" s="35">
        <v>0</v>
      </c>
      <c r="AC23" s="35">
        <v>0</v>
      </c>
      <c r="AD23" s="35">
        <v>0</v>
      </c>
      <c r="AE23" s="35">
        <v>0</v>
      </c>
      <c r="AF23" s="35">
        <v>0</v>
      </c>
      <c r="AG23" s="35">
        <v>0</v>
      </c>
      <c r="AH23" s="35">
        <v>0</v>
      </c>
      <c r="AI23" s="35">
        <v>0</v>
      </c>
      <c r="AJ23" s="35">
        <v>0</v>
      </c>
      <c r="AK23" s="35">
        <v>0</v>
      </c>
      <c r="AL23" s="35">
        <v>0</v>
      </c>
      <c r="AM23" s="35">
        <v>0</v>
      </c>
      <c r="AN23" s="35">
        <v>0</v>
      </c>
      <c r="AO23" s="35">
        <v>0</v>
      </c>
      <c r="AP23" s="35">
        <v>0</v>
      </c>
      <c r="AQ23" s="35">
        <v>0</v>
      </c>
      <c r="AR23" s="35">
        <v>0</v>
      </c>
      <c r="AS23" s="35">
        <v>0</v>
      </c>
      <c r="AT23" s="35">
        <v>0</v>
      </c>
      <c r="AU23" s="35">
        <v>0</v>
      </c>
      <c r="AV23" s="35">
        <v>5.4044890967741933E-2</v>
      </c>
      <c r="AW23" s="35">
        <v>0</v>
      </c>
      <c r="AX23" s="35">
        <v>0</v>
      </c>
      <c r="AY23" s="35">
        <v>0</v>
      </c>
      <c r="AZ23" s="35">
        <v>0</v>
      </c>
      <c r="BA23" s="35">
        <v>0</v>
      </c>
      <c r="BB23" s="35">
        <v>0</v>
      </c>
      <c r="BC23" s="35">
        <v>0</v>
      </c>
      <c r="BD23" s="35">
        <v>0</v>
      </c>
      <c r="BE23" s="35">
        <v>0</v>
      </c>
      <c r="BF23" s="35">
        <v>0</v>
      </c>
      <c r="BG23" s="35">
        <v>48.938287096774189</v>
      </c>
      <c r="BH23" s="35">
        <v>0</v>
      </c>
      <c r="BI23" s="35">
        <v>0</v>
      </c>
      <c r="BJ23" s="35">
        <v>0</v>
      </c>
      <c r="BK23" s="36">
        <f t="shared" si="2"/>
        <v>235.61711290629029</v>
      </c>
    </row>
    <row r="24" spans="1:66">
      <c r="A24" s="6"/>
      <c r="B24" s="11" t="s">
        <v>112</v>
      </c>
      <c r="C24" s="35">
        <v>0</v>
      </c>
      <c r="D24" s="35">
        <v>0</v>
      </c>
      <c r="E24" s="35">
        <v>0</v>
      </c>
      <c r="F24" s="35">
        <v>0</v>
      </c>
      <c r="G24" s="35">
        <v>0</v>
      </c>
      <c r="H24" s="35">
        <v>0</v>
      </c>
      <c r="I24" s="35">
        <v>146.34217064516127</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0</v>
      </c>
      <c r="AK24" s="35">
        <v>0</v>
      </c>
      <c r="AL24" s="35">
        <v>0</v>
      </c>
      <c r="AM24" s="35">
        <v>0</v>
      </c>
      <c r="AN24" s="35">
        <v>0</v>
      </c>
      <c r="AO24" s="35">
        <v>0</v>
      </c>
      <c r="AP24" s="35">
        <v>0</v>
      </c>
      <c r="AQ24" s="35">
        <v>0</v>
      </c>
      <c r="AR24" s="35">
        <v>0</v>
      </c>
      <c r="AS24" s="35">
        <v>0</v>
      </c>
      <c r="AT24" s="35">
        <v>0</v>
      </c>
      <c r="AU24" s="35">
        <v>0</v>
      </c>
      <c r="AV24" s="35">
        <v>9.1984116677419334E-2</v>
      </c>
      <c r="AW24" s="35">
        <v>13.767519836677423</v>
      </c>
      <c r="AX24" s="35">
        <v>0</v>
      </c>
      <c r="AY24" s="35">
        <v>0</v>
      </c>
      <c r="AZ24" s="35">
        <v>5.5781822580645166E-2</v>
      </c>
      <c r="BA24" s="35">
        <v>0</v>
      </c>
      <c r="BB24" s="35">
        <v>0</v>
      </c>
      <c r="BC24" s="35">
        <v>0</v>
      </c>
      <c r="BD24" s="35">
        <v>0</v>
      </c>
      <c r="BE24" s="35">
        <v>0</v>
      </c>
      <c r="BF24" s="35">
        <v>2.789091129032258E-3</v>
      </c>
      <c r="BG24" s="35">
        <v>47.972367419354839</v>
      </c>
      <c r="BH24" s="35">
        <v>0</v>
      </c>
      <c r="BI24" s="35">
        <v>0</v>
      </c>
      <c r="BJ24" s="35">
        <v>0</v>
      </c>
      <c r="BK24" s="36">
        <f t="shared" si="2"/>
        <v>208.23261293158066</v>
      </c>
    </row>
    <row r="25" spans="1:66">
      <c r="A25" s="6"/>
      <c r="B25" s="11" t="s">
        <v>113</v>
      </c>
      <c r="C25" s="35">
        <v>0</v>
      </c>
      <c r="D25" s="35">
        <v>0</v>
      </c>
      <c r="E25" s="35">
        <v>0</v>
      </c>
      <c r="F25" s="35">
        <v>0</v>
      </c>
      <c r="G25" s="35">
        <v>0</v>
      </c>
      <c r="H25" s="35">
        <v>1.7957796774193549E-3</v>
      </c>
      <c r="I25" s="35">
        <v>172.54300589806451</v>
      </c>
      <c r="J25" s="35">
        <v>0</v>
      </c>
      <c r="K25" s="35">
        <v>0</v>
      </c>
      <c r="L25" s="35">
        <v>6.5845254838709677E-2</v>
      </c>
      <c r="M25" s="35">
        <v>0</v>
      </c>
      <c r="N25" s="35">
        <v>0</v>
      </c>
      <c r="O25" s="35">
        <v>0</v>
      </c>
      <c r="P25" s="35">
        <v>0</v>
      </c>
      <c r="Q25" s="35">
        <v>0</v>
      </c>
      <c r="R25" s="35">
        <v>0</v>
      </c>
      <c r="S25" s="35">
        <v>29.929661290322578</v>
      </c>
      <c r="T25" s="35">
        <v>0</v>
      </c>
      <c r="U25" s="35">
        <v>0</v>
      </c>
      <c r="V25" s="35">
        <v>0</v>
      </c>
      <c r="W25" s="35">
        <v>0</v>
      </c>
      <c r="X25" s="35">
        <v>0</v>
      </c>
      <c r="Y25" s="35">
        <v>0</v>
      </c>
      <c r="Z25" s="35">
        <v>0</v>
      </c>
      <c r="AA25" s="35">
        <v>0</v>
      </c>
      <c r="AB25" s="35">
        <v>0</v>
      </c>
      <c r="AC25" s="35">
        <v>0</v>
      </c>
      <c r="AD25" s="35">
        <v>0</v>
      </c>
      <c r="AE25" s="35">
        <v>0</v>
      </c>
      <c r="AF25" s="35">
        <v>0</v>
      </c>
      <c r="AG25" s="35">
        <v>0</v>
      </c>
      <c r="AH25" s="35">
        <v>0</v>
      </c>
      <c r="AI25" s="35">
        <v>0</v>
      </c>
      <c r="AJ25" s="35">
        <v>0</v>
      </c>
      <c r="AK25" s="35">
        <v>0</v>
      </c>
      <c r="AL25" s="35">
        <v>0</v>
      </c>
      <c r="AM25" s="35">
        <v>0</v>
      </c>
      <c r="AN25" s="35">
        <v>0</v>
      </c>
      <c r="AO25" s="35">
        <v>0</v>
      </c>
      <c r="AP25" s="35">
        <v>0</v>
      </c>
      <c r="AQ25" s="35">
        <v>0</v>
      </c>
      <c r="AR25" s="35">
        <v>0</v>
      </c>
      <c r="AS25" s="35">
        <v>0</v>
      </c>
      <c r="AT25" s="35">
        <v>0</v>
      </c>
      <c r="AU25" s="35">
        <v>0</v>
      </c>
      <c r="AV25" s="35">
        <v>8.4657743387096779E-2</v>
      </c>
      <c r="AW25" s="35">
        <v>0.23777703225806454</v>
      </c>
      <c r="AX25" s="35">
        <v>0</v>
      </c>
      <c r="AY25" s="35">
        <v>0</v>
      </c>
      <c r="AZ25" s="35">
        <v>1.7826435670967742</v>
      </c>
      <c r="BA25" s="35">
        <v>0</v>
      </c>
      <c r="BB25" s="35">
        <v>0</v>
      </c>
      <c r="BC25" s="35">
        <v>0</v>
      </c>
      <c r="BD25" s="35">
        <v>0</v>
      </c>
      <c r="BE25" s="35">
        <v>0</v>
      </c>
      <c r="BF25" s="35">
        <v>7.2640883354838717E-2</v>
      </c>
      <c r="BG25" s="35">
        <v>0</v>
      </c>
      <c r="BH25" s="35">
        <v>0</v>
      </c>
      <c r="BI25" s="35">
        <v>0</v>
      </c>
      <c r="BJ25" s="35">
        <v>0.59444258064516131</v>
      </c>
      <c r="BK25" s="36">
        <f t="shared" si="2"/>
        <v>205.31247002964514</v>
      </c>
    </row>
    <row r="26" spans="1:66">
      <c r="A26" s="6"/>
      <c r="B26" s="11" t="s">
        <v>114</v>
      </c>
      <c r="C26" s="35">
        <v>0</v>
      </c>
      <c r="D26" s="35">
        <v>0</v>
      </c>
      <c r="E26" s="35">
        <v>0</v>
      </c>
      <c r="F26" s="35">
        <v>0</v>
      </c>
      <c r="G26" s="35">
        <v>0</v>
      </c>
      <c r="H26" s="35">
        <v>2.3557915290322591E-2</v>
      </c>
      <c r="I26" s="35">
        <v>119.87267142393551</v>
      </c>
      <c r="J26" s="35">
        <v>0</v>
      </c>
      <c r="K26" s="35">
        <v>0</v>
      </c>
      <c r="L26" s="35">
        <v>1.8833661009999998</v>
      </c>
      <c r="M26" s="35">
        <v>0</v>
      </c>
      <c r="N26" s="35">
        <v>0</v>
      </c>
      <c r="O26" s="35">
        <v>0</v>
      </c>
      <c r="P26" s="35">
        <v>0</v>
      </c>
      <c r="Q26" s="35">
        <v>0</v>
      </c>
      <c r="R26" s="35">
        <v>0</v>
      </c>
      <c r="S26" s="35">
        <v>47.564852676999998</v>
      </c>
      <c r="T26" s="35">
        <v>0</v>
      </c>
      <c r="U26" s="35">
        <v>0</v>
      </c>
      <c r="V26" s="35">
        <v>0</v>
      </c>
      <c r="W26" s="35">
        <v>0</v>
      </c>
      <c r="X26" s="35">
        <v>0</v>
      </c>
      <c r="Y26" s="35">
        <v>0</v>
      </c>
      <c r="Z26" s="35">
        <v>0</v>
      </c>
      <c r="AA26" s="35">
        <v>0</v>
      </c>
      <c r="AB26" s="35">
        <v>0</v>
      </c>
      <c r="AC26" s="35">
        <v>0</v>
      </c>
      <c r="AD26" s="35">
        <v>0</v>
      </c>
      <c r="AE26" s="35">
        <v>0</v>
      </c>
      <c r="AF26" s="35">
        <v>0</v>
      </c>
      <c r="AG26" s="35">
        <v>0</v>
      </c>
      <c r="AH26" s="35">
        <v>0</v>
      </c>
      <c r="AI26" s="35">
        <v>0</v>
      </c>
      <c r="AJ26" s="35">
        <v>0</v>
      </c>
      <c r="AK26" s="35">
        <v>0</v>
      </c>
      <c r="AL26" s="35">
        <v>0</v>
      </c>
      <c r="AM26" s="35">
        <v>0</v>
      </c>
      <c r="AN26" s="35">
        <v>0</v>
      </c>
      <c r="AO26" s="35">
        <v>0</v>
      </c>
      <c r="AP26" s="35">
        <v>0</v>
      </c>
      <c r="AQ26" s="35">
        <v>0</v>
      </c>
      <c r="AR26" s="35">
        <v>0</v>
      </c>
      <c r="AS26" s="35">
        <v>0</v>
      </c>
      <c r="AT26" s="35">
        <v>0</v>
      </c>
      <c r="AU26" s="35">
        <v>0</v>
      </c>
      <c r="AV26" s="35">
        <v>2.8462023967741935E-2</v>
      </c>
      <c r="AW26" s="35">
        <v>4.1336891547096783</v>
      </c>
      <c r="AX26" s="35">
        <v>0</v>
      </c>
      <c r="AY26" s="35">
        <v>0</v>
      </c>
      <c r="AZ26" s="35">
        <v>7.2555648803870962</v>
      </c>
      <c r="BA26" s="35">
        <v>0</v>
      </c>
      <c r="BB26" s="35">
        <v>0</v>
      </c>
      <c r="BC26" s="35">
        <v>0</v>
      </c>
      <c r="BD26" s="35">
        <v>0</v>
      </c>
      <c r="BE26" s="35">
        <v>0</v>
      </c>
      <c r="BF26" s="35">
        <v>0</v>
      </c>
      <c r="BG26" s="35">
        <v>0</v>
      </c>
      <c r="BH26" s="35">
        <v>0</v>
      </c>
      <c r="BI26" s="35">
        <v>0</v>
      </c>
      <c r="BJ26" s="35">
        <v>0</v>
      </c>
      <c r="BK26" s="36">
        <f t="shared" si="2"/>
        <v>180.76216417629033</v>
      </c>
    </row>
    <row r="27" spans="1:66">
      <c r="A27" s="6"/>
      <c r="B27" s="11" t="s">
        <v>115</v>
      </c>
      <c r="C27" s="35">
        <v>0</v>
      </c>
      <c r="D27" s="35">
        <v>0</v>
      </c>
      <c r="E27" s="35">
        <v>0</v>
      </c>
      <c r="F27" s="35">
        <v>0</v>
      </c>
      <c r="G27" s="35">
        <v>0</v>
      </c>
      <c r="H27" s="35">
        <v>1.0067443870967745E-2</v>
      </c>
      <c r="I27" s="35">
        <v>167.23609114393551</v>
      </c>
      <c r="J27" s="35">
        <v>0</v>
      </c>
      <c r="K27" s="35">
        <v>0</v>
      </c>
      <c r="L27" s="35">
        <v>0</v>
      </c>
      <c r="M27" s="35">
        <v>0</v>
      </c>
      <c r="N27" s="35">
        <v>0</v>
      </c>
      <c r="O27" s="35">
        <v>0</v>
      </c>
      <c r="P27" s="35">
        <v>0</v>
      </c>
      <c r="Q27" s="35">
        <v>0</v>
      </c>
      <c r="R27" s="35">
        <v>0</v>
      </c>
      <c r="S27" s="35">
        <v>2.4872508387096772</v>
      </c>
      <c r="T27" s="35">
        <v>0</v>
      </c>
      <c r="U27" s="35">
        <v>0</v>
      </c>
      <c r="V27" s="35">
        <v>0</v>
      </c>
      <c r="W27" s="35">
        <v>0</v>
      </c>
      <c r="X27" s="35">
        <v>0</v>
      </c>
      <c r="Y27" s="35">
        <v>0</v>
      </c>
      <c r="Z27" s="35">
        <v>0</v>
      </c>
      <c r="AA27" s="35">
        <v>0</v>
      </c>
      <c r="AB27" s="35">
        <v>0</v>
      </c>
      <c r="AC27" s="35">
        <v>0</v>
      </c>
      <c r="AD27" s="35">
        <v>0</v>
      </c>
      <c r="AE27" s="35">
        <v>0</v>
      </c>
      <c r="AF27" s="35">
        <v>0</v>
      </c>
      <c r="AG27" s="35">
        <v>0</v>
      </c>
      <c r="AH27" s="35">
        <v>0</v>
      </c>
      <c r="AI27" s="35">
        <v>0</v>
      </c>
      <c r="AJ27" s="35">
        <v>0</v>
      </c>
      <c r="AK27" s="35">
        <v>0</v>
      </c>
      <c r="AL27" s="35">
        <v>0</v>
      </c>
      <c r="AM27" s="35">
        <v>0</v>
      </c>
      <c r="AN27" s="35">
        <v>0</v>
      </c>
      <c r="AO27" s="35">
        <v>0</v>
      </c>
      <c r="AP27" s="35">
        <v>0</v>
      </c>
      <c r="AQ27" s="35">
        <v>0</v>
      </c>
      <c r="AR27" s="35">
        <v>0</v>
      </c>
      <c r="AS27" s="35">
        <v>0</v>
      </c>
      <c r="AT27" s="35">
        <v>0</v>
      </c>
      <c r="AU27" s="35">
        <v>0</v>
      </c>
      <c r="AV27" s="35">
        <v>0.15058070806451612</v>
      </c>
      <c r="AW27" s="35">
        <v>0</v>
      </c>
      <c r="AX27" s="35">
        <v>0</v>
      </c>
      <c r="AY27" s="35">
        <v>0</v>
      </c>
      <c r="AZ27" s="35">
        <v>3.7118077620645171</v>
      </c>
      <c r="BA27" s="35">
        <v>0</v>
      </c>
      <c r="BB27" s="35">
        <v>0</v>
      </c>
      <c r="BC27" s="35">
        <v>0</v>
      </c>
      <c r="BD27" s="35">
        <v>0</v>
      </c>
      <c r="BE27" s="35">
        <v>0</v>
      </c>
      <c r="BF27" s="35">
        <v>1.1810251612903225E-2</v>
      </c>
      <c r="BG27" s="35">
        <v>0</v>
      </c>
      <c r="BH27" s="35">
        <v>0</v>
      </c>
      <c r="BI27" s="35">
        <v>0</v>
      </c>
      <c r="BJ27" s="35">
        <v>0</v>
      </c>
      <c r="BK27" s="36">
        <f t="shared" si="2"/>
        <v>173.60760814825812</v>
      </c>
    </row>
    <row r="28" spans="1:66">
      <c r="A28" s="6"/>
      <c r="B28" s="11" t="s">
        <v>116</v>
      </c>
      <c r="C28" s="35">
        <v>0</v>
      </c>
      <c r="D28" s="35">
        <v>0</v>
      </c>
      <c r="E28" s="35">
        <v>0</v>
      </c>
      <c r="F28" s="35">
        <v>0</v>
      </c>
      <c r="G28" s="35">
        <v>0</v>
      </c>
      <c r="H28" s="35">
        <v>2.6430568387096772E-3</v>
      </c>
      <c r="I28" s="35">
        <v>78.275144838709679</v>
      </c>
      <c r="J28" s="35">
        <v>0</v>
      </c>
      <c r="K28" s="35">
        <v>0</v>
      </c>
      <c r="L28" s="35">
        <v>0.12707004032258062</v>
      </c>
      <c r="M28" s="35">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0</v>
      </c>
      <c r="AM28" s="35">
        <v>0</v>
      </c>
      <c r="AN28" s="35">
        <v>0</v>
      </c>
      <c r="AO28" s="35">
        <v>0</v>
      </c>
      <c r="AP28" s="35">
        <v>0</v>
      </c>
      <c r="AQ28" s="35">
        <v>0</v>
      </c>
      <c r="AR28" s="35">
        <v>0</v>
      </c>
      <c r="AS28" s="35">
        <v>0</v>
      </c>
      <c r="AT28" s="35">
        <v>0</v>
      </c>
      <c r="AU28" s="35">
        <v>0</v>
      </c>
      <c r="AV28" s="35">
        <v>8.8404433387096776E-2</v>
      </c>
      <c r="AW28" s="35">
        <v>2.0322864516129031</v>
      </c>
      <c r="AX28" s="35">
        <v>0</v>
      </c>
      <c r="AY28" s="35">
        <v>0</v>
      </c>
      <c r="AZ28" s="35">
        <v>5.0807161290322582E-2</v>
      </c>
      <c r="BA28" s="35">
        <v>0</v>
      </c>
      <c r="BB28" s="35">
        <v>0</v>
      </c>
      <c r="BC28" s="35">
        <v>0</v>
      </c>
      <c r="BD28" s="35">
        <v>0</v>
      </c>
      <c r="BE28" s="35">
        <v>0</v>
      </c>
      <c r="BF28" s="35">
        <v>3.4040798064516126E-2</v>
      </c>
      <c r="BG28" s="35">
        <v>23.371294193548387</v>
      </c>
      <c r="BH28" s="35">
        <v>0</v>
      </c>
      <c r="BI28" s="35">
        <v>0</v>
      </c>
      <c r="BJ28" s="35">
        <v>0</v>
      </c>
      <c r="BK28" s="36">
        <f t="shared" si="2"/>
        <v>103.98169097377419</v>
      </c>
    </row>
    <row r="29" spans="1:66">
      <c r="A29" s="6"/>
      <c r="B29" s="11" t="s">
        <v>117</v>
      </c>
      <c r="C29" s="35">
        <v>0</v>
      </c>
      <c r="D29" s="35">
        <v>0</v>
      </c>
      <c r="E29" s="35">
        <v>0</v>
      </c>
      <c r="F29" s="35">
        <v>0</v>
      </c>
      <c r="G29" s="35">
        <v>0</v>
      </c>
      <c r="H29" s="35">
        <v>1.6215788709677422E-3</v>
      </c>
      <c r="I29" s="35">
        <v>50.931536138645164</v>
      </c>
      <c r="J29" s="35">
        <v>0</v>
      </c>
      <c r="K29" s="35">
        <v>0</v>
      </c>
      <c r="L29" s="35">
        <v>5.4052635483870979E-4</v>
      </c>
      <c r="M29" s="35">
        <v>0</v>
      </c>
      <c r="N29" s="35">
        <v>0</v>
      </c>
      <c r="O29" s="35">
        <v>0</v>
      </c>
      <c r="P29" s="35">
        <v>0</v>
      </c>
      <c r="Q29" s="35">
        <v>0</v>
      </c>
      <c r="R29" s="35">
        <v>0</v>
      </c>
      <c r="S29" s="35">
        <v>0</v>
      </c>
      <c r="T29" s="35">
        <v>0</v>
      </c>
      <c r="U29" s="35">
        <v>0</v>
      </c>
      <c r="V29" s="35">
        <v>0</v>
      </c>
      <c r="W29" s="35">
        <v>0</v>
      </c>
      <c r="X29" s="35">
        <v>0</v>
      </c>
      <c r="Y29" s="35">
        <v>0</v>
      </c>
      <c r="Z29" s="35">
        <v>0</v>
      </c>
      <c r="AA29" s="35">
        <v>0</v>
      </c>
      <c r="AB29" s="35">
        <v>0</v>
      </c>
      <c r="AC29" s="35">
        <v>0</v>
      </c>
      <c r="AD29" s="35">
        <v>0</v>
      </c>
      <c r="AE29" s="35">
        <v>0</v>
      </c>
      <c r="AF29" s="35">
        <v>0</v>
      </c>
      <c r="AG29" s="35">
        <v>0</v>
      </c>
      <c r="AH29" s="35">
        <v>0</v>
      </c>
      <c r="AI29" s="35">
        <v>0</v>
      </c>
      <c r="AJ29" s="35">
        <v>0</v>
      </c>
      <c r="AK29" s="35">
        <v>0</v>
      </c>
      <c r="AL29" s="35">
        <v>0</v>
      </c>
      <c r="AM29" s="35">
        <v>0</v>
      </c>
      <c r="AN29" s="35">
        <v>0</v>
      </c>
      <c r="AO29" s="35">
        <v>0</v>
      </c>
      <c r="AP29" s="35">
        <v>0</v>
      </c>
      <c r="AQ29" s="35">
        <v>0</v>
      </c>
      <c r="AR29" s="35">
        <v>0</v>
      </c>
      <c r="AS29" s="35">
        <v>0</v>
      </c>
      <c r="AT29" s="35">
        <v>0</v>
      </c>
      <c r="AU29" s="35">
        <v>0</v>
      </c>
      <c r="AV29" s="35">
        <v>5.4030970967741936E-4</v>
      </c>
      <c r="AW29" s="35">
        <v>29.48450628641935</v>
      </c>
      <c r="AX29" s="35">
        <v>0</v>
      </c>
      <c r="AY29" s="35">
        <v>0</v>
      </c>
      <c r="AZ29" s="35">
        <v>21.587487525612904</v>
      </c>
      <c r="BA29" s="35">
        <v>0</v>
      </c>
      <c r="BB29" s="35">
        <v>0</v>
      </c>
      <c r="BC29" s="35">
        <v>0</v>
      </c>
      <c r="BD29" s="35">
        <v>0</v>
      </c>
      <c r="BE29" s="35">
        <v>0</v>
      </c>
      <c r="BF29" s="35">
        <v>0</v>
      </c>
      <c r="BG29" s="35">
        <v>0</v>
      </c>
      <c r="BH29" s="35">
        <v>0</v>
      </c>
      <c r="BI29" s="35">
        <v>0</v>
      </c>
      <c r="BJ29" s="35">
        <v>0</v>
      </c>
      <c r="BK29" s="36">
        <f t="shared" si="2"/>
        <v>102.0062323656129</v>
      </c>
    </row>
    <row r="30" spans="1:66">
      <c r="A30" s="6"/>
      <c r="B30" s="11" t="s">
        <v>118</v>
      </c>
      <c r="C30" s="35">
        <v>0</v>
      </c>
      <c r="D30" s="35">
        <v>0</v>
      </c>
      <c r="E30" s="35">
        <v>0</v>
      </c>
      <c r="F30" s="35">
        <v>0</v>
      </c>
      <c r="G30" s="35">
        <v>0</v>
      </c>
      <c r="H30" s="35">
        <v>1.1947906451612903E-2</v>
      </c>
      <c r="I30" s="35">
        <v>30.393933599290325</v>
      </c>
      <c r="J30" s="35">
        <v>0</v>
      </c>
      <c r="K30" s="35">
        <v>0</v>
      </c>
      <c r="L30" s="35">
        <v>0.6571348548387097</v>
      </c>
      <c r="M30" s="35">
        <v>0</v>
      </c>
      <c r="N30" s="35">
        <v>0</v>
      </c>
      <c r="O30" s="35">
        <v>0</v>
      </c>
      <c r="P30" s="35">
        <v>0</v>
      </c>
      <c r="Q30" s="35">
        <v>0</v>
      </c>
      <c r="R30" s="35">
        <v>0</v>
      </c>
      <c r="S30" s="35">
        <v>20.957647675774197</v>
      </c>
      <c r="T30" s="35">
        <v>0</v>
      </c>
      <c r="U30" s="35">
        <v>0</v>
      </c>
      <c r="V30" s="35">
        <v>0</v>
      </c>
      <c r="W30" s="35">
        <v>0</v>
      </c>
      <c r="X30" s="35">
        <v>0</v>
      </c>
      <c r="Y30" s="35">
        <v>0</v>
      </c>
      <c r="Z30" s="35">
        <v>0</v>
      </c>
      <c r="AA30" s="35">
        <v>0</v>
      </c>
      <c r="AB30" s="35">
        <v>0</v>
      </c>
      <c r="AC30" s="35">
        <v>0</v>
      </c>
      <c r="AD30" s="35">
        <v>0</v>
      </c>
      <c r="AE30" s="35">
        <v>0</v>
      </c>
      <c r="AF30" s="35">
        <v>0</v>
      </c>
      <c r="AG30" s="35">
        <v>0</v>
      </c>
      <c r="AH30" s="35">
        <v>0</v>
      </c>
      <c r="AI30" s="35">
        <v>0</v>
      </c>
      <c r="AJ30" s="35">
        <v>0</v>
      </c>
      <c r="AK30" s="35">
        <v>0</v>
      </c>
      <c r="AL30" s="35">
        <v>0</v>
      </c>
      <c r="AM30" s="35">
        <v>0</v>
      </c>
      <c r="AN30" s="35">
        <v>0</v>
      </c>
      <c r="AO30" s="35">
        <v>0</v>
      </c>
      <c r="AP30" s="35">
        <v>0</v>
      </c>
      <c r="AQ30" s="35">
        <v>0</v>
      </c>
      <c r="AR30" s="35">
        <v>0</v>
      </c>
      <c r="AS30" s="35">
        <v>0</v>
      </c>
      <c r="AT30" s="35">
        <v>0</v>
      </c>
      <c r="AU30" s="35">
        <v>0</v>
      </c>
      <c r="AV30" s="35">
        <v>0.28455521664516137</v>
      </c>
      <c r="AW30" s="35">
        <v>29.757237542161292</v>
      </c>
      <c r="AX30" s="35">
        <v>0</v>
      </c>
      <c r="AY30" s="35">
        <v>0</v>
      </c>
      <c r="AZ30" s="35">
        <v>9.0449058108709668</v>
      </c>
      <c r="BA30" s="35">
        <v>0</v>
      </c>
      <c r="BB30" s="35">
        <v>0</v>
      </c>
      <c r="BC30" s="35">
        <v>0</v>
      </c>
      <c r="BD30" s="35">
        <v>0</v>
      </c>
      <c r="BE30" s="35">
        <v>0</v>
      </c>
      <c r="BF30" s="35">
        <v>0</v>
      </c>
      <c r="BG30" s="35">
        <v>0</v>
      </c>
      <c r="BH30" s="35">
        <v>0</v>
      </c>
      <c r="BI30" s="35">
        <v>0</v>
      </c>
      <c r="BJ30" s="35">
        <v>0</v>
      </c>
      <c r="BK30" s="36">
        <f t="shared" si="2"/>
        <v>91.107362606032268</v>
      </c>
    </row>
    <row r="31" spans="1:66">
      <c r="A31" s="6"/>
      <c r="B31" s="11" t="s">
        <v>119</v>
      </c>
      <c r="C31" s="35">
        <v>0</v>
      </c>
      <c r="D31" s="35">
        <v>0</v>
      </c>
      <c r="E31" s="35">
        <v>0</v>
      </c>
      <c r="F31" s="35">
        <v>0</v>
      </c>
      <c r="G31" s="35">
        <v>0</v>
      </c>
      <c r="H31" s="35">
        <v>3.0847471548387094E-2</v>
      </c>
      <c r="I31" s="35">
        <v>36.74109416129032</v>
      </c>
      <c r="J31" s="35">
        <v>0</v>
      </c>
      <c r="K31" s="35">
        <v>0</v>
      </c>
      <c r="L31" s="35">
        <v>0</v>
      </c>
      <c r="M31" s="35">
        <v>0</v>
      </c>
      <c r="N31" s="35">
        <v>0</v>
      </c>
      <c r="O31" s="35">
        <v>0</v>
      </c>
      <c r="P31" s="35">
        <v>0</v>
      </c>
      <c r="Q31" s="35">
        <v>0</v>
      </c>
      <c r="R31" s="35">
        <v>0</v>
      </c>
      <c r="S31" s="35">
        <v>0</v>
      </c>
      <c r="T31" s="35">
        <v>0</v>
      </c>
      <c r="U31" s="35">
        <v>0</v>
      </c>
      <c r="V31" s="35">
        <v>0</v>
      </c>
      <c r="W31" s="35">
        <v>0</v>
      </c>
      <c r="X31" s="35">
        <v>0</v>
      </c>
      <c r="Y31" s="35">
        <v>0</v>
      </c>
      <c r="Z31" s="35">
        <v>0</v>
      </c>
      <c r="AA31" s="35">
        <v>0</v>
      </c>
      <c r="AB31" s="35">
        <v>0</v>
      </c>
      <c r="AC31" s="35">
        <v>0</v>
      </c>
      <c r="AD31" s="35">
        <v>0</v>
      </c>
      <c r="AE31" s="35">
        <v>0</v>
      </c>
      <c r="AF31" s="35">
        <v>0</v>
      </c>
      <c r="AG31" s="35">
        <v>0</v>
      </c>
      <c r="AH31" s="35">
        <v>0</v>
      </c>
      <c r="AI31" s="35">
        <v>0</v>
      </c>
      <c r="AJ31" s="35">
        <v>0</v>
      </c>
      <c r="AK31" s="35">
        <v>0</v>
      </c>
      <c r="AL31" s="35">
        <v>0</v>
      </c>
      <c r="AM31" s="35">
        <v>0</v>
      </c>
      <c r="AN31" s="35">
        <v>0</v>
      </c>
      <c r="AO31" s="35">
        <v>0</v>
      </c>
      <c r="AP31" s="35">
        <v>0</v>
      </c>
      <c r="AQ31" s="35">
        <v>0</v>
      </c>
      <c r="AR31" s="35">
        <v>0</v>
      </c>
      <c r="AS31" s="35">
        <v>0</v>
      </c>
      <c r="AT31" s="35">
        <v>0</v>
      </c>
      <c r="AU31" s="35">
        <v>0</v>
      </c>
      <c r="AV31" s="35">
        <v>0.32004735612903229</v>
      </c>
      <c r="AW31" s="35">
        <v>23.547565354838703</v>
      </c>
      <c r="AX31" s="35">
        <v>0</v>
      </c>
      <c r="AY31" s="35">
        <v>0</v>
      </c>
      <c r="AZ31" s="35">
        <v>24.293542125516122</v>
      </c>
      <c r="BA31" s="35">
        <v>0</v>
      </c>
      <c r="BB31" s="35">
        <v>0</v>
      </c>
      <c r="BC31" s="35">
        <v>0</v>
      </c>
      <c r="BD31" s="35">
        <v>0</v>
      </c>
      <c r="BE31" s="35">
        <v>0</v>
      </c>
      <c r="BF31" s="35">
        <v>1.3720573225806451E-2</v>
      </c>
      <c r="BG31" s="35">
        <v>0</v>
      </c>
      <c r="BH31" s="35">
        <v>0</v>
      </c>
      <c r="BI31" s="35">
        <v>0</v>
      </c>
      <c r="BJ31" s="35">
        <v>0</v>
      </c>
      <c r="BK31" s="36">
        <f t="shared" si="2"/>
        <v>84.946817042548375</v>
      </c>
    </row>
    <row r="32" spans="1:66">
      <c r="A32" s="6"/>
      <c r="B32" s="11" t="s">
        <v>120</v>
      </c>
      <c r="C32" s="35">
        <v>0</v>
      </c>
      <c r="D32" s="35">
        <v>0</v>
      </c>
      <c r="E32" s="35">
        <v>0</v>
      </c>
      <c r="F32" s="35">
        <v>0</v>
      </c>
      <c r="G32" s="35">
        <v>0</v>
      </c>
      <c r="H32" s="35">
        <v>2.7062920161290322E-2</v>
      </c>
      <c r="I32" s="35">
        <v>16.418171564516129</v>
      </c>
      <c r="J32" s="35">
        <v>0</v>
      </c>
      <c r="K32" s="35">
        <v>0</v>
      </c>
      <c r="L32" s="35">
        <v>1.3832159193548388</v>
      </c>
      <c r="M32" s="35">
        <v>0</v>
      </c>
      <c r="N32" s="35">
        <v>0</v>
      </c>
      <c r="O32" s="35">
        <v>0</v>
      </c>
      <c r="P32" s="35">
        <v>0</v>
      </c>
      <c r="Q32" s="35">
        <v>0</v>
      </c>
      <c r="R32" s="35">
        <v>0</v>
      </c>
      <c r="S32" s="35">
        <v>0</v>
      </c>
      <c r="T32" s="35">
        <v>0</v>
      </c>
      <c r="U32" s="35">
        <v>0</v>
      </c>
      <c r="V32" s="35">
        <v>0</v>
      </c>
      <c r="W32" s="35">
        <v>0</v>
      </c>
      <c r="X32" s="35">
        <v>0</v>
      </c>
      <c r="Y32" s="35">
        <v>0</v>
      </c>
      <c r="Z32" s="35">
        <v>0</v>
      </c>
      <c r="AA32" s="35">
        <v>0</v>
      </c>
      <c r="AB32" s="35">
        <v>0</v>
      </c>
      <c r="AC32" s="35">
        <v>0</v>
      </c>
      <c r="AD32" s="35">
        <v>0</v>
      </c>
      <c r="AE32" s="35">
        <v>0</v>
      </c>
      <c r="AF32" s="35">
        <v>0</v>
      </c>
      <c r="AG32" s="35">
        <v>0</v>
      </c>
      <c r="AH32" s="35">
        <v>0</v>
      </c>
      <c r="AI32" s="35">
        <v>0</v>
      </c>
      <c r="AJ32" s="35">
        <v>0</v>
      </c>
      <c r="AK32" s="35">
        <v>0</v>
      </c>
      <c r="AL32" s="35">
        <v>0</v>
      </c>
      <c r="AM32" s="35">
        <v>0</v>
      </c>
      <c r="AN32" s="35">
        <v>0</v>
      </c>
      <c r="AO32" s="35">
        <v>0</v>
      </c>
      <c r="AP32" s="35">
        <v>0</v>
      </c>
      <c r="AQ32" s="35">
        <v>0</v>
      </c>
      <c r="AR32" s="35">
        <v>0</v>
      </c>
      <c r="AS32" s="35">
        <v>0</v>
      </c>
      <c r="AT32" s="35">
        <v>0</v>
      </c>
      <c r="AU32" s="35">
        <v>0</v>
      </c>
      <c r="AV32" s="35">
        <v>1.4790366584193551</v>
      </c>
      <c r="AW32" s="35">
        <v>2.0141070376774191</v>
      </c>
      <c r="AX32" s="35">
        <v>0</v>
      </c>
      <c r="AY32" s="35">
        <v>0</v>
      </c>
      <c r="AZ32" s="35">
        <v>15.471855491935479</v>
      </c>
      <c r="BA32" s="35">
        <v>0</v>
      </c>
      <c r="BB32" s="35">
        <v>0</v>
      </c>
      <c r="BC32" s="35">
        <v>0</v>
      </c>
      <c r="BD32" s="35">
        <v>0</v>
      </c>
      <c r="BE32" s="35">
        <v>0</v>
      </c>
      <c r="BF32" s="35">
        <v>1.0690725483870966E-2</v>
      </c>
      <c r="BG32" s="35">
        <v>8.9089379032258068E-2</v>
      </c>
      <c r="BH32" s="35">
        <v>0</v>
      </c>
      <c r="BI32" s="35">
        <v>0</v>
      </c>
      <c r="BJ32" s="35">
        <v>0</v>
      </c>
      <c r="BK32" s="36">
        <f t="shared" si="2"/>
        <v>36.89322969658064</v>
      </c>
    </row>
    <row r="33" spans="1:63">
      <c r="A33" s="6"/>
      <c r="B33" s="11" t="s">
        <v>121</v>
      </c>
      <c r="C33" s="35">
        <v>0</v>
      </c>
      <c r="D33" s="35">
        <v>0</v>
      </c>
      <c r="E33" s="35">
        <v>0</v>
      </c>
      <c r="F33" s="35">
        <v>0</v>
      </c>
      <c r="G33" s="35">
        <v>0</v>
      </c>
      <c r="H33" s="35">
        <v>8.5572420612903238E-2</v>
      </c>
      <c r="I33" s="35">
        <v>0</v>
      </c>
      <c r="J33" s="35">
        <v>0</v>
      </c>
      <c r="K33" s="35">
        <v>0</v>
      </c>
      <c r="L33" s="35">
        <v>1.0082170322580646</v>
      </c>
      <c r="M33" s="35">
        <v>0</v>
      </c>
      <c r="N33" s="35">
        <v>0</v>
      </c>
      <c r="O33" s="35">
        <v>0</v>
      </c>
      <c r="P33" s="35">
        <v>0</v>
      </c>
      <c r="Q33" s="35">
        <v>0</v>
      </c>
      <c r="R33" s="35">
        <v>8.0657362580645181E-3</v>
      </c>
      <c r="S33" s="35">
        <v>0</v>
      </c>
      <c r="T33" s="35">
        <v>0</v>
      </c>
      <c r="U33" s="35">
        <v>0</v>
      </c>
      <c r="V33" s="35">
        <v>0</v>
      </c>
      <c r="W33" s="35">
        <v>0</v>
      </c>
      <c r="X33" s="35">
        <v>0</v>
      </c>
      <c r="Y33" s="35">
        <v>0</v>
      </c>
      <c r="Z33" s="35">
        <v>0</v>
      </c>
      <c r="AA33" s="35">
        <v>0</v>
      </c>
      <c r="AB33" s="35">
        <v>0</v>
      </c>
      <c r="AC33" s="35">
        <v>0</v>
      </c>
      <c r="AD33" s="35">
        <v>0</v>
      </c>
      <c r="AE33" s="35">
        <v>0</v>
      </c>
      <c r="AF33" s="35">
        <v>0</v>
      </c>
      <c r="AG33" s="35">
        <v>0</v>
      </c>
      <c r="AH33" s="35">
        <v>0</v>
      </c>
      <c r="AI33" s="35">
        <v>0</v>
      </c>
      <c r="AJ33" s="35">
        <v>0</v>
      </c>
      <c r="AK33" s="35">
        <v>0</v>
      </c>
      <c r="AL33" s="35">
        <v>0</v>
      </c>
      <c r="AM33" s="35">
        <v>0</v>
      </c>
      <c r="AN33" s="35">
        <v>0</v>
      </c>
      <c r="AO33" s="35">
        <v>0</v>
      </c>
      <c r="AP33" s="35">
        <v>0</v>
      </c>
      <c r="AQ33" s="35">
        <v>0</v>
      </c>
      <c r="AR33" s="35">
        <v>0</v>
      </c>
      <c r="AS33" s="35">
        <v>0</v>
      </c>
      <c r="AT33" s="35">
        <v>0</v>
      </c>
      <c r="AU33" s="35">
        <v>0</v>
      </c>
      <c r="AV33" s="35">
        <v>0.95169968661290361</v>
      </c>
      <c r="AW33" s="35">
        <v>36.584014893806447</v>
      </c>
      <c r="AX33" s="35">
        <v>0</v>
      </c>
      <c r="AY33" s="35">
        <v>0</v>
      </c>
      <c r="AZ33" s="35">
        <v>29.607530739580653</v>
      </c>
      <c r="BA33" s="35">
        <v>0</v>
      </c>
      <c r="BB33" s="35">
        <v>0</v>
      </c>
      <c r="BC33" s="35">
        <v>0</v>
      </c>
      <c r="BD33" s="35">
        <v>0</v>
      </c>
      <c r="BE33" s="35">
        <v>0</v>
      </c>
      <c r="BF33" s="35">
        <v>8.4207816774193561E-2</v>
      </c>
      <c r="BG33" s="35">
        <v>10.016332903225807</v>
      </c>
      <c r="BH33" s="35">
        <v>0</v>
      </c>
      <c r="BI33" s="35">
        <v>0</v>
      </c>
      <c r="BJ33" s="35">
        <v>1.2520416129032258E-2</v>
      </c>
      <c r="BK33" s="36">
        <f t="shared" si="2"/>
        <v>78.358161645258065</v>
      </c>
    </row>
    <row r="34" spans="1:63">
      <c r="A34" s="6"/>
      <c r="B34" s="11" t="s">
        <v>122</v>
      </c>
      <c r="C34" s="35">
        <v>0</v>
      </c>
      <c r="D34" s="35">
        <v>0</v>
      </c>
      <c r="E34" s="35">
        <v>0</v>
      </c>
      <c r="F34" s="35">
        <v>0</v>
      </c>
      <c r="G34" s="35">
        <v>0</v>
      </c>
      <c r="H34" s="35">
        <v>5.2609680645161294E-4</v>
      </c>
      <c r="I34" s="35">
        <v>36.285335264580645</v>
      </c>
      <c r="J34" s="35">
        <v>0</v>
      </c>
      <c r="K34" s="35">
        <v>0</v>
      </c>
      <c r="L34" s="35">
        <v>1.1489855161290322E-3</v>
      </c>
      <c r="M34" s="35">
        <v>0</v>
      </c>
      <c r="N34" s="35">
        <v>0</v>
      </c>
      <c r="O34" s="35">
        <v>0</v>
      </c>
      <c r="P34" s="35">
        <v>0</v>
      </c>
      <c r="Q34" s="35">
        <v>0</v>
      </c>
      <c r="R34" s="35">
        <v>0</v>
      </c>
      <c r="S34" s="35">
        <v>0</v>
      </c>
      <c r="T34" s="35">
        <v>0</v>
      </c>
      <c r="U34" s="35">
        <v>0</v>
      </c>
      <c r="V34" s="35">
        <v>0</v>
      </c>
      <c r="W34" s="35">
        <v>0</v>
      </c>
      <c r="X34" s="35">
        <v>0</v>
      </c>
      <c r="Y34" s="35">
        <v>0</v>
      </c>
      <c r="Z34" s="35">
        <v>0</v>
      </c>
      <c r="AA34" s="35">
        <v>0</v>
      </c>
      <c r="AB34" s="35">
        <v>0</v>
      </c>
      <c r="AC34" s="35">
        <v>0</v>
      </c>
      <c r="AD34" s="35">
        <v>0</v>
      </c>
      <c r="AE34" s="35">
        <v>0</v>
      </c>
      <c r="AF34" s="35">
        <v>0</v>
      </c>
      <c r="AG34" s="35">
        <v>0</v>
      </c>
      <c r="AH34" s="35">
        <v>0</v>
      </c>
      <c r="AI34" s="35">
        <v>0</v>
      </c>
      <c r="AJ34" s="35">
        <v>0</v>
      </c>
      <c r="AK34" s="35">
        <v>0</v>
      </c>
      <c r="AL34" s="35">
        <v>0</v>
      </c>
      <c r="AM34" s="35">
        <v>0</v>
      </c>
      <c r="AN34" s="35">
        <v>0</v>
      </c>
      <c r="AO34" s="35">
        <v>0</v>
      </c>
      <c r="AP34" s="35">
        <v>0</v>
      </c>
      <c r="AQ34" s="35">
        <v>0</v>
      </c>
      <c r="AR34" s="35">
        <v>0</v>
      </c>
      <c r="AS34" s="35">
        <v>0</v>
      </c>
      <c r="AT34" s="35">
        <v>0</v>
      </c>
      <c r="AU34" s="35">
        <v>0</v>
      </c>
      <c r="AV34" s="35">
        <v>4.3459789225806456E-2</v>
      </c>
      <c r="AW34" s="35">
        <v>0</v>
      </c>
      <c r="AX34" s="35">
        <v>0</v>
      </c>
      <c r="AY34" s="35">
        <v>0</v>
      </c>
      <c r="AZ34" s="35">
        <v>4.337788519903226</v>
      </c>
      <c r="BA34" s="35">
        <v>0</v>
      </c>
      <c r="BB34" s="35">
        <v>0</v>
      </c>
      <c r="BC34" s="35">
        <v>0</v>
      </c>
      <c r="BD34" s="35">
        <v>0</v>
      </c>
      <c r="BE34" s="35">
        <v>0</v>
      </c>
      <c r="BF34" s="35">
        <v>0</v>
      </c>
      <c r="BG34" s="35">
        <v>11.566269515870967</v>
      </c>
      <c r="BH34" s="35">
        <v>0</v>
      </c>
      <c r="BI34" s="35">
        <v>0</v>
      </c>
      <c r="BJ34" s="35">
        <v>0</v>
      </c>
      <c r="BK34" s="36">
        <f t="shared" si="2"/>
        <v>52.234528171903236</v>
      </c>
    </row>
    <row r="35" spans="1:63">
      <c r="A35" s="6"/>
      <c r="B35" s="11" t="s">
        <v>123</v>
      </c>
      <c r="C35" s="35">
        <v>0</v>
      </c>
      <c r="D35" s="35">
        <v>0</v>
      </c>
      <c r="E35" s="35">
        <v>0</v>
      </c>
      <c r="F35" s="35">
        <v>0</v>
      </c>
      <c r="G35" s="35">
        <v>0</v>
      </c>
      <c r="H35" s="35">
        <v>1.1532472903225805E-2</v>
      </c>
      <c r="I35" s="35">
        <v>0</v>
      </c>
      <c r="J35" s="35">
        <v>0</v>
      </c>
      <c r="K35" s="35">
        <v>0</v>
      </c>
      <c r="L35" s="35">
        <v>0.35204390967741939</v>
      </c>
      <c r="M35" s="35">
        <v>0</v>
      </c>
      <c r="N35" s="35">
        <v>0</v>
      </c>
      <c r="O35" s="35">
        <v>0</v>
      </c>
      <c r="P35" s="35">
        <v>0</v>
      </c>
      <c r="Q35" s="35">
        <v>0</v>
      </c>
      <c r="R35" s="35">
        <v>1.0950763612903223E-2</v>
      </c>
      <c r="S35" s="35">
        <v>0</v>
      </c>
      <c r="T35" s="35">
        <v>0</v>
      </c>
      <c r="U35" s="35">
        <v>0</v>
      </c>
      <c r="V35" s="35">
        <v>0</v>
      </c>
      <c r="W35" s="35">
        <v>0</v>
      </c>
      <c r="X35" s="35">
        <v>0</v>
      </c>
      <c r="Y35" s="35">
        <v>0</v>
      </c>
      <c r="Z35" s="35">
        <v>0</v>
      </c>
      <c r="AA35" s="35">
        <v>0</v>
      </c>
      <c r="AB35" s="35">
        <v>0</v>
      </c>
      <c r="AC35" s="35">
        <v>0</v>
      </c>
      <c r="AD35" s="35">
        <v>0</v>
      </c>
      <c r="AE35" s="35">
        <v>0</v>
      </c>
      <c r="AF35" s="35">
        <v>0</v>
      </c>
      <c r="AG35" s="35">
        <v>0</v>
      </c>
      <c r="AH35" s="35">
        <v>0</v>
      </c>
      <c r="AI35" s="35">
        <v>0</v>
      </c>
      <c r="AJ35" s="35">
        <v>0</v>
      </c>
      <c r="AK35" s="35">
        <v>0</v>
      </c>
      <c r="AL35" s="35">
        <v>0</v>
      </c>
      <c r="AM35" s="35">
        <v>0</v>
      </c>
      <c r="AN35" s="35">
        <v>0</v>
      </c>
      <c r="AO35" s="35">
        <v>0</v>
      </c>
      <c r="AP35" s="35">
        <v>0</v>
      </c>
      <c r="AQ35" s="35">
        <v>0</v>
      </c>
      <c r="AR35" s="35">
        <v>0</v>
      </c>
      <c r="AS35" s="35">
        <v>0</v>
      </c>
      <c r="AT35" s="35">
        <v>0</v>
      </c>
      <c r="AU35" s="35">
        <v>0</v>
      </c>
      <c r="AV35" s="35">
        <v>2.2537445564516125</v>
      </c>
      <c r="AW35" s="35">
        <v>8.0654005193548386</v>
      </c>
      <c r="AX35" s="35">
        <v>0</v>
      </c>
      <c r="AY35" s="35">
        <v>0</v>
      </c>
      <c r="AZ35" s="35">
        <v>45.439096249354826</v>
      </c>
      <c r="BA35" s="35">
        <v>0</v>
      </c>
      <c r="BB35" s="35">
        <v>0</v>
      </c>
      <c r="BC35" s="35">
        <v>0</v>
      </c>
      <c r="BD35" s="35">
        <v>0</v>
      </c>
      <c r="BE35" s="35">
        <v>0</v>
      </c>
      <c r="BF35" s="35">
        <v>0.14525274322580642</v>
      </c>
      <c r="BG35" s="35">
        <v>0</v>
      </c>
      <c r="BH35" s="35">
        <v>0</v>
      </c>
      <c r="BI35" s="35">
        <v>0</v>
      </c>
      <c r="BJ35" s="35">
        <v>0</v>
      </c>
      <c r="BK35" s="36">
        <f t="shared" si="2"/>
        <v>56.278021214580626</v>
      </c>
    </row>
    <row r="36" spans="1:63">
      <c r="A36" s="6"/>
      <c r="B36" s="11" t="s">
        <v>124</v>
      </c>
      <c r="C36" s="35">
        <v>0</v>
      </c>
      <c r="D36" s="35">
        <v>0</v>
      </c>
      <c r="E36" s="35">
        <v>0</v>
      </c>
      <c r="F36" s="35">
        <v>0</v>
      </c>
      <c r="G36" s="35">
        <v>0</v>
      </c>
      <c r="H36" s="35">
        <v>0.17241378677419356</v>
      </c>
      <c r="I36" s="35">
        <v>21.164671988709678</v>
      </c>
      <c r="J36" s="35">
        <v>0</v>
      </c>
      <c r="K36" s="35">
        <v>0</v>
      </c>
      <c r="L36" s="35">
        <v>0.77410271612903225</v>
      </c>
      <c r="M36" s="35">
        <v>0</v>
      </c>
      <c r="N36" s="35">
        <v>0</v>
      </c>
      <c r="O36" s="35">
        <v>0</v>
      </c>
      <c r="P36" s="35">
        <v>0</v>
      </c>
      <c r="Q36" s="35">
        <v>0</v>
      </c>
      <c r="R36" s="35">
        <v>1.1728829032258066E-2</v>
      </c>
      <c r="S36" s="35">
        <v>0</v>
      </c>
      <c r="T36" s="35">
        <v>0</v>
      </c>
      <c r="U36" s="35">
        <v>0</v>
      </c>
      <c r="V36" s="35">
        <v>0</v>
      </c>
      <c r="W36" s="35">
        <v>0</v>
      </c>
      <c r="X36" s="35">
        <v>0</v>
      </c>
      <c r="Y36" s="35">
        <v>0</v>
      </c>
      <c r="Z36" s="35">
        <v>0</v>
      </c>
      <c r="AA36" s="35">
        <v>0</v>
      </c>
      <c r="AB36" s="35">
        <v>0</v>
      </c>
      <c r="AC36" s="35">
        <v>0</v>
      </c>
      <c r="AD36" s="35">
        <v>0</v>
      </c>
      <c r="AE36" s="35">
        <v>0</v>
      </c>
      <c r="AF36" s="35">
        <v>0</v>
      </c>
      <c r="AG36" s="35">
        <v>0</v>
      </c>
      <c r="AH36" s="35">
        <v>0</v>
      </c>
      <c r="AI36" s="35">
        <v>0</v>
      </c>
      <c r="AJ36" s="35">
        <v>0</v>
      </c>
      <c r="AK36" s="35">
        <v>0</v>
      </c>
      <c r="AL36" s="35">
        <v>0</v>
      </c>
      <c r="AM36" s="35">
        <v>0</v>
      </c>
      <c r="AN36" s="35">
        <v>0</v>
      </c>
      <c r="AO36" s="35">
        <v>0</v>
      </c>
      <c r="AP36" s="35">
        <v>0</v>
      </c>
      <c r="AQ36" s="35">
        <v>0</v>
      </c>
      <c r="AR36" s="35">
        <v>0</v>
      </c>
      <c r="AS36" s="35">
        <v>0</v>
      </c>
      <c r="AT36" s="35">
        <v>0</v>
      </c>
      <c r="AU36" s="35">
        <v>0</v>
      </c>
      <c r="AV36" s="35">
        <v>2.7047411738064531</v>
      </c>
      <c r="AW36" s="35">
        <v>6.6863908266451615</v>
      </c>
      <c r="AX36" s="35">
        <v>0</v>
      </c>
      <c r="AY36" s="35">
        <v>0</v>
      </c>
      <c r="AZ36" s="35">
        <v>20.897158835903241</v>
      </c>
      <c r="BA36" s="35">
        <v>0</v>
      </c>
      <c r="BB36" s="35">
        <v>0</v>
      </c>
      <c r="BC36" s="35">
        <v>0</v>
      </c>
      <c r="BD36" s="35">
        <v>0</v>
      </c>
      <c r="BE36" s="35">
        <v>0</v>
      </c>
      <c r="BF36" s="35">
        <v>5.2916564129032256E-2</v>
      </c>
      <c r="BG36" s="35">
        <v>0.29011274193548386</v>
      </c>
      <c r="BH36" s="35">
        <v>0</v>
      </c>
      <c r="BI36" s="35">
        <v>0</v>
      </c>
      <c r="BJ36" s="35">
        <v>0.78910665806451619</v>
      </c>
      <c r="BK36" s="36">
        <f t="shared" si="2"/>
        <v>53.543344121129053</v>
      </c>
    </row>
    <row r="37" spans="1:63">
      <c r="A37" s="6"/>
      <c r="B37" s="11" t="s">
        <v>125</v>
      </c>
      <c r="C37" s="35">
        <v>0</v>
      </c>
      <c r="D37" s="35">
        <v>0</v>
      </c>
      <c r="E37" s="35">
        <v>0</v>
      </c>
      <c r="F37" s="35">
        <v>0</v>
      </c>
      <c r="G37" s="35">
        <v>0</v>
      </c>
      <c r="H37" s="35">
        <v>3.9258006709677419E-2</v>
      </c>
      <c r="I37" s="35">
        <v>0</v>
      </c>
      <c r="J37" s="35">
        <v>0</v>
      </c>
      <c r="K37" s="35">
        <v>0</v>
      </c>
      <c r="L37" s="35">
        <v>0.20620561290322581</v>
      </c>
      <c r="M37" s="35">
        <v>0</v>
      </c>
      <c r="N37" s="35">
        <v>0</v>
      </c>
      <c r="O37" s="35">
        <v>0</v>
      </c>
      <c r="P37" s="35">
        <v>0</v>
      </c>
      <c r="Q37" s="35">
        <v>0</v>
      </c>
      <c r="R37" s="35">
        <v>1.0310280645161291E-2</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v>0</v>
      </c>
      <c r="AM37" s="35">
        <v>0</v>
      </c>
      <c r="AN37" s="35">
        <v>0</v>
      </c>
      <c r="AO37" s="35">
        <v>0</v>
      </c>
      <c r="AP37" s="35">
        <v>0</v>
      </c>
      <c r="AQ37" s="35">
        <v>0</v>
      </c>
      <c r="AR37" s="35">
        <v>0</v>
      </c>
      <c r="AS37" s="35">
        <v>0</v>
      </c>
      <c r="AT37" s="35">
        <v>0</v>
      </c>
      <c r="AU37" s="35">
        <v>0</v>
      </c>
      <c r="AV37" s="35">
        <v>4.068735805774188</v>
      </c>
      <c r="AW37" s="35">
        <v>15.951831988677416</v>
      </c>
      <c r="AX37" s="35">
        <v>0</v>
      </c>
      <c r="AY37" s="35">
        <v>0</v>
      </c>
      <c r="AZ37" s="35">
        <v>42.392320996806383</v>
      </c>
      <c r="BA37" s="35">
        <v>0</v>
      </c>
      <c r="BB37" s="35">
        <v>0</v>
      </c>
      <c r="BC37" s="35">
        <v>0</v>
      </c>
      <c r="BD37" s="35">
        <v>0</v>
      </c>
      <c r="BE37" s="35">
        <v>0</v>
      </c>
      <c r="BF37" s="35">
        <v>0.53990918332258053</v>
      </c>
      <c r="BG37" s="35">
        <v>0</v>
      </c>
      <c r="BH37" s="35">
        <v>0</v>
      </c>
      <c r="BI37" s="35">
        <v>0</v>
      </c>
      <c r="BJ37" s="35">
        <v>1.8718794000000001</v>
      </c>
      <c r="BK37" s="36">
        <f t="shared" si="2"/>
        <v>65.080451274838623</v>
      </c>
    </row>
    <row r="38" spans="1:63">
      <c r="A38" s="6"/>
      <c r="B38" s="11" t="s">
        <v>126</v>
      </c>
      <c r="C38" s="35">
        <v>0</v>
      </c>
      <c r="D38" s="35">
        <v>0</v>
      </c>
      <c r="E38" s="35">
        <v>0</v>
      </c>
      <c r="F38" s="35">
        <v>0</v>
      </c>
      <c r="G38" s="35">
        <v>0</v>
      </c>
      <c r="H38" s="35">
        <v>5.7870964806451625E-2</v>
      </c>
      <c r="I38" s="35">
        <v>8.9498088876129049</v>
      </c>
      <c r="J38" s="35">
        <v>0</v>
      </c>
      <c r="K38" s="35">
        <v>0</v>
      </c>
      <c r="L38" s="35">
        <v>0.42070412967741933</v>
      </c>
      <c r="M38" s="35">
        <v>0</v>
      </c>
      <c r="N38" s="35">
        <v>0</v>
      </c>
      <c r="O38" s="35">
        <v>0</v>
      </c>
      <c r="P38" s="35">
        <v>0</v>
      </c>
      <c r="Q38" s="35">
        <v>0</v>
      </c>
      <c r="R38" s="35">
        <v>0</v>
      </c>
      <c r="S38" s="35">
        <v>0</v>
      </c>
      <c r="T38" s="35">
        <v>0</v>
      </c>
      <c r="U38" s="35">
        <v>0</v>
      </c>
      <c r="V38" s="35">
        <v>0</v>
      </c>
      <c r="W38" s="35">
        <v>0</v>
      </c>
      <c r="X38" s="35">
        <v>0</v>
      </c>
      <c r="Y38" s="35">
        <v>0</v>
      </c>
      <c r="Z38" s="35">
        <v>0</v>
      </c>
      <c r="AA38" s="35">
        <v>0</v>
      </c>
      <c r="AB38" s="35">
        <v>0</v>
      </c>
      <c r="AC38" s="35">
        <v>0</v>
      </c>
      <c r="AD38" s="35">
        <v>0</v>
      </c>
      <c r="AE38" s="35">
        <v>0</v>
      </c>
      <c r="AF38" s="35">
        <v>0</v>
      </c>
      <c r="AG38" s="35">
        <v>0</v>
      </c>
      <c r="AH38" s="35">
        <v>0</v>
      </c>
      <c r="AI38" s="35">
        <v>0</v>
      </c>
      <c r="AJ38" s="35">
        <v>0</v>
      </c>
      <c r="AK38" s="35">
        <v>0</v>
      </c>
      <c r="AL38" s="35">
        <v>0</v>
      </c>
      <c r="AM38" s="35">
        <v>0</v>
      </c>
      <c r="AN38" s="35">
        <v>0</v>
      </c>
      <c r="AO38" s="35">
        <v>0</v>
      </c>
      <c r="AP38" s="35">
        <v>0</v>
      </c>
      <c r="AQ38" s="35">
        <v>0</v>
      </c>
      <c r="AR38" s="35">
        <v>0</v>
      </c>
      <c r="AS38" s="35">
        <v>0</v>
      </c>
      <c r="AT38" s="35">
        <v>0</v>
      </c>
      <c r="AU38" s="35">
        <v>0</v>
      </c>
      <c r="AV38" s="35">
        <v>0.39066223274193562</v>
      </c>
      <c r="AW38" s="35">
        <v>5.7403101419354838</v>
      </c>
      <c r="AX38" s="35">
        <v>0</v>
      </c>
      <c r="AY38" s="35">
        <v>0</v>
      </c>
      <c r="AZ38" s="35">
        <v>21.390980513483864</v>
      </c>
      <c r="BA38" s="35">
        <v>0</v>
      </c>
      <c r="BB38" s="35">
        <v>0</v>
      </c>
      <c r="BC38" s="35">
        <v>0</v>
      </c>
      <c r="BD38" s="35">
        <v>0</v>
      </c>
      <c r="BE38" s="35">
        <v>0</v>
      </c>
      <c r="BF38" s="35">
        <v>1.2371358064516131E-3</v>
      </c>
      <c r="BG38" s="35">
        <v>0</v>
      </c>
      <c r="BH38" s="35">
        <v>0</v>
      </c>
      <c r="BI38" s="35">
        <v>0</v>
      </c>
      <c r="BJ38" s="35">
        <v>0</v>
      </c>
      <c r="BK38" s="36">
        <f t="shared" si="2"/>
        <v>36.951574006064504</v>
      </c>
    </row>
    <row r="39" spans="1:63">
      <c r="A39" s="6"/>
      <c r="B39" s="11" t="s">
        <v>127</v>
      </c>
      <c r="C39" s="35">
        <v>0</v>
      </c>
      <c r="D39" s="35">
        <v>0</v>
      </c>
      <c r="E39" s="35">
        <v>0</v>
      </c>
      <c r="F39" s="35">
        <v>0</v>
      </c>
      <c r="G39" s="35">
        <v>0</v>
      </c>
      <c r="H39" s="35">
        <v>3.3593593548387098E-2</v>
      </c>
      <c r="I39" s="35">
        <v>5.598932258064516</v>
      </c>
      <c r="J39" s="35">
        <v>0</v>
      </c>
      <c r="K39" s="35">
        <v>0</v>
      </c>
      <c r="L39" s="35">
        <v>0</v>
      </c>
      <c r="M39" s="35">
        <v>0</v>
      </c>
      <c r="N39" s="35">
        <v>0</v>
      </c>
      <c r="O39" s="35">
        <v>0</v>
      </c>
      <c r="P39" s="35">
        <v>0</v>
      </c>
      <c r="Q39" s="35">
        <v>0</v>
      </c>
      <c r="R39" s="35">
        <v>0</v>
      </c>
      <c r="S39" s="35">
        <v>0</v>
      </c>
      <c r="T39" s="35">
        <v>0</v>
      </c>
      <c r="U39" s="35">
        <v>0</v>
      </c>
      <c r="V39" s="35">
        <v>0</v>
      </c>
      <c r="W39" s="35">
        <v>0</v>
      </c>
      <c r="X39" s="35">
        <v>0</v>
      </c>
      <c r="Y39" s="35">
        <v>0</v>
      </c>
      <c r="Z39" s="35">
        <v>0</v>
      </c>
      <c r="AA39" s="35">
        <v>0</v>
      </c>
      <c r="AB39" s="35">
        <v>0</v>
      </c>
      <c r="AC39" s="35">
        <v>0</v>
      </c>
      <c r="AD39" s="35">
        <v>0</v>
      </c>
      <c r="AE39" s="35">
        <v>0</v>
      </c>
      <c r="AF39" s="35">
        <v>0</v>
      </c>
      <c r="AG39" s="35">
        <v>0</v>
      </c>
      <c r="AH39" s="35">
        <v>0</v>
      </c>
      <c r="AI39" s="35">
        <v>0</v>
      </c>
      <c r="AJ39" s="35">
        <v>0</v>
      </c>
      <c r="AK39" s="35">
        <v>0</v>
      </c>
      <c r="AL39" s="35">
        <v>0</v>
      </c>
      <c r="AM39" s="35">
        <v>0</v>
      </c>
      <c r="AN39" s="35">
        <v>0</v>
      </c>
      <c r="AO39" s="35">
        <v>0</v>
      </c>
      <c r="AP39" s="35">
        <v>0</v>
      </c>
      <c r="AQ39" s="35">
        <v>0</v>
      </c>
      <c r="AR39" s="35">
        <v>0</v>
      </c>
      <c r="AS39" s="35">
        <v>0</v>
      </c>
      <c r="AT39" s="35">
        <v>0</v>
      </c>
      <c r="AU39" s="35">
        <v>0</v>
      </c>
      <c r="AV39" s="35">
        <v>0.60624756496774168</v>
      </c>
      <c r="AW39" s="35">
        <v>18.498625495612902</v>
      </c>
      <c r="AX39" s="35">
        <v>0</v>
      </c>
      <c r="AY39" s="35">
        <v>0</v>
      </c>
      <c r="AZ39" s="35">
        <v>10.378477943096787</v>
      </c>
      <c r="BA39" s="35">
        <v>0</v>
      </c>
      <c r="BB39" s="35">
        <v>0</v>
      </c>
      <c r="BC39" s="35">
        <v>0</v>
      </c>
      <c r="BD39" s="35">
        <v>0</v>
      </c>
      <c r="BE39" s="35">
        <v>0</v>
      </c>
      <c r="BF39" s="35">
        <v>0.17651912138709683</v>
      </c>
      <c r="BG39" s="35">
        <v>0</v>
      </c>
      <c r="BH39" s="35">
        <v>0</v>
      </c>
      <c r="BI39" s="35">
        <v>0</v>
      </c>
      <c r="BJ39" s="35">
        <v>0</v>
      </c>
      <c r="BK39" s="36">
        <f t="shared" si="2"/>
        <v>35.292395976677433</v>
      </c>
    </row>
    <row r="40" spans="1:63">
      <c r="A40" s="6"/>
      <c r="B40" s="11" t="s">
        <v>128</v>
      </c>
      <c r="C40" s="35">
        <v>0</v>
      </c>
      <c r="D40" s="35">
        <v>0</v>
      </c>
      <c r="E40" s="35">
        <v>0</v>
      </c>
      <c r="F40" s="35">
        <v>0</v>
      </c>
      <c r="G40" s="35">
        <v>0</v>
      </c>
      <c r="H40" s="35">
        <v>0.10380465145161291</v>
      </c>
      <c r="I40" s="35">
        <v>2.0952495967741935</v>
      </c>
      <c r="J40" s="35">
        <v>0</v>
      </c>
      <c r="K40" s="35">
        <v>0</v>
      </c>
      <c r="L40" s="35">
        <v>6.7152505413870971</v>
      </c>
      <c r="M40" s="35">
        <v>0</v>
      </c>
      <c r="N40" s="35">
        <v>0</v>
      </c>
      <c r="O40" s="35">
        <v>0</v>
      </c>
      <c r="P40" s="35">
        <v>0</v>
      </c>
      <c r="Q40" s="35">
        <v>0</v>
      </c>
      <c r="R40" s="35">
        <v>0</v>
      </c>
      <c r="S40" s="35">
        <v>0</v>
      </c>
      <c r="T40" s="35">
        <v>0</v>
      </c>
      <c r="U40" s="35">
        <v>0</v>
      </c>
      <c r="V40" s="35">
        <v>0</v>
      </c>
      <c r="W40" s="35">
        <v>0</v>
      </c>
      <c r="X40" s="35">
        <v>0</v>
      </c>
      <c r="Y40" s="35">
        <v>0</v>
      </c>
      <c r="Z40" s="35">
        <v>0</v>
      </c>
      <c r="AA40" s="35">
        <v>0</v>
      </c>
      <c r="AB40" s="35">
        <v>0</v>
      </c>
      <c r="AC40" s="35">
        <v>0</v>
      </c>
      <c r="AD40" s="35">
        <v>0</v>
      </c>
      <c r="AE40" s="35">
        <v>0</v>
      </c>
      <c r="AF40" s="35">
        <v>0</v>
      </c>
      <c r="AG40" s="35">
        <v>0</v>
      </c>
      <c r="AH40" s="35">
        <v>0</v>
      </c>
      <c r="AI40" s="35">
        <v>0</v>
      </c>
      <c r="AJ40" s="35">
        <v>0</v>
      </c>
      <c r="AK40" s="35">
        <v>0</v>
      </c>
      <c r="AL40" s="35">
        <v>0</v>
      </c>
      <c r="AM40" s="35">
        <v>0</v>
      </c>
      <c r="AN40" s="35">
        <v>0</v>
      </c>
      <c r="AO40" s="35">
        <v>0</v>
      </c>
      <c r="AP40" s="35">
        <v>0</v>
      </c>
      <c r="AQ40" s="35">
        <v>0</v>
      </c>
      <c r="AR40" s="35">
        <v>0</v>
      </c>
      <c r="AS40" s="35">
        <v>0</v>
      </c>
      <c r="AT40" s="35">
        <v>0</v>
      </c>
      <c r="AU40" s="35">
        <v>0</v>
      </c>
      <c r="AV40" s="35">
        <v>1.0846957729354838</v>
      </c>
      <c r="AW40" s="35">
        <v>13.157416204451609</v>
      </c>
      <c r="AX40" s="35">
        <v>0</v>
      </c>
      <c r="AY40" s="35">
        <v>0</v>
      </c>
      <c r="AZ40" s="35">
        <v>45.231950594096823</v>
      </c>
      <c r="BA40" s="35">
        <v>0</v>
      </c>
      <c r="BB40" s="35">
        <v>0</v>
      </c>
      <c r="BC40" s="35">
        <v>0</v>
      </c>
      <c r="BD40" s="35">
        <v>0</v>
      </c>
      <c r="BE40" s="35">
        <v>0</v>
      </c>
      <c r="BF40" s="35">
        <v>0.17285344419354842</v>
      </c>
      <c r="BG40" s="35">
        <v>0</v>
      </c>
      <c r="BH40" s="35">
        <v>0</v>
      </c>
      <c r="BI40" s="35">
        <v>0</v>
      </c>
      <c r="BJ40" s="35">
        <v>0.79252873548387082</v>
      </c>
      <c r="BK40" s="36">
        <f t="shared" si="2"/>
        <v>69.353749540774231</v>
      </c>
    </row>
    <row r="41" spans="1:63">
      <c r="A41" s="6"/>
      <c r="B41" s="11" t="s">
        <v>129</v>
      </c>
      <c r="C41" s="35">
        <v>0</v>
      </c>
      <c r="D41" s="35">
        <v>0</v>
      </c>
      <c r="E41" s="35">
        <v>0</v>
      </c>
      <c r="F41" s="35">
        <v>0</v>
      </c>
      <c r="G41" s="35">
        <v>0</v>
      </c>
      <c r="H41" s="35">
        <v>1.7381714516129037E-3</v>
      </c>
      <c r="I41" s="35">
        <v>16.216581462258063</v>
      </c>
      <c r="J41" s="35">
        <v>0</v>
      </c>
      <c r="K41" s="35">
        <v>0</v>
      </c>
      <c r="L41" s="35">
        <v>1.7149851472580642</v>
      </c>
      <c r="M41" s="35">
        <v>0</v>
      </c>
      <c r="N41" s="35">
        <v>0</v>
      </c>
      <c r="O41" s="35">
        <v>0</v>
      </c>
      <c r="P41" s="35">
        <v>0</v>
      </c>
      <c r="Q41" s="35">
        <v>0</v>
      </c>
      <c r="R41" s="35">
        <v>0</v>
      </c>
      <c r="S41" s="35">
        <v>0</v>
      </c>
      <c r="T41" s="35">
        <v>0</v>
      </c>
      <c r="U41" s="35">
        <v>0</v>
      </c>
      <c r="V41" s="35">
        <v>0</v>
      </c>
      <c r="W41" s="35">
        <v>0</v>
      </c>
      <c r="X41" s="35">
        <v>0</v>
      </c>
      <c r="Y41" s="35">
        <v>0</v>
      </c>
      <c r="Z41" s="35">
        <v>0</v>
      </c>
      <c r="AA41" s="35">
        <v>0</v>
      </c>
      <c r="AB41" s="35">
        <v>0</v>
      </c>
      <c r="AC41" s="35">
        <v>0</v>
      </c>
      <c r="AD41" s="35">
        <v>0</v>
      </c>
      <c r="AE41" s="35">
        <v>0</v>
      </c>
      <c r="AF41" s="35">
        <v>0</v>
      </c>
      <c r="AG41" s="35">
        <v>0</v>
      </c>
      <c r="AH41" s="35">
        <v>0</v>
      </c>
      <c r="AI41" s="35">
        <v>0</v>
      </c>
      <c r="AJ41" s="35">
        <v>0</v>
      </c>
      <c r="AK41" s="35">
        <v>0</v>
      </c>
      <c r="AL41" s="35">
        <v>0</v>
      </c>
      <c r="AM41" s="35">
        <v>0</v>
      </c>
      <c r="AN41" s="35">
        <v>0</v>
      </c>
      <c r="AO41" s="35">
        <v>0</v>
      </c>
      <c r="AP41" s="35">
        <v>0</v>
      </c>
      <c r="AQ41" s="35">
        <v>0</v>
      </c>
      <c r="AR41" s="35">
        <v>0</v>
      </c>
      <c r="AS41" s="35">
        <v>0</v>
      </c>
      <c r="AT41" s="35">
        <v>0</v>
      </c>
      <c r="AU41" s="35">
        <v>0</v>
      </c>
      <c r="AV41" s="35">
        <v>0.31573520522580645</v>
      </c>
      <c r="AW41" s="35">
        <v>12.891091612903226</v>
      </c>
      <c r="AX41" s="35">
        <v>0</v>
      </c>
      <c r="AY41" s="35">
        <v>0</v>
      </c>
      <c r="AZ41" s="35">
        <v>4.4727618441290327</v>
      </c>
      <c r="BA41" s="35">
        <v>0</v>
      </c>
      <c r="BB41" s="35">
        <v>0</v>
      </c>
      <c r="BC41" s="35">
        <v>0</v>
      </c>
      <c r="BD41" s="35">
        <v>0</v>
      </c>
      <c r="BE41" s="35">
        <v>0</v>
      </c>
      <c r="BF41" s="35">
        <v>0</v>
      </c>
      <c r="BG41" s="35">
        <v>0</v>
      </c>
      <c r="BH41" s="35">
        <v>0</v>
      </c>
      <c r="BI41" s="35">
        <v>0</v>
      </c>
      <c r="BJ41" s="35">
        <v>0</v>
      </c>
      <c r="BK41" s="36">
        <f t="shared" si="2"/>
        <v>35.612893443225808</v>
      </c>
    </row>
    <row r="42" spans="1:63">
      <c r="A42" s="6"/>
      <c r="B42" s="11" t="s">
        <v>130</v>
      </c>
      <c r="C42" s="35">
        <v>0</v>
      </c>
      <c r="D42" s="35">
        <v>0</v>
      </c>
      <c r="E42" s="35">
        <v>0</v>
      </c>
      <c r="F42" s="35">
        <v>0</v>
      </c>
      <c r="G42" s="35">
        <v>0</v>
      </c>
      <c r="H42" s="35">
        <v>1.0725829032258061E-4</v>
      </c>
      <c r="I42" s="35">
        <v>20.517581954580645</v>
      </c>
      <c r="J42" s="35">
        <v>0</v>
      </c>
      <c r="K42" s="35">
        <v>0</v>
      </c>
      <c r="L42" s="35">
        <v>0</v>
      </c>
      <c r="M42" s="35">
        <v>0</v>
      </c>
      <c r="N42" s="35">
        <v>0</v>
      </c>
      <c r="O42" s="35">
        <v>0</v>
      </c>
      <c r="P42" s="35">
        <v>0</v>
      </c>
      <c r="Q42" s="35">
        <v>0</v>
      </c>
      <c r="R42" s="35">
        <v>0</v>
      </c>
      <c r="S42" s="35">
        <v>0</v>
      </c>
      <c r="T42" s="35">
        <v>0</v>
      </c>
      <c r="U42" s="35">
        <v>0</v>
      </c>
      <c r="V42" s="35">
        <v>0</v>
      </c>
      <c r="W42" s="35">
        <v>0</v>
      </c>
      <c r="X42" s="35">
        <v>0</v>
      </c>
      <c r="Y42" s="35">
        <v>0</v>
      </c>
      <c r="Z42" s="35">
        <v>0</v>
      </c>
      <c r="AA42" s="35">
        <v>0</v>
      </c>
      <c r="AB42" s="35">
        <v>0</v>
      </c>
      <c r="AC42" s="35">
        <v>0</v>
      </c>
      <c r="AD42" s="35">
        <v>0</v>
      </c>
      <c r="AE42" s="35">
        <v>0</v>
      </c>
      <c r="AF42" s="35">
        <v>0</v>
      </c>
      <c r="AG42" s="35">
        <v>0</v>
      </c>
      <c r="AH42" s="35">
        <v>0</v>
      </c>
      <c r="AI42" s="35">
        <v>0</v>
      </c>
      <c r="AJ42" s="35">
        <v>0</v>
      </c>
      <c r="AK42" s="35">
        <v>0</v>
      </c>
      <c r="AL42" s="35">
        <v>0</v>
      </c>
      <c r="AM42" s="35">
        <v>0</v>
      </c>
      <c r="AN42" s="35">
        <v>0</v>
      </c>
      <c r="AO42" s="35">
        <v>0</v>
      </c>
      <c r="AP42" s="35">
        <v>0</v>
      </c>
      <c r="AQ42" s="35">
        <v>0</v>
      </c>
      <c r="AR42" s="35">
        <v>0</v>
      </c>
      <c r="AS42" s="35">
        <v>0</v>
      </c>
      <c r="AT42" s="35">
        <v>0</v>
      </c>
      <c r="AU42" s="35">
        <v>0</v>
      </c>
      <c r="AV42" s="35">
        <v>2.2999521741935484E-2</v>
      </c>
      <c r="AW42" s="35">
        <v>5.8789882132580651</v>
      </c>
      <c r="AX42" s="35">
        <v>0</v>
      </c>
      <c r="AY42" s="35">
        <v>0</v>
      </c>
      <c r="AZ42" s="35">
        <v>8.0920130148387113</v>
      </c>
      <c r="BA42" s="35">
        <v>0</v>
      </c>
      <c r="BB42" s="35">
        <v>0</v>
      </c>
      <c r="BC42" s="35">
        <v>0</v>
      </c>
      <c r="BD42" s="35">
        <v>0</v>
      </c>
      <c r="BE42" s="35">
        <v>0</v>
      </c>
      <c r="BF42" s="35">
        <v>1.0676337096774199E-2</v>
      </c>
      <c r="BG42" s="35">
        <v>0</v>
      </c>
      <c r="BH42" s="35">
        <v>0</v>
      </c>
      <c r="BI42" s="35">
        <v>0</v>
      </c>
      <c r="BJ42" s="35">
        <v>0</v>
      </c>
      <c r="BK42" s="36">
        <f t="shared" si="2"/>
        <v>34.522366299806457</v>
      </c>
    </row>
    <row r="43" spans="1:63">
      <c r="A43" s="6"/>
      <c r="B43" s="11" t="s">
        <v>131</v>
      </c>
      <c r="C43" s="35">
        <v>0</v>
      </c>
      <c r="D43" s="35">
        <v>0</v>
      </c>
      <c r="E43" s="35">
        <v>0</v>
      </c>
      <c r="F43" s="35">
        <v>0</v>
      </c>
      <c r="G43" s="35">
        <v>0</v>
      </c>
      <c r="H43" s="35">
        <v>0.23008696774193549</v>
      </c>
      <c r="I43" s="35">
        <v>6.3273916129032257E-2</v>
      </c>
      <c r="J43" s="35">
        <v>0</v>
      </c>
      <c r="K43" s="35">
        <v>0</v>
      </c>
      <c r="L43" s="35">
        <v>0.41415654193548385</v>
      </c>
      <c r="M43" s="35">
        <v>0</v>
      </c>
      <c r="N43" s="35">
        <v>0</v>
      </c>
      <c r="O43" s="35">
        <v>0</v>
      </c>
      <c r="P43" s="35">
        <v>0</v>
      </c>
      <c r="Q43" s="35">
        <v>0</v>
      </c>
      <c r="R43" s="35">
        <v>2.8760870967741933E-2</v>
      </c>
      <c r="S43" s="35">
        <v>0</v>
      </c>
      <c r="T43" s="35">
        <v>0</v>
      </c>
      <c r="U43" s="35">
        <v>0</v>
      </c>
      <c r="V43" s="35">
        <v>0</v>
      </c>
      <c r="W43" s="35">
        <v>0</v>
      </c>
      <c r="X43" s="35">
        <v>0</v>
      </c>
      <c r="Y43" s="35">
        <v>0</v>
      </c>
      <c r="Z43" s="35">
        <v>0</v>
      </c>
      <c r="AA43" s="35">
        <v>0</v>
      </c>
      <c r="AB43" s="35">
        <v>0</v>
      </c>
      <c r="AC43" s="35">
        <v>0</v>
      </c>
      <c r="AD43" s="35">
        <v>0</v>
      </c>
      <c r="AE43" s="35">
        <v>0</v>
      </c>
      <c r="AF43" s="35">
        <v>0</v>
      </c>
      <c r="AG43" s="35">
        <v>0</v>
      </c>
      <c r="AH43" s="35">
        <v>0</v>
      </c>
      <c r="AI43" s="35">
        <v>0</v>
      </c>
      <c r="AJ43" s="35">
        <v>0</v>
      </c>
      <c r="AK43" s="35">
        <v>0</v>
      </c>
      <c r="AL43" s="35">
        <v>0</v>
      </c>
      <c r="AM43" s="35">
        <v>0</v>
      </c>
      <c r="AN43" s="35">
        <v>0</v>
      </c>
      <c r="AO43" s="35">
        <v>0</v>
      </c>
      <c r="AP43" s="35">
        <v>0</v>
      </c>
      <c r="AQ43" s="35">
        <v>0</v>
      </c>
      <c r="AR43" s="35">
        <v>0</v>
      </c>
      <c r="AS43" s="35">
        <v>0</v>
      </c>
      <c r="AT43" s="35">
        <v>0</v>
      </c>
      <c r="AU43" s="35">
        <v>0</v>
      </c>
      <c r="AV43" s="35">
        <v>0.79738400512903207</v>
      </c>
      <c r="AW43" s="35">
        <v>10.092109006451615</v>
      </c>
      <c r="AX43" s="35">
        <v>0</v>
      </c>
      <c r="AY43" s="35">
        <v>0</v>
      </c>
      <c r="AZ43" s="35">
        <v>31.799198224096788</v>
      </c>
      <c r="BA43" s="35">
        <v>0</v>
      </c>
      <c r="BB43" s="35">
        <v>0</v>
      </c>
      <c r="BC43" s="35">
        <v>0</v>
      </c>
      <c r="BD43" s="35">
        <v>0</v>
      </c>
      <c r="BE43" s="35">
        <v>0</v>
      </c>
      <c r="BF43" s="35">
        <v>1.8266260645161288E-2</v>
      </c>
      <c r="BG43" s="35">
        <v>0</v>
      </c>
      <c r="BH43" s="35">
        <v>0</v>
      </c>
      <c r="BI43" s="35">
        <v>0</v>
      </c>
      <c r="BJ43" s="35">
        <v>6.2790270967741937E-2</v>
      </c>
      <c r="BK43" s="36">
        <f t="shared" si="2"/>
        <v>43.506026064064528</v>
      </c>
    </row>
    <row r="44" spans="1:63">
      <c r="A44" s="6"/>
      <c r="B44" s="11" t="s">
        <v>132</v>
      </c>
      <c r="C44" s="35">
        <v>0</v>
      </c>
      <c r="D44" s="35">
        <v>0</v>
      </c>
      <c r="E44" s="35">
        <v>0</v>
      </c>
      <c r="F44" s="35">
        <v>0</v>
      </c>
      <c r="G44" s="35">
        <v>0</v>
      </c>
      <c r="H44" s="35">
        <v>0.10264023367741937</v>
      </c>
      <c r="I44" s="35">
        <v>0</v>
      </c>
      <c r="J44" s="35">
        <v>0</v>
      </c>
      <c r="K44" s="35">
        <v>0</v>
      </c>
      <c r="L44" s="35">
        <v>0.28524713522580647</v>
      </c>
      <c r="M44" s="35">
        <v>0</v>
      </c>
      <c r="N44" s="35">
        <v>0</v>
      </c>
      <c r="O44" s="35">
        <v>0</v>
      </c>
      <c r="P44" s="35">
        <v>0</v>
      </c>
      <c r="Q44" s="35">
        <v>0</v>
      </c>
      <c r="R44" s="35">
        <v>0</v>
      </c>
      <c r="S44" s="35">
        <v>0</v>
      </c>
      <c r="T44" s="35">
        <v>0</v>
      </c>
      <c r="U44" s="35">
        <v>0</v>
      </c>
      <c r="V44" s="35">
        <v>0</v>
      </c>
      <c r="W44" s="35">
        <v>0</v>
      </c>
      <c r="X44" s="35">
        <v>0</v>
      </c>
      <c r="Y44" s="35">
        <v>0</v>
      </c>
      <c r="Z44" s="35">
        <v>0</v>
      </c>
      <c r="AA44" s="35">
        <v>0</v>
      </c>
      <c r="AB44" s="35">
        <v>0</v>
      </c>
      <c r="AC44" s="35">
        <v>0</v>
      </c>
      <c r="AD44" s="35">
        <v>0</v>
      </c>
      <c r="AE44" s="35">
        <v>0</v>
      </c>
      <c r="AF44" s="35">
        <v>0</v>
      </c>
      <c r="AG44" s="35">
        <v>0</v>
      </c>
      <c r="AH44" s="35">
        <v>0</v>
      </c>
      <c r="AI44" s="35">
        <v>0</v>
      </c>
      <c r="AJ44" s="35">
        <v>0</v>
      </c>
      <c r="AK44" s="35">
        <v>0</v>
      </c>
      <c r="AL44" s="35">
        <v>0</v>
      </c>
      <c r="AM44" s="35">
        <v>0</v>
      </c>
      <c r="AN44" s="35">
        <v>0</v>
      </c>
      <c r="AO44" s="35">
        <v>0</v>
      </c>
      <c r="AP44" s="35">
        <v>0</v>
      </c>
      <c r="AQ44" s="35">
        <v>0</v>
      </c>
      <c r="AR44" s="35">
        <v>0</v>
      </c>
      <c r="AS44" s="35">
        <v>0</v>
      </c>
      <c r="AT44" s="35">
        <v>0</v>
      </c>
      <c r="AU44" s="35">
        <v>0</v>
      </c>
      <c r="AV44" s="35">
        <v>1.6138890316129042</v>
      </c>
      <c r="AW44" s="35">
        <v>11.137513780645161</v>
      </c>
      <c r="AX44" s="35">
        <v>0</v>
      </c>
      <c r="AY44" s="35">
        <v>0</v>
      </c>
      <c r="AZ44" s="35">
        <v>32.751700581645174</v>
      </c>
      <c r="BA44" s="35">
        <v>0</v>
      </c>
      <c r="BB44" s="35">
        <v>0</v>
      </c>
      <c r="BC44" s="35">
        <v>0</v>
      </c>
      <c r="BD44" s="35">
        <v>0</v>
      </c>
      <c r="BE44" s="35">
        <v>0</v>
      </c>
      <c r="BF44" s="35">
        <v>0.11610967925806452</v>
      </c>
      <c r="BG44" s="35">
        <v>0</v>
      </c>
      <c r="BH44" s="35">
        <v>0</v>
      </c>
      <c r="BI44" s="35">
        <v>0</v>
      </c>
      <c r="BJ44" s="35">
        <v>1.2460862113225808</v>
      </c>
      <c r="BK44" s="36">
        <f t="shared" si="2"/>
        <v>47.253186653387118</v>
      </c>
    </row>
    <row r="45" spans="1:63">
      <c r="A45" s="6"/>
      <c r="B45" s="11" t="s">
        <v>133</v>
      </c>
      <c r="C45" s="35">
        <v>0</v>
      </c>
      <c r="D45" s="35">
        <v>0</v>
      </c>
      <c r="E45" s="35">
        <v>0</v>
      </c>
      <c r="F45" s="35">
        <v>0</v>
      </c>
      <c r="G45" s="35">
        <v>0</v>
      </c>
      <c r="H45" s="35">
        <v>1.2014961290322578E-3</v>
      </c>
      <c r="I45" s="35">
        <v>0</v>
      </c>
      <c r="J45" s="35">
        <v>0</v>
      </c>
      <c r="K45" s="35">
        <v>0</v>
      </c>
      <c r="L45" s="35">
        <v>0</v>
      </c>
      <c r="M45" s="35">
        <v>0</v>
      </c>
      <c r="N45" s="35">
        <v>0</v>
      </c>
      <c r="O45" s="35">
        <v>0</v>
      </c>
      <c r="P45" s="35">
        <v>0</v>
      </c>
      <c r="Q45" s="35">
        <v>0</v>
      </c>
      <c r="R45" s="35">
        <v>0</v>
      </c>
      <c r="S45" s="35">
        <v>0</v>
      </c>
      <c r="T45" s="35">
        <v>0</v>
      </c>
      <c r="U45" s="35">
        <v>0</v>
      </c>
      <c r="V45" s="35">
        <v>0</v>
      </c>
      <c r="W45" s="35">
        <v>0</v>
      </c>
      <c r="X45" s="35">
        <v>0</v>
      </c>
      <c r="Y45" s="35">
        <v>0</v>
      </c>
      <c r="Z45" s="35">
        <v>0</v>
      </c>
      <c r="AA45" s="35">
        <v>0</v>
      </c>
      <c r="AB45" s="35">
        <v>0</v>
      </c>
      <c r="AC45" s="35">
        <v>0</v>
      </c>
      <c r="AD45" s="35">
        <v>0</v>
      </c>
      <c r="AE45" s="35">
        <v>0</v>
      </c>
      <c r="AF45" s="35">
        <v>0</v>
      </c>
      <c r="AG45" s="35">
        <v>0</v>
      </c>
      <c r="AH45" s="35">
        <v>0</v>
      </c>
      <c r="AI45" s="35">
        <v>0</v>
      </c>
      <c r="AJ45" s="35">
        <v>0</v>
      </c>
      <c r="AK45" s="35">
        <v>0</v>
      </c>
      <c r="AL45" s="35">
        <v>0</v>
      </c>
      <c r="AM45" s="35">
        <v>0</v>
      </c>
      <c r="AN45" s="35">
        <v>0</v>
      </c>
      <c r="AO45" s="35">
        <v>0</v>
      </c>
      <c r="AP45" s="35">
        <v>0</v>
      </c>
      <c r="AQ45" s="35">
        <v>0</v>
      </c>
      <c r="AR45" s="35">
        <v>0</v>
      </c>
      <c r="AS45" s="35">
        <v>0</v>
      </c>
      <c r="AT45" s="35">
        <v>0</v>
      </c>
      <c r="AU45" s="35">
        <v>0</v>
      </c>
      <c r="AV45" s="35">
        <v>4.6759963716451587</v>
      </c>
      <c r="AW45" s="35">
        <v>7.6591556174193549</v>
      </c>
      <c r="AX45" s="35">
        <v>0</v>
      </c>
      <c r="AY45" s="35">
        <v>0</v>
      </c>
      <c r="AZ45" s="35">
        <v>16.860756369451593</v>
      </c>
      <c r="BA45" s="35">
        <v>0</v>
      </c>
      <c r="BB45" s="35">
        <v>0</v>
      </c>
      <c r="BC45" s="35">
        <v>0</v>
      </c>
      <c r="BD45" s="35">
        <v>0</v>
      </c>
      <c r="BE45" s="35">
        <v>0</v>
      </c>
      <c r="BF45" s="35">
        <v>0.333436239032258</v>
      </c>
      <c r="BG45" s="35">
        <v>0</v>
      </c>
      <c r="BH45" s="35">
        <v>0</v>
      </c>
      <c r="BI45" s="35">
        <v>0</v>
      </c>
      <c r="BJ45" s="35">
        <v>1.3147504838709676</v>
      </c>
      <c r="BK45" s="36">
        <f t="shared" si="2"/>
        <v>30.845296577548364</v>
      </c>
    </row>
    <row r="46" spans="1:63">
      <c r="A46" s="6"/>
      <c r="B46" s="11" t="s">
        <v>134</v>
      </c>
      <c r="C46" s="35">
        <v>0</v>
      </c>
      <c r="D46" s="35">
        <v>0</v>
      </c>
      <c r="E46" s="35">
        <v>0</v>
      </c>
      <c r="F46" s="35">
        <v>0</v>
      </c>
      <c r="G46" s="35">
        <v>0</v>
      </c>
      <c r="H46" s="35">
        <v>9.9258507419354838E-2</v>
      </c>
      <c r="I46" s="35">
        <v>0</v>
      </c>
      <c r="J46" s="35">
        <v>0</v>
      </c>
      <c r="K46" s="35">
        <v>0</v>
      </c>
      <c r="L46" s="35">
        <v>0.18822725806451612</v>
      </c>
      <c r="M46" s="35">
        <v>0</v>
      </c>
      <c r="N46" s="35">
        <v>0</v>
      </c>
      <c r="O46" s="35">
        <v>0</v>
      </c>
      <c r="P46" s="35">
        <v>0</v>
      </c>
      <c r="Q46" s="35">
        <v>0</v>
      </c>
      <c r="R46" s="35">
        <v>1.7734421419354836E-2</v>
      </c>
      <c r="S46" s="35">
        <v>0</v>
      </c>
      <c r="T46" s="35">
        <v>0</v>
      </c>
      <c r="U46" s="35">
        <v>0</v>
      </c>
      <c r="V46" s="35">
        <v>0</v>
      </c>
      <c r="W46" s="35">
        <v>0</v>
      </c>
      <c r="X46" s="35">
        <v>0</v>
      </c>
      <c r="Y46" s="35">
        <v>0</v>
      </c>
      <c r="Z46" s="35">
        <v>0</v>
      </c>
      <c r="AA46" s="35">
        <v>0</v>
      </c>
      <c r="AB46" s="35">
        <v>0</v>
      </c>
      <c r="AC46" s="35">
        <v>0</v>
      </c>
      <c r="AD46" s="35">
        <v>0</v>
      </c>
      <c r="AE46" s="35">
        <v>0</v>
      </c>
      <c r="AF46" s="35">
        <v>0</v>
      </c>
      <c r="AG46" s="35">
        <v>0</v>
      </c>
      <c r="AH46" s="35">
        <v>0</v>
      </c>
      <c r="AI46" s="35">
        <v>0</v>
      </c>
      <c r="AJ46" s="35">
        <v>0</v>
      </c>
      <c r="AK46" s="35">
        <v>0</v>
      </c>
      <c r="AL46" s="35">
        <v>0</v>
      </c>
      <c r="AM46" s="35">
        <v>0</v>
      </c>
      <c r="AN46" s="35">
        <v>0</v>
      </c>
      <c r="AO46" s="35">
        <v>0</v>
      </c>
      <c r="AP46" s="35">
        <v>0</v>
      </c>
      <c r="AQ46" s="35">
        <v>0</v>
      </c>
      <c r="AR46" s="35">
        <v>0</v>
      </c>
      <c r="AS46" s="35">
        <v>0</v>
      </c>
      <c r="AT46" s="35">
        <v>0</v>
      </c>
      <c r="AU46" s="35">
        <v>0</v>
      </c>
      <c r="AV46" s="35">
        <v>12.018748894000003</v>
      </c>
      <c r="AW46" s="35">
        <v>17.768489033677408</v>
      </c>
      <c r="AX46" s="35">
        <v>0</v>
      </c>
      <c r="AY46" s="35">
        <v>0</v>
      </c>
      <c r="AZ46" s="35">
        <v>30.955341289903235</v>
      </c>
      <c r="BA46" s="35">
        <v>0</v>
      </c>
      <c r="BB46" s="35">
        <v>0</v>
      </c>
      <c r="BC46" s="35">
        <v>0</v>
      </c>
      <c r="BD46" s="35">
        <v>0</v>
      </c>
      <c r="BE46" s="35">
        <v>0</v>
      </c>
      <c r="BF46" s="35">
        <v>8.9431365161290327E-2</v>
      </c>
      <c r="BG46" s="35">
        <v>0</v>
      </c>
      <c r="BH46" s="35">
        <v>0</v>
      </c>
      <c r="BI46" s="35">
        <v>0</v>
      </c>
      <c r="BJ46" s="35">
        <v>0.15227435574193549</v>
      </c>
      <c r="BK46" s="36">
        <f t="shared" si="2"/>
        <v>61.289505125387095</v>
      </c>
    </row>
    <row r="47" spans="1:63">
      <c r="A47" s="6"/>
      <c r="B47" s="11" t="s">
        <v>135</v>
      </c>
      <c r="C47" s="35">
        <v>0</v>
      </c>
      <c r="D47" s="35">
        <v>0</v>
      </c>
      <c r="E47" s="35">
        <v>0</v>
      </c>
      <c r="F47" s="35">
        <v>0</v>
      </c>
      <c r="G47" s="35">
        <v>0</v>
      </c>
      <c r="H47" s="35">
        <v>9.4666201548387105E-2</v>
      </c>
      <c r="I47" s="35">
        <v>9.9481885161290311</v>
      </c>
      <c r="J47" s="35">
        <v>0</v>
      </c>
      <c r="K47" s="35">
        <v>0</v>
      </c>
      <c r="L47" s="35">
        <v>2.008203430903226</v>
      </c>
      <c r="M47" s="35">
        <v>0</v>
      </c>
      <c r="N47" s="35">
        <v>0</v>
      </c>
      <c r="O47" s="35">
        <v>0</v>
      </c>
      <c r="P47" s="35">
        <v>0</v>
      </c>
      <c r="Q47" s="35">
        <v>0</v>
      </c>
      <c r="R47" s="35">
        <v>0</v>
      </c>
      <c r="S47" s="35">
        <v>6.3364258064516135E-2</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v>0</v>
      </c>
      <c r="AL47" s="35">
        <v>0</v>
      </c>
      <c r="AM47" s="35">
        <v>0</v>
      </c>
      <c r="AN47" s="35">
        <v>0</v>
      </c>
      <c r="AO47" s="35">
        <v>0</v>
      </c>
      <c r="AP47" s="35">
        <v>0</v>
      </c>
      <c r="AQ47" s="35">
        <v>0</v>
      </c>
      <c r="AR47" s="35">
        <v>0</v>
      </c>
      <c r="AS47" s="35">
        <v>0</v>
      </c>
      <c r="AT47" s="35">
        <v>0</v>
      </c>
      <c r="AU47" s="35">
        <v>0</v>
      </c>
      <c r="AV47" s="35">
        <v>2.9076429124193539</v>
      </c>
      <c r="AW47" s="35">
        <v>7.5764684382258078</v>
      </c>
      <c r="AX47" s="35">
        <v>0</v>
      </c>
      <c r="AY47" s="35">
        <v>0</v>
      </c>
      <c r="AZ47" s="35">
        <v>18.858319444806455</v>
      </c>
      <c r="BA47" s="35">
        <v>0</v>
      </c>
      <c r="BB47" s="35">
        <v>0</v>
      </c>
      <c r="BC47" s="35">
        <v>0</v>
      </c>
      <c r="BD47" s="35">
        <v>0</v>
      </c>
      <c r="BE47" s="35">
        <v>0</v>
      </c>
      <c r="BF47" s="35">
        <v>0.17366102516129034</v>
      </c>
      <c r="BG47" s="35">
        <v>0</v>
      </c>
      <c r="BH47" s="35">
        <v>0</v>
      </c>
      <c r="BI47" s="35">
        <v>0</v>
      </c>
      <c r="BJ47" s="35">
        <v>0.12584132258064518</v>
      </c>
      <c r="BK47" s="36">
        <f t="shared" si="2"/>
        <v>41.756355549838709</v>
      </c>
    </row>
    <row r="48" spans="1:63">
      <c r="A48" s="6"/>
      <c r="B48" s="11" t="s">
        <v>136</v>
      </c>
      <c r="C48" s="35">
        <v>0</v>
      </c>
      <c r="D48" s="35">
        <v>0</v>
      </c>
      <c r="E48" s="35">
        <v>0</v>
      </c>
      <c r="F48" s="35">
        <v>0</v>
      </c>
      <c r="G48" s="35">
        <v>0</v>
      </c>
      <c r="H48" s="35">
        <v>5.0567045161290319E-2</v>
      </c>
      <c r="I48" s="35">
        <v>8.3469574193548386</v>
      </c>
      <c r="J48" s="35">
        <v>0</v>
      </c>
      <c r="K48" s="35">
        <v>0</v>
      </c>
      <c r="L48" s="35">
        <v>1.0745497096774195</v>
      </c>
      <c r="M48" s="35">
        <v>0</v>
      </c>
      <c r="N48" s="35">
        <v>0</v>
      </c>
      <c r="O48" s="35">
        <v>0</v>
      </c>
      <c r="P48" s="35">
        <v>0</v>
      </c>
      <c r="Q48" s="35">
        <v>0</v>
      </c>
      <c r="R48" s="35">
        <v>0</v>
      </c>
      <c r="S48" s="35">
        <v>6.4882396096774195E-2</v>
      </c>
      <c r="T48" s="35">
        <v>0</v>
      </c>
      <c r="U48" s="35">
        <v>0</v>
      </c>
      <c r="V48" s="35">
        <v>0</v>
      </c>
      <c r="W48" s="35">
        <v>0</v>
      </c>
      <c r="X48" s="35">
        <v>0</v>
      </c>
      <c r="Y48" s="35">
        <v>0</v>
      </c>
      <c r="Z48" s="35">
        <v>0</v>
      </c>
      <c r="AA48" s="35">
        <v>0</v>
      </c>
      <c r="AB48" s="35">
        <v>0</v>
      </c>
      <c r="AC48" s="35">
        <v>0</v>
      </c>
      <c r="AD48" s="35">
        <v>0</v>
      </c>
      <c r="AE48" s="35">
        <v>0</v>
      </c>
      <c r="AF48" s="35">
        <v>0</v>
      </c>
      <c r="AG48" s="35">
        <v>0</v>
      </c>
      <c r="AH48" s="35">
        <v>0</v>
      </c>
      <c r="AI48" s="35">
        <v>0</v>
      </c>
      <c r="AJ48" s="35">
        <v>0</v>
      </c>
      <c r="AK48" s="35">
        <v>0</v>
      </c>
      <c r="AL48" s="35">
        <v>0</v>
      </c>
      <c r="AM48" s="35">
        <v>0</v>
      </c>
      <c r="AN48" s="35">
        <v>0</v>
      </c>
      <c r="AO48" s="35">
        <v>0</v>
      </c>
      <c r="AP48" s="35">
        <v>0</v>
      </c>
      <c r="AQ48" s="35">
        <v>0</v>
      </c>
      <c r="AR48" s="35">
        <v>0</v>
      </c>
      <c r="AS48" s="35">
        <v>0</v>
      </c>
      <c r="AT48" s="35">
        <v>0</v>
      </c>
      <c r="AU48" s="35">
        <v>0</v>
      </c>
      <c r="AV48" s="35">
        <v>0.38925923899999987</v>
      </c>
      <c r="AW48" s="35">
        <v>4.6257172645161289</v>
      </c>
      <c r="AX48" s="35">
        <v>0</v>
      </c>
      <c r="AY48" s="35">
        <v>0</v>
      </c>
      <c r="AZ48" s="35">
        <v>15.66962245861291</v>
      </c>
      <c r="BA48" s="35">
        <v>0</v>
      </c>
      <c r="BB48" s="35">
        <v>0</v>
      </c>
      <c r="BC48" s="35">
        <v>0</v>
      </c>
      <c r="BD48" s="35">
        <v>0</v>
      </c>
      <c r="BE48" s="35">
        <v>0</v>
      </c>
      <c r="BF48" s="35">
        <v>5.0279535483870952E-3</v>
      </c>
      <c r="BG48" s="35">
        <v>0</v>
      </c>
      <c r="BH48" s="35">
        <v>0</v>
      </c>
      <c r="BI48" s="35">
        <v>0</v>
      </c>
      <c r="BJ48" s="35">
        <v>0</v>
      </c>
      <c r="BK48" s="36">
        <f t="shared" si="2"/>
        <v>30.226583485967751</v>
      </c>
    </row>
    <row r="49" spans="1:63">
      <c r="A49" s="6"/>
      <c r="B49" s="11" t="s">
        <v>137</v>
      </c>
      <c r="C49" s="35">
        <v>0</v>
      </c>
      <c r="D49" s="35">
        <v>0</v>
      </c>
      <c r="E49" s="35">
        <v>0</v>
      </c>
      <c r="F49" s="35">
        <v>0</v>
      </c>
      <c r="G49" s="35">
        <v>0</v>
      </c>
      <c r="H49" s="35">
        <v>0.10803847870967741</v>
      </c>
      <c r="I49" s="35">
        <v>8.3824084571935487</v>
      </c>
      <c r="J49" s="35">
        <v>0</v>
      </c>
      <c r="K49" s="35">
        <v>0</v>
      </c>
      <c r="L49" s="35">
        <v>0.14091975483870967</v>
      </c>
      <c r="M49" s="35">
        <v>0</v>
      </c>
      <c r="N49" s="35">
        <v>0</v>
      </c>
      <c r="O49" s="35">
        <v>0</v>
      </c>
      <c r="P49" s="35">
        <v>0</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c r="AI49" s="35">
        <v>0</v>
      </c>
      <c r="AJ49" s="35">
        <v>0</v>
      </c>
      <c r="AK49" s="35">
        <v>0</v>
      </c>
      <c r="AL49" s="35">
        <v>0</v>
      </c>
      <c r="AM49" s="35">
        <v>0</v>
      </c>
      <c r="AN49" s="35">
        <v>0</v>
      </c>
      <c r="AO49" s="35">
        <v>0</v>
      </c>
      <c r="AP49" s="35">
        <v>0</v>
      </c>
      <c r="AQ49" s="35">
        <v>0</v>
      </c>
      <c r="AR49" s="35">
        <v>0</v>
      </c>
      <c r="AS49" s="35">
        <v>0</v>
      </c>
      <c r="AT49" s="35">
        <v>0</v>
      </c>
      <c r="AU49" s="35">
        <v>0</v>
      </c>
      <c r="AV49" s="35">
        <v>1.910856471774194</v>
      </c>
      <c r="AW49" s="35">
        <v>10.382451696774195</v>
      </c>
      <c r="AX49" s="35">
        <v>0</v>
      </c>
      <c r="AY49" s="35">
        <v>0</v>
      </c>
      <c r="AZ49" s="35">
        <v>30.832960255741906</v>
      </c>
      <c r="BA49" s="35">
        <v>0</v>
      </c>
      <c r="BB49" s="35">
        <v>0</v>
      </c>
      <c r="BC49" s="35">
        <v>0</v>
      </c>
      <c r="BD49" s="35">
        <v>0</v>
      </c>
      <c r="BE49" s="35">
        <v>0</v>
      </c>
      <c r="BF49" s="35">
        <v>9.9957435645161297E-2</v>
      </c>
      <c r="BG49" s="35">
        <v>0</v>
      </c>
      <c r="BH49" s="35">
        <v>0</v>
      </c>
      <c r="BI49" s="35">
        <v>0</v>
      </c>
      <c r="BJ49" s="35">
        <v>0.603900993548387</v>
      </c>
      <c r="BK49" s="36">
        <f t="shared" si="2"/>
        <v>52.461493544225775</v>
      </c>
    </row>
    <row r="50" spans="1:63">
      <c r="A50" s="6"/>
      <c r="B50" s="11" t="s">
        <v>138</v>
      </c>
      <c r="C50" s="35">
        <v>0</v>
      </c>
      <c r="D50" s="35">
        <v>0</v>
      </c>
      <c r="E50" s="35">
        <v>0</v>
      </c>
      <c r="F50" s="35">
        <v>0</v>
      </c>
      <c r="G50" s="35">
        <v>0</v>
      </c>
      <c r="H50" s="35">
        <v>2.940991129032258E-3</v>
      </c>
      <c r="I50" s="35">
        <v>0</v>
      </c>
      <c r="J50" s="35">
        <v>0</v>
      </c>
      <c r="K50" s="35">
        <v>0</v>
      </c>
      <c r="L50" s="35">
        <v>2.5410163354838708</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0</v>
      </c>
      <c r="AF50" s="35">
        <v>0</v>
      </c>
      <c r="AG50" s="35">
        <v>0</v>
      </c>
      <c r="AH50" s="35">
        <v>0</v>
      </c>
      <c r="AI50" s="35">
        <v>0</v>
      </c>
      <c r="AJ50" s="35">
        <v>0</v>
      </c>
      <c r="AK50" s="35">
        <v>0</v>
      </c>
      <c r="AL50" s="35">
        <v>0</v>
      </c>
      <c r="AM50" s="35">
        <v>0</v>
      </c>
      <c r="AN50" s="35">
        <v>0</v>
      </c>
      <c r="AO50" s="35">
        <v>0</v>
      </c>
      <c r="AP50" s="35">
        <v>0</v>
      </c>
      <c r="AQ50" s="35">
        <v>0</v>
      </c>
      <c r="AR50" s="35">
        <v>0</v>
      </c>
      <c r="AS50" s="35">
        <v>0</v>
      </c>
      <c r="AT50" s="35">
        <v>0</v>
      </c>
      <c r="AU50" s="35">
        <v>0</v>
      </c>
      <c r="AV50" s="35">
        <v>0.77901042190322556</v>
      </c>
      <c r="AW50" s="35">
        <v>10.077088161290323</v>
      </c>
      <c r="AX50" s="35">
        <v>0</v>
      </c>
      <c r="AY50" s="35">
        <v>0</v>
      </c>
      <c r="AZ50" s="35">
        <v>10.439475210161303</v>
      </c>
      <c r="BA50" s="35">
        <v>0</v>
      </c>
      <c r="BB50" s="35">
        <v>0</v>
      </c>
      <c r="BC50" s="35">
        <v>0</v>
      </c>
      <c r="BD50" s="35">
        <v>0</v>
      </c>
      <c r="BE50" s="35">
        <v>0</v>
      </c>
      <c r="BF50" s="35">
        <v>7.9609439032258061E-2</v>
      </c>
      <c r="BG50" s="35">
        <v>0.69898877419354843</v>
      </c>
      <c r="BH50" s="35">
        <v>0</v>
      </c>
      <c r="BI50" s="35">
        <v>0</v>
      </c>
      <c r="BJ50" s="35">
        <v>0.23299625806451615</v>
      </c>
      <c r="BK50" s="36">
        <f t="shared" si="2"/>
        <v>24.851125591258079</v>
      </c>
    </row>
    <row r="51" spans="1:63">
      <c r="A51" s="6"/>
      <c r="B51" s="11" t="s">
        <v>139</v>
      </c>
      <c r="C51" s="35">
        <v>0</v>
      </c>
      <c r="D51" s="35">
        <v>0</v>
      </c>
      <c r="E51" s="35">
        <v>0</v>
      </c>
      <c r="F51" s="35">
        <v>0</v>
      </c>
      <c r="G51" s="35">
        <v>0</v>
      </c>
      <c r="H51" s="35">
        <v>0.14364108000000003</v>
      </c>
      <c r="I51" s="35">
        <v>0</v>
      </c>
      <c r="J51" s="35">
        <v>0.85614266129032257</v>
      </c>
      <c r="K51" s="35">
        <v>0</v>
      </c>
      <c r="L51" s="35">
        <v>0.11415235483870967</v>
      </c>
      <c r="M51" s="35">
        <v>0</v>
      </c>
      <c r="N51" s="35">
        <v>0</v>
      </c>
      <c r="O51" s="35">
        <v>0</v>
      </c>
      <c r="P51" s="35">
        <v>0</v>
      </c>
      <c r="Q51" s="35">
        <v>0</v>
      </c>
      <c r="R51" s="35">
        <v>0</v>
      </c>
      <c r="S51" s="35">
        <v>0</v>
      </c>
      <c r="T51" s="35">
        <v>0</v>
      </c>
      <c r="U51" s="35">
        <v>0</v>
      </c>
      <c r="V51" s="35">
        <v>0.92463407419354837</v>
      </c>
      <c r="W51" s="35">
        <v>0</v>
      </c>
      <c r="X51" s="35">
        <v>0</v>
      </c>
      <c r="Y51" s="35">
        <v>0</v>
      </c>
      <c r="Z51" s="35">
        <v>0</v>
      </c>
      <c r="AA51" s="35">
        <v>0</v>
      </c>
      <c r="AB51" s="35">
        <v>0</v>
      </c>
      <c r="AC51" s="35">
        <v>0</v>
      </c>
      <c r="AD51" s="35">
        <v>0</v>
      </c>
      <c r="AE51" s="35">
        <v>0</v>
      </c>
      <c r="AF51" s="35">
        <v>0</v>
      </c>
      <c r="AG51" s="35">
        <v>0</v>
      </c>
      <c r="AH51" s="35">
        <v>0</v>
      </c>
      <c r="AI51" s="35">
        <v>0</v>
      </c>
      <c r="AJ51" s="35">
        <v>0</v>
      </c>
      <c r="AK51" s="35">
        <v>0</v>
      </c>
      <c r="AL51" s="35">
        <v>0</v>
      </c>
      <c r="AM51" s="35">
        <v>0</v>
      </c>
      <c r="AN51" s="35">
        <v>0</v>
      </c>
      <c r="AO51" s="35">
        <v>0</v>
      </c>
      <c r="AP51" s="35">
        <v>0</v>
      </c>
      <c r="AQ51" s="35">
        <v>0</v>
      </c>
      <c r="AR51" s="35">
        <v>0</v>
      </c>
      <c r="AS51" s="35">
        <v>0</v>
      </c>
      <c r="AT51" s="35">
        <v>0</v>
      </c>
      <c r="AU51" s="35">
        <v>0</v>
      </c>
      <c r="AV51" s="35">
        <v>0.96448325138709667</v>
      </c>
      <c r="AW51" s="35">
        <v>7.9246232258064522</v>
      </c>
      <c r="AX51" s="35">
        <v>0</v>
      </c>
      <c r="AY51" s="35">
        <v>0</v>
      </c>
      <c r="AZ51" s="35">
        <v>22.800120613645145</v>
      </c>
      <c r="BA51" s="35">
        <v>0</v>
      </c>
      <c r="BB51" s="35">
        <v>0</v>
      </c>
      <c r="BC51" s="35">
        <v>0</v>
      </c>
      <c r="BD51" s="35">
        <v>0</v>
      </c>
      <c r="BE51" s="35">
        <v>0</v>
      </c>
      <c r="BF51" s="35">
        <v>1.1320890322580642E-3</v>
      </c>
      <c r="BG51" s="35">
        <v>0</v>
      </c>
      <c r="BH51" s="35">
        <v>0</v>
      </c>
      <c r="BI51" s="35">
        <v>0</v>
      </c>
      <c r="BJ51" s="35">
        <v>1.1320890322580646</v>
      </c>
      <c r="BK51" s="36">
        <f t="shared" si="2"/>
        <v>34.861018382451597</v>
      </c>
    </row>
    <row r="52" spans="1:63">
      <c r="A52" s="6"/>
      <c r="B52" s="11" t="s">
        <v>140</v>
      </c>
      <c r="C52" s="35">
        <v>0</v>
      </c>
      <c r="D52" s="35">
        <v>0</v>
      </c>
      <c r="E52" s="35">
        <v>0</v>
      </c>
      <c r="F52" s="35">
        <v>0</v>
      </c>
      <c r="G52" s="35">
        <v>0</v>
      </c>
      <c r="H52" s="35">
        <v>1.6380735483870968E-2</v>
      </c>
      <c r="I52" s="35">
        <v>8.7363922580645159</v>
      </c>
      <c r="J52" s="35">
        <v>0</v>
      </c>
      <c r="K52" s="35">
        <v>0</v>
      </c>
      <c r="L52" s="35">
        <v>0.26209176774193549</v>
      </c>
      <c r="M52" s="35">
        <v>0</v>
      </c>
      <c r="N52" s="35">
        <v>0</v>
      </c>
      <c r="O52" s="35">
        <v>0</v>
      </c>
      <c r="P52" s="35">
        <v>0</v>
      </c>
      <c r="Q52" s="35">
        <v>0</v>
      </c>
      <c r="R52" s="35">
        <v>0</v>
      </c>
      <c r="S52" s="35">
        <v>0</v>
      </c>
      <c r="T52" s="35">
        <v>0</v>
      </c>
      <c r="U52" s="35">
        <v>0</v>
      </c>
      <c r="V52" s="35">
        <v>0</v>
      </c>
      <c r="W52" s="35">
        <v>0</v>
      </c>
      <c r="X52" s="35">
        <v>0</v>
      </c>
      <c r="Y52" s="35">
        <v>0</v>
      </c>
      <c r="Z52" s="35">
        <v>0</v>
      </c>
      <c r="AA52" s="35">
        <v>0</v>
      </c>
      <c r="AB52" s="35">
        <v>0</v>
      </c>
      <c r="AC52" s="35">
        <v>0</v>
      </c>
      <c r="AD52" s="35">
        <v>0</v>
      </c>
      <c r="AE52" s="35">
        <v>0</v>
      </c>
      <c r="AF52" s="35">
        <v>0</v>
      </c>
      <c r="AG52" s="35">
        <v>0</v>
      </c>
      <c r="AH52" s="35">
        <v>0</v>
      </c>
      <c r="AI52" s="35">
        <v>0</v>
      </c>
      <c r="AJ52" s="35">
        <v>0</v>
      </c>
      <c r="AK52" s="35">
        <v>0</v>
      </c>
      <c r="AL52" s="35">
        <v>0</v>
      </c>
      <c r="AM52" s="35">
        <v>0</v>
      </c>
      <c r="AN52" s="35">
        <v>0</v>
      </c>
      <c r="AO52" s="35">
        <v>0</v>
      </c>
      <c r="AP52" s="35">
        <v>0</v>
      </c>
      <c r="AQ52" s="35">
        <v>0</v>
      </c>
      <c r="AR52" s="35">
        <v>0</v>
      </c>
      <c r="AS52" s="35">
        <v>0</v>
      </c>
      <c r="AT52" s="35">
        <v>0</v>
      </c>
      <c r="AU52" s="35">
        <v>0</v>
      </c>
      <c r="AV52" s="35">
        <v>0.11539884903225804</v>
      </c>
      <c r="AW52" s="35">
        <v>2.1773367741935483</v>
      </c>
      <c r="AX52" s="35">
        <v>0</v>
      </c>
      <c r="AY52" s="35">
        <v>0</v>
      </c>
      <c r="AZ52" s="35">
        <v>11.441904748387092</v>
      </c>
      <c r="BA52" s="35">
        <v>0</v>
      </c>
      <c r="BB52" s="35">
        <v>0</v>
      </c>
      <c r="BC52" s="35">
        <v>0</v>
      </c>
      <c r="BD52" s="35">
        <v>0</v>
      </c>
      <c r="BE52" s="35">
        <v>0</v>
      </c>
      <c r="BF52" s="35">
        <v>0</v>
      </c>
      <c r="BG52" s="35">
        <v>0</v>
      </c>
      <c r="BH52" s="35">
        <v>0</v>
      </c>
      <c r="BI52" s="35">
        <v>0</v>
      </c>
      <c r="BJ52" s="35">
        <v>0</v>
      </c>
      <c r="BK52" s="36">
        <f t="shared" si="2"/>
        <v>22.749505132903224</v>
      </c>
    </row>
    <row r="53" spans="1:63">
      <c r="A53" s="6"/>
      <c r="B53" s="11" t="s">
        <v>141</v>
      </c>
      <c r="C53" s="35">
        <v>0</v>
      </c>
      <c r="D53" s="35">
        <v>0</v>
      </c>
      <c r="E53" s="35">
        <v>0</v>
      </c>
      <c r="F53" s="35">
        <v>0</v>
      </c>
      <c r="G53" s="35">
        <v>0</v>
      </c>
      <c r="H53" s="35">
        <v>0.21091065383870969</v>
      </c>
      <c r="I53" s="35">
        <v>1.9459157062903225</v>
      </c>
      <c r="J53" s="35">
        <v>0</v>
      </c>
      <c r="K53" s="35">
        <v>0</v>
      </c>
      <c r="L53" s="35">
        <v>5.6705209120000015</v>
      </c>
      <c r="M53" s="35">
        <v>0</v>
      </c>
      <c r="N53" s="35">
        <v>0</v>
      </c>
      <c r="O53" s="35">
        <v>0</v>
      </c>
      <c r="P53" s="35">
        <v>0</v>
      </c>
      <c r="Q53" s="35">
        <v>0</v>
      </c>
      <c r="R53" s="35">
        <v>6.0263725806451642E-4</v>
      </c>
      <c r="S53" s="35">
        <v>0</v>
      </c>
      <c r="T53" s="35">
        <v>0</v>
      </c>
      <c r="U53" s="35">
        <v>0</v>
      </c>
      <c r="V53" s="35">
        <v>0</v>
      </c>
      <c r="W53" s="35">
        <v>0</v>
      </c>
      <c r="X53" s="35">
        <v>0</v>
      </c>
      <c r="Y53" s="35">
        <v>0</v>
      </c>
      <c r="Z53" s="35">
        <v>0</v>
      </c>
      <c r="AA53" s="35">
        <v>0</v>
      </c>
      <c r="AB53" s="35">
        <v>0</v>
      </c>
      <c r="AC53" s="35">
        <v>0</v>
      </c>
      <c r="AD53" s="35">
        <v>0</v>
      </c>
      <c r="AE53" s="35">
        <v>0</v>
      </c>
      <c r="AF53" s="35">
        <v>0</v>
      </c>
      <c r="AG53" s="35">
        <v>0</v>
      </c>
      <c r="AH53" s="35">
        <v>0</v>
      </c>
      <c r="AI53" s="35">
        <v>0</v>
      </c>
      <c r="AJ53" s="35">
        <v>0</v>
      </c>
      <c r="AK53" s="35">
        <v>0</v>
      </c>
      <c r="AL53" s="35">
        <v>0</v>
      </c>
      <c r="AM53" s="35">
        <v>0</v>
      </c>
      <c r="AN53" s="35">
        <v>0</v>
      </c>
      <c r="AO53" s="35">
        <v>0</v>
      </c>
      <c r="AP53" s="35">
        <v>0</v>
      </c>
      <c r="AQ53" s="35">
        <v>0</v>
      </c>
      <c r="AR53" s="35">
        <v>0</v>
      </c>
      <c r="AS53" s="35">
        <v>0</v>
      </c>
      <c r="AT53" s="35">
        <v>0</v>
      </c>
      <c r="AU53" s="35">
        <v>0</v>
      </c>
      <c r="AV53" s="35">
        <v>2.1511496339354839</v>
      </c>
      <c r="AW53" s="35">
        <v>9.5096004149677444</v>
      </c>
      <c r="AX53" s="35">
        <v>0</v>
      </c>
      <c r="AY53" s="35">
        <v>0</v>
      </c>
      <c r="AZ53" s="35">
        <v>55.421984629483852</v>
      </c>
      <c r="BA53" s="35">
        <v>0</v>
      </c>
      <c r="BB53" s="35">
        <v>0</v>
      </c>
      <c r="BC53" s="35">
        <v>0</v>
      </c>
      <c r="BD53" s="35">
        <v>0</v>
      </c>
      <c r="BE53" s="35">
        <v>0</v>
      </c>
      <c r="BF53" s="35">
        <v>1.2481636051612903</v>
      </c>
      <c r="BG53" s="35">
        <v>0.11909958064516128</v>
      </c>
      <c r="BH53" s="35">
        <v>0</v>
      </c>
      <c r="BI53" s="35">
        <v>0</v>
      </c>
      <c r="BJ53" s="35">
        <v>5.2999313387096771</v>
      </c>
      <c r="BK53" s="36">
        <f t="shared" si="2"/>
        <v>81.577879112290304</v>
      </c>
    </row>
    <row r="54" spans="1:63">
      <c r="A54" s="6"/>
      <c r="B54" s="11" t="s">
        <v>142</v>
      </c>
      <c r="C54" s="35">
        <v>0</v>
      </c>
      <c r="D54" s="35">
        <v>0</v>
      </c>
      <c r="E54" s="35">
        <v>0</v>
      </c>
      <c r="F54" s="35">
        <v>0</v>
      </c>
      <c r="G54" s="35">
        <v>0</v>
      </c>
      <c r="H54" s="35">
        <v>6.7941541193548394E-2</v>
      </c>
      <c r="I54" s="35">
        <v>0</v>
      </c>
      <c r="J54" s="35">
        <v>0</v>
      </c>
      <c r="K54" s="35">
        <v>0</v>
      </c>
      <c r="L54" s="35">
        <v>0</v>
      </c>
      <c r="M54" s="35">
        <v>0</v>
      </c>
      <c r="N54" s="35">
        <v>0</v>
      </c>
      <c r="O54" s="35">
        <v>0</v>
      </c>
      <c r="P54" s="35">
        <v>0</v>
      </c>
      <c r="Q54" s="35">
        <v>0</v>
      </c>
      <c r="R54" s="35">
        <v>4.7014750612903215E-2</v>
      </c>
      <c r="S54" s="35">
        <v>0</v>
      </c>
      <c r="T54" s="35">
        <v>0</v>
      </c>
      <c r="U54" s="35">
        <v>0</v>
      </c>
      <c r="V54" s="35">
        <v>0</v>
      </c>
      <c r="W54" s="35">
        <v>0</v>
      </c>
      <c r="X54" s="35">
        <v>0</v>
      </c>
      <c r="Y54" s="35">
        <v>0</v>
      </c>
      <c r="Z54" s="35">
        <v>0</v>
      </c>
      <c r="AA54" s="35">
        <v>0</v>
      </c>
      <c r="AB54" s="35">
        <v>0</v>
      </c>
      <c r="AC54" s="35">
        <v>0</v>
      </c>
      <c r="AD54" s="35">
        <v>0</v>
      </c>
      <c r="AE54" s="35">
        <v>0</v>
      </c>
      <c r="AF54" s="35">
        <v>0</v>
      </c>
      <c r="AG54" s="35">
        <v>0</v>
      </c>
      <c r="AH54" s="35">
        <v>0</v>
      </c>
      <c r="AI54" s="35">
        <v>0</v>
      </c>
      <c r="AJ54" s="35">
        <v>0</v>
      </c>
      <c r="AK54" s="35">
        <v>0</v>
      </c>
      <c r="AL54" s="35">
        <v>0</v>
      </c>
      <c r="AM54" s="35">
        <v>0</v>
      </c>
      <c r="AN54" s="35">
        <v>0</v>
      </c>
      <c r="AO54" s="35">
        <v>0</v>
      </c>
      <c r="AP54" s="35">
        <v>0</v>
      </c>
      <c r="AQ54" s="35">
        <v>0</v>
      </c>
      <c r="AR54" s="35">
        <v>0</v>
      </c>
      <c r="AS54" s="35">
        <v>0</v>
      </c>
      <c r="AT54" s="35">
        <v>0</v>
      </c>
      <c r="AU54" s="35">
        <v>0</v>
      </c>
      <c r="AV54" s="35">
        <v>7.0955097462903511</v>
      </c>
      <c r="AW54" s="35">
        <v>9.2857511949999996</v>
      </c>
      <c r="AX54" s="35">
        <v>0</v>
      </c>
      <c r="AY54" s="35">
        <v>0</v>
      </c>
      <c r="AZ54" s="35">
        <v>28.781169296967676</v>
      </c>
      <c r="BA54" s="35">
        <v>0</v>
      </c>
      <c r="BB54" s="35">
        <v>0</v>
      </c>
      <c r="BC54" s="35">
        <v>0</v>
      </c>
      <c r="BD54" s="35">
        <v>0</v>
      </c>
      <c r="BE54" s="35">
        <v>0</v>
      </c>
      <c r="BF54" s="35">
        <v>1.2177187164516143</v>
      </c>
      <c r="BG54" s="35">
        <v>0</v>
      </c>
      <c r="BH54" s="35">
        <v>0</v>
      </c>
      <c r="BI54" s="35">
        <v>0</v>
      </c>
      <c r="BJ54" s="35">
        <v>1.0749519387096775</v>
      </c>
      <c r="BK54" s="36">
        <f t="shared" si="2"/>
        <v>47.570057185225764</v>
      </c>
    </row>
    <row r="55" spans="1:63">
      <c r="A55" s="6"/>
      <c r="B55" s="11" t="s">
        <v>143</v>
      </c>
      <c r="C55" s="35">
        <v>0</v>
      </c>
      <c r="D55" s="35">
        <v>0</v>
      </c>
      <c r="E55" s="35">
        <v>0</v>
      </c>
      <c r="F55" s="35">
        <v>0</v>
      </c>
      <c r="G55" s="35">
        <v>0</v>
      </c>
      <c r="H55" s="35">
        <v>2.3510453709677418E-2</v>
      </c>
      <c r="I55" s="35">
        <v>6.0026690322580647</v>
      </c>
      <c r="J55" s="35">
        <v>0</v>
      </c>
      <c r="K55" s="35">
        <v>0</v>
      </c>
      <c r="L55" s="35">
        <v>0</v>
      </c>
      <c r="M55" s="35">
        <v>0</v>
      </c>
      <c r="N55" s="35">
        <v>0</v>
      </c>
      <c r="O55" s="35">
        <v>0</v>
      </c>
      <c r="P55" s="35">
        <v>0</v>
      </c>
      <c r="Q55" s="35">
        <v>0</v>
      </c>
      <c r="R55" s="35">
        <v>0</v>
      </c>
      <c r="S55" s="35">
        <v>0</v>
      </c>
      <c r="T55" s="35">
        <v>0</v>
      </c>
      <c r="U55" s="35">
        <v>0</v>
      </c>
      <c r="V55" s="35">
        <v>0</v>
      </c>
      <c r="W55" s="35">
        <v>0</v>
      </c>
      <c r="X55" s="35">
        <v>0</v>
      </c>
      <c r="Y55" s="35">
        <v>0</v>
      </c>
      <c r="Z55" s="35">
        <v>0</v>
      </c>
      <c r="AA55" s="35">
        <v>0</v>
      </c>
      <c r="AB55" s="35">
        <v>0</v>
      </c>
      <c r="AC55" s="35">
        <v>0</v>
      </c>
      <c r="AD55" s="35">
        <v>0</v>
      </c>
      <c r="AE55" s="35">
        <v>0</v>
      </c>
      <c r="AF55" s="35">
        <v>0</v>
      </c>
      <c r="AG55" s="35">
        <v>0</v>
      </c>
      <c r="AH55" s="35">
        <v>0</v>
      </c>
      <c r="AI55" s="35">
        <v>0</v>
      </c>
      <c r="AJ55" s="35">
        <v>0</v>
      </c>
      <c r="AK55" s="35">
        <v>0</v>
      </c>
      <c r="AL55" s="35">
        <v>0</v>
      </c>
      <c r="AM55" s="35">
        <v>0</v>
      </c>
      <c r="AN55" s="35">
        <v>0</v>
      </c>
      <c r="AO55" s="35">
        <v>0</v>
      </c>
      <c r="AP55" s="35">
        <v>0</v>
      </c>
      <c r="AQ55" s="35">
        <v>0</v>
      </c>
      <c r="AR55" s="35">
        <v>0</v>
      </c>
      <c r="AS55" s="35">
        <v>0</v>
      </c>
      <c r="AT55" s="35">
        <v>0</v>
      </c>
      <c r="AU55" s="35">
        <v>0</v>
      </c>
      <c r="AV55" s="35">
        <v>5.3776283057096723</v>
      </c>
      <c r="AW55" s="35">
        <v>3.3034540810322577</v>
      </c>
      <c r="AX55" s="35">
        <v>0</v>
      </c>
      <c r="AY55" s="35">
        <v>0</v>
      </c>
      <c r="AZ55" s="35">
        <v>35.730406804935626</v>
      </c>
      <c r="BA55" s="35">
        <v>0</v>
      </c>
      <c r="BB55" s="35">
        <v>0</v>
      </c>
      <c r="BC55" s="35">
        <v>0</v>
      </c>
      <c r="BD55" s="35">
        <v>0</v>
      </c>
      <c r="BE55" s="35">
        <v>0</v>
      </c>
      <c r="BF55" s="35">
        <v>0.71968685003225763</v>
      </c>
      <c r="BG55" s="35">
        <v>0</v>
      </c>
      <c r="BH55" s="35">
        <v>0</v>
      </c>
      <c r="BI55" s="35">
        <v>0</v>
      </c>
      <c r="BJ55" s="35">
        <v>1.7279871926774186</v>
      </c>
      <c r="BK55" s="36">
        <f t="shared" si="2"/>
        <v>52.885342720354977</v>
      </c>
    </row>
    <row r="56" spans="1:63">
      <c r="A56" s="6"/>
      <c r="B56" s="11" t="s">
        <v>144</v>
      </c>
      <c r="C56" s="35">
        <v>0</v>
      </c>
      <c r="D56" s="35">
        <v>0</v>
      </c>
      <c r="E56" s="35">
        <v>0</v>
      </c>
      <c r="F56" s="35">
        <v>0</v>
      </c>
      <c r="G56" s="35">
        <v>0</v>
      </c>
      <c r="H56" s="35">
        <v>4.2071738903225811E-2</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35">
        <v>0</v>
      </c>
      <c r="AF56" s="35">
        <v>0</v>
      </c>
      <c r="AG56" s="35">
        <v>0</v>
      </c>
      <c r="AH56" s="35">
        <v>0</v>
      </c>
      <c r="AI56" s="35">
        <v>0</v>
      </c>
      <c r="AJ56" s="35">
        <v>0</v>
      </c>
      <c r="AK56" s="35">
        <v>0</v>
      </c>
      <c r="AL56" s="35">
        <v>0</v>
      </c>
      <c r="AM56" s="35">
        <v>0</v>
      </c>
      <c r="AN56" s="35">
        <v>0</v>
      </c>
      <c r="AO56" s="35">
        <v>0</v>
      </c>
      <c r="AP56" s="35">
        <v>0</v>
      </c>
      <c r="AQ56" s="35">
        <v>0</v>
      </c>
      <c r="AR56" s="35">
        <v>0</v>
      </c>
      <c r="AS56" s="35">
        <v>0</v>
      </c>
      <c r="AT56" s="35">
        <v>0</v>
      </c>
      <c r="AU56" s="35">
        <v>0</v>
      </c>
      <c r="AV56" s="35">
        <v>4.7759142288064407</v>
      </c>
      <c r="AW56" s="35">
        <v>2.1966353299999994</v>
      </c>
      <c r="AX56" s="35">
        <v>0</v>
      </c>
      <c r="AY56" s="35">
        <v>0</v>
      </c>
      <c r="AZ56" s="35">
        <v>52.690321820903108</v>
      </c>
      <c r="BA56" s="35">
        <v>0</v>
      </c>
      <c r="BB56" s="35">
        <v>0</v>
      </c>
      <c r="BC56" s="35">
        <v>0</v>
      </c>
      <c r="BD56" s="35">
        <v>0</v>
      </c>
      <c r="BE56" s="35">
        <v>0</v>
      </c>
      <c r="BF56" s="35">
        <v>0.70340347629032229</v>
      </c>
      <c r="BG56" s="35">
        <v>0</v>
      </c>
      <c r="BH56" s="35">
        <v>0</v>
      </c>
      <c r="BI56" s="35">
        <v>0</v>
      </c>
      <c r="BJ56" s="35">
        <v>1.2983698845161293</v>
      </c>
      <c r="BK56" s="36">
        <f t="shared" si="2"/>
        <v>61.706716479419221</v>
      </c>
    </row>
    <row r="57" spans="1:63">
      <c r="A57" s="6"/>
      <c r="B57" s="11" t="s">
        <v>145</v>
      </c>
      <c r="C57" s="35">
        <v>0</v>
      </c>
      <c r="D57" s="35">
        <v>0</v>
      </c>
      <c r="E57" s="35">
        <v>0</v>
      </c>
      <c r="F57" s="35">
        <v>0</v>
      </c>
      <c r="G57" s="35">
        <v>0</v>
      </c>
      <c r="H57" s="35">
        <v>4.1082452129032263E-2</v>
      </c>
      <c r="I57" s="35">
        <v>1.2012412903225806</v>
      </c>
      <c r="J57" s="35">
        <v>0</v>
      </c>
      <c r="K57" s="35">
        <v>0</v>
      </c>
      <c r="L57" s="35">
        <v>0.24053398535483875</v>
      </c>
      <c r="M57" s="35">
        <v>0</v>
      </c>
      <c r="N57" s="35">
        <v>0</v>
      </c>
      <c r="O57" s="35">
        <v>0</v>
      </c>
      <c r="P57" s="35">
        <v>0</v>
      </c>
      <c r="Q57" s="35">
        <v>0</v>
      </c>
      <c r="R57" s="35">
        <v>4.8049651612903236E-3</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v>0</v>
      </c>
      <c r="AL57" s="35">
        <v>0</v>
      </c>
      <c r="AM57" s="35">
        <v>0</v>
      </c>
      <c r="AN57" s="35">
        <v>0</v>
      </c>
      <c r="AO57" s="35">
        <v>0</v>
      </c>
      <c r="AP57" s="35">
        <v>0</v>
      </c>
      <c r="AQ57" s="35">
        <v>0</v>
      </c>
      <c r="AR57" s="35">
        <v>0</v>
      </c>
      <c r="AS57" s="35">
        <v>0</v>
      </c>
      <c r="AT57" s="35">
        <v>0</v>
      </c>
      <c r="AU57" s="35">
        <v>0</v>
      </c>
      <c r="AV57" s="35">
        <v>1.6164438807096773</v>
      </c>
      <c r="AW57" s="35">
        <v>5.9481725999999995</v>
      </c>
      <c r="AX57" s="35">
        <v>0</v>
      </c>
      <c r="AY57" s="35">
        <v>0</v>
      </c>
      <c r="AZ57" s="35">
        <v>30.758464630419372</v>
      </c>
      <c r="BA57" s="35">
        <v>0</v>
      </c>
      <c r="BB57" s="35">
        <v>0</v>
      </c>
      <c r="BC57" s="35">
        <v>0</v>
      </c>
      <c r="BD57" s="35">
        <v>0</v>
      </c>
      <c r="BE57" s="35">
        <v>0</v>
      </c>
      <c r="BF57" s="35">
        <v>0.16794542722580649</v>
      </c>
      <c r="BG57" s="35">
        <v>0.47490399999999999</v>
      </c>
      <c r="BH57" s="35">
        <v>0</v>
      </c>
      <c r="BI57" s="35">
        <v>0</v>
      </c>
      <c r="BJ57" s="35">
        <v>0.53426700000000005</v>
      </c>
      <c r="BK57" s="36">
        <f t="shared" si="2"/>
        <v>40.9878602313226</v>
      </c>
    </row>
    <row r="58" spans="1:63">
      <c r="A58" s="6"/>
      <c r="B58" s="11" t="s">
        <v>146</v>
      </c>
      <c r="C58" s="35">
        <v>0</v>
      </c>
      <c r="D58" s="35">
        <v>0</v>
      </c>
      <c r="E58" s="35">
        <v>0</v>
      </c>
      <c r="F58" s="35">
        <v>0</v>
      </c>
      <c r="G58" s="35">
        <v>0</v>
      </c>
      <c r="H58" s="35">
        <v>0.11294321419354837</v>
      </c>
      <c r="I58" s="35">
        <v>4.7505032258064517E-2</v>
      </c>
      <c r="J58" s="35">
        <v>0</v>
      </c>
      <c r="K58" s="35">
        <v>0</v>
      </c>
      <c r="L58" s="35">
        <v>0.12595974396774193</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35">
        <v>0</v>
      </c>
      <c r="AF58" s="35">
        <v>0</v>
      </c>
      <c r="AG58" s="35">
        <v>0</v>
      </c>
      <c r="AH58" s="35">
        <v>0</v>
      </c>
      <c r="AI58" s="35">
        <v>0</v>
      </c>
      <c r="AJ58" s="35">
        <v>0</v>
      </c>
      <c r="AK58" s="35">
        <v>0</v>
      </c>
      <c r="AL58" s="35">
        <v>0</v>
      </c>
      <c r="AM58" s="35">
        <v>0</v>
      </c>
      <c r="AN58" s="35">
        <v>0</v>
      </c>
      <c r="AO58" s="35">
        <v>0</v>
      </c>
      <c r="AP58" s="35">
        <v>0</v>
      </c>
      <c r="AQ58" s="35">
        <v>0</v>
      </c>
      <c r="AR58" s="35">
        <v>0</v>
      </c>
      <c r="AS58" s="35">
        <v>0</v>
      </c>
      <c r="AT58" s="35">
        <v>0</v>
      </c>
      <c r="AU58" s="35">
        <v>0</v>
      </c>
      <c r="AV58" s="35">
        <v>1.368411352903226</v>
      </c>
      <c r="AW58" s="35">
        <v>10.492883260709677</v>
      </c>
      <c r="AX58" s="35">
        <v>0</v>
      </c>
      <c r="AY58" s="35">
        <v>0</v>
      </c>
      <c r="AZ58" s="35">
        <v>26.87573142267744</v>
      </c>
      <c r="BA58" s="35">
        <v>0</v>
      </c>
      <c r="BB58" s="35">
        <v>0</v>
      </c>
      <c r="BC58" s="35">
        <v>0</v>
      </c>
      <c r="BD58" s="35">
        <v>0</v>
      </c>
      <c r="BE58" s="35">
        <v>0</v>
      </c>
      <c r="BF58" s="35">
        <v>0.10753301835483871</v>
      </c>
      <c r="BG58" s="35">
        <v>0</v>
      </c>
      <c r="BH58" s="35">
        <v>0</v>
      </c>
      <c r="BI58" s="35">
        <v>0</v>
      </c>
      <c r="BJ58" s="35">
        <v>4.0373149419354837</v>
      </c>
      <c r="BK58" s="36">
        <f t="shared" si="2"/>
        <v>43.168281987000015</v>
      </c>
    </row>
    <row r="59" spans="1:63">
      <c r="A59" s="6"/>
      <c r="B59" s="11" t="s">
        <v>147</v>
      </c>
      <c r="C59" s="35">
        <v>0</v>
      </c>
      <c r="D59" s="35">
        <v>0</v>
      </c>
      <c r="E59" s="35">
        <v>0</v>
      </c>
      <c r="F59" s="35">
        <v>0</v>
      </c>
      <c r="G59" s="35">
        <v>0</v>
      </c>
      <c r="H59" s="35">
        <v>0</v>
      </c>
      <c r="I59" s="35">
        <v>0</v>
      </c>
      <c r="J59" s="35">
        <v>0</v>
      </c>
      <c r="K59" s="35">
        <v>0</v>
      </c>
      <c r="L59" s="35">
        <v>0</v>
      </c>
      <c r="M59" s="35">
        <v>0</v>
      </c>
      <c r="N59" s="35">
        <v>0</v>
      </c>
      <c r="O59" s="35">
        <v>0</v>
      </c>
      <c r="P59" s="35">
        <v>0</v>
      </c>
      <c r="Q59" s="35">
        <v>0</v>
      </c>
      <c r="R59" s="35">
        <v>0</v>
      </c>
      <c r="S59" s="35">
        <v>0</v>
      </c>
      <c r="T59" s="35">
        <v>0</v>
      </c>
      <c r="U59" s="35">
        <v>0</v>
      </c>
      <c r="V59" s="35">
        <v>0</v>
      </c>
      <c r="W59" s="35">
        <v>0</v>
      </c>
      <c r="X59" s="35">
        <v>0</v>
      </c>
      <c r="Y59" s="35">
        <v>0</v>
      </c>
      <c r="Z59" s="35">
        <v>0</v>
      </c>
      <c r="AA59" s="35">
        <v>0</v>
      </c>
      <c r="AB59" s="35">
        <v>0</v>
      </c>
      <c r="AC59" s="35">
        <v>0</v>
      </c>
      <c r="AD59" s="35">
        <v>0</v>
      </c>
      <c r="AE59" s="35">
        <v>0</v>
      </c>
      <c r="AF59" s="35">
        <v>0</v>
      </c>
      <c r="AG59" s="35">
        <v>0</v>
      </c>
      <c r="AH59" s="35">
        <v>0</v>
      </c>
      <c r="AI59" s="35">
        <v>0</v>
      </c>
      <c r="AJ59" s="35">
        <v>0</v>
      </c>
      <c r="AK59" s="35">
        <v>0</v>
      </c>
      <c r="AL59" s="35">
        <v>0</v>
      </c>
      <c r="AM59" s="35">
        <v>0</v>
      </c>
      <c r="AN59" s="35">
        <v>0</v>
      </c>
      <c r="AO59" s="35">
        <v>0</v>
      </c>
      <c r="AP59" s="35">
        <v>0</v>
      </c>
      <c r="AQ59" s="35">
        <v>0</v>
      </c>
      <c r="AR59" s="35">
        <v>0</v>
      </c>
      <c r="AS59" s="35">
        <v>0</v>
      </c>
      <c r="AT59" s="35">
        <v>0</v>
      </c>
      <c r="AU59" s="35">
        <v>0</v>
      </c>
      <c r="AV59" s="35">
        <v>2.0583525335483861</v>
      </c>
      <c r="AW59" s="35">
        <v>1.6704717487741936</v>
      </c>
      <c r="AX59" s="35">
        <v>0</v>
      </c>
      <c r="AY59" s="35">
        <v>0</v>
      </c>
      <c r="AZ59" s="35">
        <v>17.298045573548386</v>
      </c>
      <c r="BA59" s="35">
        <v>0</v>
      </c>
      <c r="BB59" s="35">
        <v>0</v>
      </c>
      <c r="BC59" s="35">
        <v>0</v>
      </c>
      <c r="BD59" s="35">
        <v>0</v>
      </c>
      <c r="BE59" s="35">
        <v>0</v>
      </c>
      <c r="BF59" s="35">
        <v>0.17504385251612908</v>
      </c>
      <c r="BG59" s="35">
        <v>0</v>
      </c>
      <c r="BH59" s="35">
        <v>0</v>
      </c>
      <c r="BI59" s="35">
        <v>0</v>
      </c>
      <c r="BJ59" s="35">
        <v>0.26129861183870967</v>
      </c>
      <c r="BK59" s="36">
        <f t="shared" si="2"/>
        <v>21.463212320225807</v>
      </c>
    </row>
    <row r="60" spans="1:63">
      <c r="A60" s="6"/>
      <c r="B60" s="11" t="s">
        <v>148</v>
      </c>
      <c r="C60" s="35">
        <v>0</v>
      </c>
      <c r="D60" s="35">
        <v>0</v>
      </c>
      <c r="E60" s="35">
        <v>0</v>
      </c>
      <c r="F60" s="35">
        <v>0</v>
      </c>
      <c r="G60" s="35">
        <v>0</v>
      </c>
      <c r="H60" s="35">
        <v>1.1398602903225804E-2</v>
      </c>
      <c r="I60" s="35">
        <v>0</v>
      </c>
      <c r="J60" s="35">
        <v>0</v>
      </c>
      <c r="K60" s="35">
        <v>0</v>
      </c>
      <c r="L60" s="35">
        <v>0.15581724193548388</v>
      </c>
      <c r="M60" s="35">
        <v>0</v>
      </c>
      <c r="N60" s="35">
        <v>0</v>
      </c>
      <c r="O60" s="35">
        <v>0</v>
      </c>
      <c r="P60" s="35">
        <v>0</v>
      </c>
      <c r="Q60" s="35">
        <v>0</v>
      </c>
      <c r="R60" s="35">
        <v>0</v>
      </c>
      <c r="S60" s="35">
        <v>0</v>
      </c>
      <c r="T60" s="35">
        <v>0</v>
      </c>
      <c r="U60" s="35">
        <v>0</v>
      </c>
      <c r="V60" s="35">
        <v>0</v>
      </c>
      <c r="W60" s="35">
        <v>0</v>
      </c>
      <c r="X60" s="35">
        <v>0</v>
      </c>
      <c r="Y60" s="35">
        <v>0</v>
      </c>
      <c r="Z60" s="35">
        <v>0</v>
      </c>
      <c r="AA60" s="35">
        <v>0</v>
      </c>
      <c r="AB60" s="35">
        <v>0</v>
      </c>
      <c r="AC60" s="35">
        <v>0</v>
      </c>
      <c r="AD60" s="35">
        <v>0</v>
      </c>
      <c r="AE60" s="35">
        <v>0</v>
      </c>
      <c r="AF60" s="35">
        <v>0</v>
      </c>
      <c r="AG60" s="35">
        <v>0</v>
      </c>
      <c r="AH60" s="35">
        <v>0</v>
      </c>
      <c r="AI60" s="35">
        <v>0</v>
      </c>
      <c r="AJ60" s="35">
        <v>0</v>
      </c>
      <c r="AK60" s="35">
        <v>0</v>
      </c>
      <c r="AL60" s="35">
        <v>0</v>
      </c>
      <c r="AM60" s="35">
        <v>0</v>
      </c>
      <c r="AN60" s="35">
        <v>0</v>
      </c>
      <c r="AO60" s="35">
        <v>0</v>
      </c>
      <c r="AP60" s="35">
        <v>0</v>
      </c>
      <c r="AQ60" s="35">
        <v>0</v>
      </c>
      <c r="AR60" s="35">
        <v>0</v>
      </c>
      <c r="AS60" s="35">
        <v>0</v>
      </c>
      <c r="AT60" s="35">
        <v>0</v>
      </c>
      <c r="AU60" s="35">
        <v>0</v>
      </c>
      <c r="AV60" s="35">
        <v>7.5486842580645142E-2</v>
      </c>
      <c r="AW60" s="35">
        <v>8.1908387096774202</v>
      </c>
      <c r="AX60" s="35">
        <v>0</v>
      </c>
      <c r="AY60" s="35">
        <v>0</v>
      </c>
      <c r="AZ60" s="35">
        <v>14.878658516129036</v>
      </c>
      <c r="BA60" s="35">
        <v>0</v>
      </c>
      <c r="BB60" s="35">
        <v>0</v>
      </c>
      <c r="BC60" s="35">
        <v>0</v>
      </c>
      <c r="BD60" s="35">
        <v>0</v>
      </c>
      <c r="BE60" s="35">
        <v>0</v>
      </c>
      <c r="BF60" s="35">
        <v>6.0407435483870973E-3</v>
      </c>
      <c r="BG60" s="35">
        <v>0</v>
      </c>
      <c r="BH60" s="35">
        <v>0</v>
      </c>
      <c r="BI60" s="35">
        <v>0</v>
      </c>
      <c r="BJ60" s="35">
        <v>0</v>
      </c>
      <c r="BK60" s="36">
        <f t="shared" si="2"/>
        <v>23.318240656774197</v>
      </c>
    </row>
    <row r="61" spans="1:63">
      <c r="A61" s="6"/>
      <c r="B61" s="11" t="s">
        <v>149</v>
      </c>
      <c r="C61" s="35">
        <v>0</v>
      </c>
      <c r="D61" s="35">
        <v>0</v>
      </c>
      <c r="E61" s="35">
        <v>0</v>
      </c>
      <c r="F61" s="35">
        <v>0</v>
      </c>
      <c r="G61" s="35">
        <v>0</v>
      </c>
      <c r="H61" s="35">
        <v>0.12674802112903227</v>
      </c>
      <c r="I61" s="35">
        <v>0.19575025806451612</v>
      </c>
      <c r="J61" s="35">
        <v>0</v>
      </c>
      <c r="K61" s="35">
        <v>0</v>
      </c>
      <c r="L61" s="35">
        <v>0.19575025806451612</v>
      </c>
      <c r="M61" s="35">
        <v>0</v>
      </c>
      <c r="N61" s="35">
        <v>0</v>
      </c>
      <c r="O61" s="35">
        <v>0</v>
      </c>
      <c r="P61" s="35">
        <v>0</v>
      </c>
      <c r="Q61" s="35">
        <v>0</v>
      </c>
      <c r="R61" s="35">
        <v>4.7469437580645167E-2</v>
      </c>
      <c r="S61" s="35">
        <v>0</v>
      </c>
      <c r="T61" s="35">
        <v>0</v>
      </c>
      <c r="U61" s="35">
        <v>0</v>
      </c>
      <c r="V61" s="35">
        <v>0</v>
      </c>
      <c r="W61" s="35">
        <v>0</v>
      </c>
      <c r="X61" s="35">
        <v>0</v>
      </c>
      <c r="Y61" s="35">
        <v>0</v>
      </c>
      <c r="Z61" s="35">
        <v>0</v>
      </c>
      <c r="AA61" s="35">
        <v>0</v>
      </c>
      <c r="AB61" s="35">
        <v>0</v>
      </c>
      <c r="AC61" s="35">
        <v>0</v>
      </c>
      <c r="AD61" s="35">
        <v>0</v>
      </c>
      <c r="AE61" s="35">
        <v>0</v>
      </c>
      <c r="AF61" s="35">
        <v>0</v>
      </c>
      <c r="AG61" s="35">
        <v>0</v>
      </c>
      <c r="AH61" s="35">
        <v>0</v>
      </c>
      <c r="AI61" s="35">
        <v>0</v>
      </c>
      <c r="AJ61" s="35">
        <v>0</v>
      </c>
      <c r="AK61" s="35">
        <v>0</v>
      </c>
      <c r="AL61" s="35">
        <v>0</v>
      </c>
      <c r="AM61" s="35">
        <v>0</v>
      </c>
      <c r="AN61" s="35">
        <v>0</v>
      </c>
      <c r="AO61" s="35">
        <v>0</v>
      </c>
      <c r="AP61" s="35">
        <v>0</v>
      </c>
      <c r="AQ61" s="35">
        <v>0</v>
      </c>
      <c r="AR61" s="35">
        <v>0</v>
      </c>
      <c r="AS61" s="35">
        <v>0</v>
      </c>
      <c r="AT61" s="35">
        <v>0</v>
      </c>
      <c r="AU61" s="35">
        <v>0</v>
      </c>
      <c r="AV61" s="35">
        <v>7.5425977829999464</v>
      </c>
      <c r="AW61" s="35">
        <v>0.81116369999999993</v>
      </c>
      <c r="AX61" s="35">
        <v>0</v>
      </c>
      <c r="AY61" s="35">
        <v>0</v>
      </c>
      <c r="AZ61" s="35">
        <v>38.418598170354677</v>
      </c>
      <c r="BA61" s="35">
        <v>0</v>
      </c>
      <c r="BB61" s="35">
        <v>0</v>
      </c>
      <c r="BC61" s="35">
        <v>0</v>
      </c>
      <c r="BD61" s="35">
        <v>0</v>
      </c>
      <c r="BE61" s="35">
        <v>0</v>
      </c>
      <c r="BF61" s="35">
        <v>3.5429917851290194</v>
      </c>
      <c r="BG61" s="35">
        <v>5.3302085483870963E-2</v>
      </c>
      <c r="BH61" s="35">
        <v>0</v>
      </c>
      <c r="BI61" s="35">
        <v>0</v>
      </c>
      <c r="BJ61" s="35">
        <v>3.1361110838709672</v>
      </c>
      <c r="BK61" s="36">
        <f t="shared" si="2"/>
        <v>54.070482582677187</v>
      </c>
    </row>
    <row r="62" spans="1:63">
      <c r="A62" s="6"/>
      <c r="B62" s="11" t="s">
        <v>150</v>
      </c>
      <c r="C62" s="35">
        <v>0</v>
      </c>
      <c r="D62" s="35">
        <v>0</v>
      </c>
      <c r="E62" s="35">
        <v>0</v>
      </c>
      <c r="F62" s="35">
        <v>0</v>
      </c>
      <c r="G62" s="35">
        <v>0</v>
      </c>
      <c r="H62" s="35">
        <v>7.9179786290322601E-2</v>
      </c>
      <c r="I62" s="35">
        <v>0</v>
      </c>
      <c r="J62" s="35">
        <v>0</v>
      </c>
      <c r="K62" s="35">
        <v>0</v>
      </c>
      <c r="L62" s="35">
        <v>1.2553661822580644</v>
      </c>
      <c r="M62" s="35">
        <v>0</v>
      </c>
      <c r="N62" s="35">
        <v>0</v>
      </c>
      <c r="O62" s="35">
        <v>0</v>
      </c>
      <c r="P62" s="35">
        <v>0</v>
      </c>
      <c r="Q62" s="35">
        <v>0</v>
      </c>
      <c r="R62" s="35">
        <v>0</v>
      </c>
      <c r="S62" s="35">
        <v>0</v>
      </c>
      <c r="T62" s="35">
        <v>0</v>
      </c>
      <c r="U62" s="35">
        <v>0</v>
      </c>
      <c r="V62" s="35">
        <v>0</v>
      </c>
      <c r="W62" s="35">
        <v>0</v>
      </c>
      <c r="X62" s="35">
        <v>0</v>
      </c>
      <c r="Y62" s="35">
        <v>0</v>
      </c>
      <c r="Z62" s="35">
        <v>0</v>
      </c>
      <c r="AA62" s="35">
        <v>0</v>
      </c>
      <c r="AB62" s="35">
        <v>0</v>
      </c>
      <c r="AC62" s="35">
        <v>0</v>
      </c>
      <c r="AD62" s="35">
        <v>0</v>
      </c>
      <c r="AE62" s="35">
        <v>0</v>
      </c>
      <c r="AF62" s="35">
        <v>0</v>
      </c>
      <c r="AG62" s="35">
        <v>0</v>
      </c>
      <c r="AH62" s="35">
        <v>0</v>
      </c>
      <c r="AI62" s="35">
        <v>0</v>
      </c>
      <c r="AJ62" s="35">
        <v>0</v>
      </c>
      <c r="AK62" s="35">
        <v>0</v>
      </c>
      <c r="AL62" s="35">
        <v>0</v>
      </c>
      <c r="AM62" s="35">
        <v>0</v>
      </c>
      <c r="AN62" s="35">
        <v>0</v>
      </c>
      <c r="AO62" s="35">
        <v>0</v>
      </c>
      <c r="AP62" s="35">
        <v>0</v>
      </c>
      <c r="AQ62" s="35">
        <v>0</v>
      </c>
      <c r="AR62" s="35">
        <v>0</v>
      </c>
      <c r="AS62" s="35">
        <v>0</v>
      </c>
      <c r="AT62" s="35">
        <v>0</v>
      </c>
      <c r="AU62" s="35">
        <v>0</v>
      </c>
      <c r="AV62" s="35">
        <v>1.2658691534193547</v>
      </c>
      <c r="AW62" s="35">
        <v>9.2246631870645146</v>
      </c>
      <c r="AX62" s="35">
        <v>0</v>
      </c>
      <c r="AY62" s="35">
        <v>0</v>
      </c>
      <c r="AZ62" s="35">
        <v>21.907183151451594</v>
      </c>
      <c r="BA62" s="35">
        <v>0</v>
      </c>
      <c r="BB62" s="35">
        <v>0</v>
      </c>
      <c r="BC62" s="35">
        <v>0</v>
      </c>
      <c r="BD62" s="35">
        <v>0</v>
      </c>
      <c r="BE62" s="35">
        <v>0</v>
      </c>
      <c r="BF62" s="35">
        <v>0.22349558990322579</v>
      </c>
      <c r="BG62" s="35">
        <v>0</v>
      </c>
      <c r="BH62" s="35">
        <v>0</v>
      </c>
      <c r="BI62" s="35">
        <v>0</v>
      </c>
      <c r="BJ62" s="35">
        <v>1.055906170967742</v>
      </c>
      <c r="BK62" s="36">
        <f t="shared" si="2"/>
        <v>35.011663221354823</v>
      </c>
    </row>
    <row r="63" spans="1:63">
      <c r="A63" s="6"/>
      <c r="B63" s="11" t="s">
        <v>151</v>
      </c>
      <c r="C63" s="35">
        <v>0</v>
      </c>
      <c r="D63" s="35">
        <v>0</v>
      </c>
      <c r="E63" s="35">
        <v>0</v>
      </c>
      <c r="F63" s="35">
        <v>0</v>
      </c>
      <c r="G63" s="35">
        <v>0</v>
      </c>
      <c r="H63" s="35">
        <v>3.7522997419354838E-2</v>
      </c>
      <c r="I63" s="35">
        <v>0</v>
      </c>
      <c r="J63" s="35">
        <v>0</v>
      </c>
      <c r="K63" s="35">
        <v>0</v>
      </c>
      <c r="L63" s="35">
        <v>0.17680993548387097</v>
      </c>
      <c r="M63" s="35">
        <v>0</v>
      </c>
      <c r="N63" s="35">
        <v>0</v>
      </c>
      <c r="O63" s="35">
        <v>0</v>
      </c>
      <c r="P63" s="35">
        <v>0</v>
      </c>
      <c r="Q63" s="35">
        <v>0</v>
      </c>
      <c r="R63" s="35">
        <v>0</v>
      </c>
      <c r="S63" s="35">
        <v>0</v>
      </c>
      <c r="T63" s="35">
        <v>0</v>
      </c>
      <c r="U63" s="35">
        <v>0</v>
      </c>
      <c r="V63" s="35">
        <v>0</v>
      </c>
      <c r="W63" s="35">
        <v>0</v>
      </c>
      <c r="X63" s="35">
        <v>0</v>
      </c>
      <c r="Y63" s="35">
        <v>0</v>
      </c>
      <c r="Z63" s="35">
        <v>0</v>
      </c>
      <c r="AA63" s="35">
        <v>0</v>
      </c>
      <c r="AB63" s="35">
        <v>0</v>
      </c>
      <c r="AC63" s="35">
        <v>0</v>
      </c>
      <c r="AD63" s="35">
        <v>0</v>
      </c>
      <c r="AE63" s="35">
        <v>0</v>
      </c>
      <c r="AF63" s="35">
        <v>0</v>
      </c>
      <c r="AG63" s="35">
        <v>0</v>
      </c>
      <c r="AH63" s="35">
        <v>0</v>
      </c>
      <c r="AI63" s="35">
        <v>0</v>
      </c>
      <c r="AJ63" s="35">
        <v>0</v>
      </c>
      <c r="AK63" s="35">
        <v>0</v>
      </c>
      <c r="AL63" s="35">
        <v>0</v>
      </c>
      <c r="AM63" s="35">
        <v>0</v>
      </c>
      <c r="AN63" s="35">
        <v>0</v>
      </c>
      <c r="AO63" s="35">
        <v>0</v>
      </c>
      <c r="AP63" s="35">
        <v>0</v>
      </c>
      <c r="AQ63" s="35">
        <v>0</v>
      </c>
      <c r="AR63" s="35">
        <v>0</v>
      </c>
      <c r="AS63" s="35">
        <v>0</v>
      </c>
      <c r="AT63" s="35">
        <v>0</v>
      </c>
      <c r="AU63" s="35">
        <v>0</v>
      </c>
      <c r="AV63" s="35">
        <v>2.7751884071290345</v>
      </c>
      <c r="AW63" s="35">
        <v>4.6519443709677413</v>
      </c>
      <c r="AX63" s="35">
        <v>0</v>
      </c>
      <c r="AY63" s="35">
        <v>0</v>
      </c>
      <c r="AZ63" s="35">
        <v>17.858848453903221</v>
      </c>
      <c r="BA63" s="35">
        <v>0</v>
      </c>
      <c r="BB63" s="35">
        <v>0</v>
      </c>
      <c r="BC63" s="35">
        <v>0</v>
      </c>
      <c r="BD63" s="35">
        <v>0</v>
      </c>
      <c r="BE63" s="35">
        <v>0</v>
      </c>
      <c r="BF63" s="35">
        <v>0.20077542964516129</v>
      </c>
      <c r="BG63" s="35">
        <v>0</v>
      </c>
      <c r="BH63" s="35">
        <v>0</v>
      </c>
      <c r="BI63" s="35">
        <v>0</v>
      </c>
      <c r="BJ63" s="35">
        <v>1.6342063645161287</v>
      </c>
      <c r="BK63" s="36">
        <f t="shared" si="2"/>
        <v>27.335295959064513</v>
      </c>
    </row>
    <row r="64" spans="1:63">
      <c r="A64" s="6"/>
      <c r="B64" s="11" t="s">
        <v>152</v>
      </c>
      <c r="C64" s="35">
        <v>0</v>
      </c>
      <c r="D64" s="35">
        <v>0</v>
      </c>
      <c r="E64" s="35">
        <v>0</v>
      </c>
      <c r="F64" s="35">
        <v>0</v>
      </c>
      <c r="G64" s="35">
        <v>0</v>
      </c>
      <c r="H64" s="35">
        <v>1.9344847129032259E-2</v>
      </c>
      <c r="I64" s="35">
        <v>0</v>
      </c>
      <c r="J64" s="35">
        <v>0</v>
      </c>
      <c r="K64" s="35">
        <v>0</v>
      </c>
      <c r="L64" s="35">
        <v>0</v>
      </c>
      <c r="M64" s="35">
        <v>0</v>
      </c>
      <c r="N64" s="35">
        <v>0</v>
      </c>
      <c r="O64" s="35">
        <v>0</v>
      </c>
      <c r="P64" s="35">
        <v>0</v>
      </c>
      <c r="Q64" s="35">
        <v>0</v>
      </c>
      <c r="R64" s="35">
        <v>1.9799404806451613E-2</v>
      </c>
      <c r="S64" s="35">
        <v>0</v>
      </c>
      <c r="T64" s="35">
        <v>0</v>
      </c>
      <c r="U64" s="35">
        <v>0</v>
      </c>
      <c r="V64" s="35">
        <v>0</v>
      </c>
      <c r="W64" s="35">
        <v>0</v>
      </c>
      <c r="X64" s="35">
        <v>0</v>
      </c>
      <c r="Y64" s="35">
        <v>0</v>
      </c>
      <c r="Z64" s="35">
        <v>0</v>
      </c>
      <c r="AA64" s="35">
        <v>0</v>
      </c>
      <c r="AB64" s="35">
        <v>0</v>
      </c>
      <c r="AC64" s="35">
        <v>0</v>
      </c>
      <c r="AD64" s="35">
        <v>0</v>
      </c>
      <c r="AE64" s="35">
        <v>0</v>
      </c>
      <c r="AF64" s="35">
        <v>0</v>
      </c>
      <c r="AG64" s="35">
        <v>0</v>
      </c>
      <c r="AH64" s="35">
        <v>0</v>
      </c>
      <c r="AI64" s="35">
        <v>0</v>
      </c>
      <c r="AJ64" s="35">
        <v>0</v>
      </c>
      <c r="AK64" s="35">
        <v>0</v>
      </c>
      <c r="AL64" s="35">
        <v>0</v>
      </c>
      <c r="AM64" s="35">
        <v>0</v>
      </c>
      <c r="AN64" s="35">
        <v>0</v>
      </c>
      <c r="AO64" s="35">
        <v>0</v>
      </c>
      <c r="AP64" s="35">
        <v>0</v>
      </c>
      <c r="AQ64" s="35">
        <v>0</v>
      </c>
      <c r="AR64" s="35">
        <v>0</v>
      </c>
      <c r="AS64" s="35">
        <v>0</v>
      </c>
      <c r="AT64" s="35">
        <v>0</v>
      </c>
      <c r="AU64" s="35">
        <v>0</v>
      </c>
      <c r="AV64" s="35">
        <v>4.3241403720645222</v>
      </c>
      <c r="AW64" s="35">
        <v>0.29757945967741939</v>
      </c>
      <c r="AX64" s="35">
        <v>0</v>
      </c>
      <c r="AY64" s="35">
        <v>0</v>
      </c>
      <c r="AZ64" s="35">
        <v>31.135598690548289</v>
      </c>
      <c r="BA64" s="35">
        <v>0</v>
      </c>
      <c r="BB64" s="35">
        <v>0</v>
      </c>
      <c r="BC64" s="35">
        <v>0</v>
      </c>
      <c r="BD64" s="35">
        <v>0</v>
      </c>
      <c r="BE64" s="35">
        <v>0</v>
      </c>
      <c r="BF64" s="35">
        <v>0.43914641032258056</v>
      </c>
      <c r="BG64" s="35">
        <v>0</v>
      </c>
      <c r="BH64" s="35">
        <v>0</v>
      </c>
      <c r="BI64" s="35">
        <v>0</v>
      </c>
      <c r="BJ64" s="35">
        <v>0.78969306451612931</v>
      </c>
      <c r="BK64" s="36">
        <f t="shared" si="2"/>
        <v>37.025302249064424</v>
      </c>
    </row>
    <row r="65" spans="1:63">
      <c r="A65" s="6"/>
      <c r="B65" s="11" t="s">
        <v>153</v>
      </c>
      <c r="C65" s="35">
        <v>0</v>
      </c>
      <c r="D65" s="35">
        <v>0</v>
      </c>
      <c r="E65" s="35">
        <v>0</v>
      </c>
      <c r="F65" s="35">
        <v>0</v>
      </c>
      <c r="G65" s="35">
        <v>0</v>
      </c>
      <c r="H65" s="35">
        <v>0</v>
      </c>
      <c r="I65" s="35">
        <v>0</v>
      </c>
      <c r="J65" s="35">
        <v>0</v>
      </c>
      <c r="K65" s="35">
        <v>0</v>
      </c>
      <c r="L65" s="35">
        <v>0</v>
      </c>
      <c r="M65" s="35">
        <v>0</v>
      </c>
      <c r="N65" s="35">
        <v>0</v>
      </c>
      <c r="O65" s="35">
        <v>0</v>
      </c>
      <c r="P65" s="35">
        <v>0</v>
      </c>
      <c r="Q65" s="35">
        <v>0</v>
      </c>
      <c r="R65" s="35">
        <v>0</v>
      </c>
      <c r="S65" s="35">
        <v>0</v>
      </c>
      <c r="T65" s="35">
        <v>0</v>
      </c>
      <c r="U65" s="35">
        <v>0</v>
      </c>
      <c r="V65" s="35">
        <v>0</v>
      </c>
      <c r="W65" s="35">
        <v>0</v>
      </c>
      <c r="X65" s="35">
        <v>0</v>
      </c>
      <c r="Y65" s="35">
        <v>0</v>
      </c>
      <c r="Z65" s="35">
        <v>0</v>
      </c>
      <c r="AA65" s="35">
        <v>0</v>
      </c>
      <c r="AB65" s="35">
        <v>0</v>
      </c>
      <c r="AC65" s="35">
        <v>0</v>
      </c>
      <c r="AD65" s="35">
        <v>0</v>
      </c>
      <c r="AE65" s="35">
        <v>0</v>
      </c>
      <c r="AF65" s="35">
        <v>0</v>
      </c>
      <c r="AG65" s="35">
        <v>0</v>
      </c>
      <c r="AH65" s="35">
        <v>0</v>
      </c>
      <c r="AI65" s="35">
        <v>0</v>
      </c>
      <c r="AJ65" s="35">
        <v>0</v>
      </c>
      <c r="AK65" s="35">
        <v>0</v>
      </c>
      <c r="AL65" s="35">
        <v>0</v>
      </c>
      <c r="AM65" s="35">
        <v>0</v>
      </c>
      <c r="AN65" s="35">
        <v>0</v>
      </c>
      <c r="AO65" s="35">
        <v>0</v>
      </c>
      <c r="AP65" s="35">
        <v>0</v>
      </c>
      <c r="AQ65" s="35">
        <v>0</v>
      </c>
      <c r="AR65" s="35">
        <v>0</v>
      </c>
      <c r="AS65" s="35">
        <v>0</v>
      </c>
      <c r="AT65" s="35">
        <v>0</v>
      </c>
      <c r="AU65" s="35">
        <v>0</v>
      </c>
      <c r="AV65" s="35">
        <v>0.25481629416129037</v>
      </c>
      <c r="AW65" s="35">
        <v>2.6141722580645164</v>
      </c>
      <c r="AX65" s="35">
        <v>0</v>
      </c>
      <c r="AY65" s="35">
        <v>0</v>
      </c>
      <c r="AZ65" s="35">
        <v>6.5618320517419351</v>
      </c>
      <c r="BA65" s="35">
        <v>0</v>
      </c>
      <c r="BB65" s="35">
        <v>0</v>
      </c>
      <c r="BC65" s="35">
        <v>0</v>
      </c>
      <c r="BD65" s="35">
        <v>0</v>
      </c>
      <c r="BE65" s="35">
        <v>0</v>
      </c>
      <c r="BF65" s="35">
        <v>1.307086129032258E-2</v>
      </c>
      <c r="BG65" s="35">
        <v>0</v>
      </c>
      <c r="BH65" s="35">
        <v>0</v>
      </c>
      <c r="BI65" s="35">
        <v>0</v>
      </c>
      <c r="BJ65" s="35">
        <v>0</v>
      </c>
      <c r="BK65" s="36">
        <f t="shared" si="2"/>
        <v>9.4438914652580657</v>
      </c>
    </row>
    <row r="66" spans="1:63">
      <c r="A66" s="6"/>
      <c r="B66" s="11" t="s">
        <v>154</v>
      </c>
      <c r="C66" s="35">
        <v>0</v>
      </c>
      <c r="D66" s="35">
        <v>0</v>
      </c>
      <c r="E66" s="35">
        <v>0</v>
      </c>
      <c r="F66" s="35">
        <v>0</v>
      </c>
      <c r="G66" s="35">
        <v>0</v>
      </c>
      <c r="H66" s="35">
        <v>8.7362211967741937E-2</v>
      </c>
      <c r="I66" s="35">
        <v>1.0170222580645161</v>
      </c>
      <c r="J66" s="35">
        <v>0</v>
      </c>
      <c r="K66" s="35">
        <v>0</v>
      </c>
      <c r="L66" s="35">
        <v>0</v>
      </c>
      <c r="M66" s="35">
        <v>0</v>
      </c>
      <c r="N66" s="35">
        <v>0</v>
      </c>
      <c r="O66" s="35">
        <v>0</v>
      </c>
      <c r="P66" s="35">
        <v>0</v>
      </c>
      <c r="Q66" s="35">
        <v>0</v>
      </c>
      <c r="R66" s="35">
        <v>8.1361780645161294E-3</v>
      </c>
      <c r="S66" s="35">
        <v>0</v>
      </c>
      <c r="T66" s="35">
        <v>0</v>
      </c>
      <c r="U66" s="35">
        <v>0</v>
      </c>
      <c r="V66" s="35">
        <v>0</v>
      </c>
      <c r="W66" s="35">
        <v>0</v>
      </c>
      <c r="X66" s="35">
        <v>0</v>
      </c>
      <c r="Y66" s="35">
        <v>0</v>
      </c>
      <c r="Z66" s="35">
        <v>0</v>
      </c>
      <c r="AA66" s="35">
        <v>0</v>
      </c>
      <c r="AB66" s="35">
        <v>0</v>
      </c>
      <c r="AC66" s="35">
        <v>0</v>
      </c>
      <c r="AD66" s="35">
        <v>0</v>
      </c>
      <c r="AE66" s="35">
        <v>0</v>
      </c>
      <c r="AF66" s="35">
        <v>0</v>
      </c>
      <c r="AG66" s="35">
        <v>0</v>
      </c>
      <c r="AH66" s="35">
        <v>0</v>
      </c>
      <c r="AI66" s="35">
        <v>0</v>
      </c>
      <c r="AJ66" s="35">
        <v>0</v>
      </c>
      <c r="AK66" s="35">
        <v>0</v>
      </c>
      <c r="AL66" s="35">
        <v>0</v>
      </c>
      <c r="AM66" s="35">
        <v>0</v>
      </c>
      <c r="AN66" s="35">
        <v>0</v>
      </c>
      <c r="AO66" s="35">
        <v>0</v>
      </c>
      <c r="AP66" s="35">
        <v>0</v>
      </c>
      <c r="AQ66" s="35">
        <v>0</v>
      </c>
      <c r="AR66" s="35">
        <v>0</v>
      </c>
      <c r="AS66" s="35">
        <v>0</v>
      </c>
      <c r="AT66" s="35">
        <v>0</v>
      </c>
      <c r="AU66" s="35">
        <v>0</v>
      </c>
      <c r="AV66" s="35">
        <v>3.207552038967743</v>
      </c>
      <c r="AW66" s="35">
        <v>0.90981330322580645</v>
      </c>
      <c r="AX66" s="35">
        <v>0</v>
      </c>
      <c r="AY66" s="35">
        <v>0</v>
      </c>
      <c r="AZ66" s="35">
        <v>15.03715198051612</v>
      </c>
      <c r="BA66" s="35">
        <v>0</v>
      </c>
      <c r="BB66" s="35">
        <v>0</v>
      </c>
      <c r="BC66" s="35">
        <v>0</v>
      </c>
      <c r="BD66" s="35">
        <v>0</v>
      </c>
      <c r="BE66" s="35">
        <v>0</v>
      </c>
      <c r="BF66" s="35">
        <v>0.48527653896774187</v>
      </c>
      <c r="BG66" s="35">
        <v>0</v>
      </c>
      <c r="BH66" s="35">
        <v>0</v>
      </c>
      <c r="BI66" s="35">
        <v>0</v>
      </c>
      <c r="BJ66" s="35">
        <v>0.70258708380645174</v>
      </c>
      <c r="BK66" s="36">
        <f t="shared" si="2"/>
        <v>21.454901593580637</v>
      </c>
    </row>
    <row r="67" spans="1:63">
      <c r="A67" s="6"/>
      <c r="B67" s="11" t="s">
        <v>155</v>
      </c>
      <c r="C67" s="35">
        <v>0</v>
      </c>
      <c r="D67" s="35">
        <v>0</v>
      </c>
      <c r="E67" s="35">
        <v>0</v>
      </c>
      <c r="F67" s="35">
        <v>0</v>
      </c>
      <c r="G67" s="35">
        <v>0</v>
      </c>
      <c r="H67" s="35">
        <v>0</v>
      </c>
      <c r="I67" s="35">
        <v>0</v>
      </c>
      <c r="J67" s="35">
        <v>0</v>
      </c>
      <c r="K67" s="35">
        <v>0</v>
      </c>
      <c r="L67" s="35">
        <v>0</v>
      </c>
      <c r="M67" s="35">
        <v>0</v>
      </c>
      <c r="N67" s="35">
        <v>0</v>
      </c>
      <c r="O67" s="35">
        <v>0</v>
      </c>
      <c r="P67" s="35">
        <v>0</v>
      </c>
      <c r="Q67" s="35">
        <v>0</v>
      </c>
      <c r="R67" s="35">
        <v>0</v>
      </c>
      <c r="S67" s="35">
        <v>0</v>
      </c>
      <c r="T67" s="35">
        <v>0</v>
      </c>
      <c r="U67" s="35">
        <v>0</v>
      </c>
      <c r="V67" s="35">
        <v>0</v>
      </c>
      <c r="W67" s="35">
        <v>0</v>
      </c>
      <c r="X67" s="35">
        <v>0</v>
      </c>
      <c r="Y67" s="35">
        <v>0</v>
      </c>
      <c r="Z67" s="35">
        <v>0</v>
      </c>
      <c r="AA67" s="35">
        <v>0</v>
      </c>
      <c r="AB67" s="35">
        <v>0</v>
      </c>
      <c r="AC67" s="35">
        <v>0</v>
      </c>
      <c r="AD67" s="35">
        <v>0</v>
      </c>
      <c r="AE67" s="35">
        <v>0</v>
      </c>
      <c r="AF67" s="35">
        <v>0</v>
      </c>
      <c r="AG67" s="35">
        <v>0</v>
      </c>
      <c r="AH67" s="35">
        <v>0</v>
      </c>
      <c r="AI67" s="35">
        <v>0</v>
      </c>
      <c r="AJ67" s="35">
        <v>0</v>
      </c>
      <c r="AK67" s="35">
        <v>0</v>
      </c>
      <c r="AL67" s="35">
        <v>0</v>
      </c>
      <c r="AM67" s="35">
        <v>0</v>
      </c>
      <c r="AN67" s="35">
        <v>0</v>
      </c>
      <c r="AO67" s="35">
        <v>0</v>
      </c>
      <c r="AP67" s="35">
        <v>0</v>
      </c>
      <c r="AQ67" s="35">
        <v>0</v>
      </c>
      <c r="AR67" s="35">
        <v>0</v>
      </c>
      <c r="AS67" s="35">
        <v>0</v>
      </c>
      <c r="AT67" s="35">
        <v>0</v>
      </c>
      <c r="AU67" s="35">
        <v>0</v>
      </c>
      <c r="AV67" s="35">
        <v>13.252575107677442</v>
      </c>
      <c r="AW67" s="35">
        <v>3.8048729279677413</v>
      </c>
      <c r="AX67" s="35">
        <v>0</v>
      </c>
      <c r="AY67" s="35">
        <v>0</v>
      </c>
      <c r="AZ67" s="35">
        <v>29.958698141258051</v>
      </c>
      <c r="BA67" s="35">
        <v>0</v>
      </c>
      <c r="BB67" s="35">
        <v>0</v>
      </c>
      <c r="BC67" s="35">
        <v>0</v>
      </c>
      <c r="BD67" s="35">
        <v>0</v>
      </c>
      <c r="BE67" s="35">
        <v>0</v>
      </c>
      <c r="BF67" s="35">
        <v>3.8498989310967757</v>
      </c>
      <c r="BG67" s="35">
        <v>6.2090982612903252E-2</v>
      </c>
      <c r="BH67" s="35">
        <v>0</v>
      </c>
      <c r="BI67" s="35">
        <v>0</v>
      </c>
      <c r="BJ67" s="35">
        <v>4.6960467581612919</v>
      </c>
      <c r="BK67" s="36">
        <f t="shared" si="2"/>
        <v>55.624182848774204</v>
      </c>
    </row>
    <row r="68" spans="1:63">
      <c r="A68" s="6"/>
      <c r="B68" s="11" t="s">
        <v>156</v>
      </c>
      <c r="C68" s="35">
        <v>0</v>
      </c>
      <c r="D68" s="35">
        <v>0</v>
      </c>
      <c r="E68" s="35">
        <v>0</v>
      </c>
      <c r="F68" s="35">
        <v>0</v>
      </c>
      <c r="G68" s="35">
        <v>0</v>
      </c>
      <c r="H68" s="35">
        <v>2.5477892419354844E-2</v>
      </c>
      <c r="I68" s="35">
        <v>0</v>
      </c>
      <c r="J68" s="35">
        <v>0</v>
      </c>
      <c r="K68" s="35">
        <v>0</v>
      </c>
      <c r="L68" s="35">
        <v>2.5832432258064517E-2</v>
      </c>
      <c r="M68" s="35">
        <v>0</v>
      </c>
      <c r="N68" s="35">
        <v>0</v>
      </c>
      <c r="O68" s="35">
        <v>0</v>
      </c>
      <c r="P68" s="35">
        <v>0</v>
      </c>
      <c r="Q68" s="35">
        <v>0</v>
      </c>
      <c r="R68" s="35">
        <v>1.2916216129032258E-2</v>
      </c>
      <c r="S68" s="35">
        <v>0</v>
      </c>
      <c r="T68" s="35">
        <v>0</v>
      </c>
      <c r="U68" s="35">
        <v>0</v>
      </c>
      <c r="V68" s="35">
        <v>0</v>
      </c>
      <c r="W68" s="35">
        <v>0</v>
      </c>
      <c r="X68" s="35">
        <v>0</v>
      </c>
      <c r="Y68" s="35">
        <v>0</v>
      </c>
      <c r="Z68" s="35">
        <v>0</v>
      </c>
      <c r="AA68" s="35">
        <v>0</v>
      </c>
      <c r="AB68" s="35">
        <v>0</v>
      </c>
      <c r="AC68" s="35">
        <v>0</v>
      </c>
      <c r="AD68" s="35">
        <v>0</v>
      </c>
      <c r="AE68" s="35">
        <v>0</v>
      </c>
      <c r="AF68" s="35">
        <v>0</v>
      </c>
      <c r="AG68" s="35">
        <v>0</v>
      </c>
      <c r="AH68" s="35">
        <v>0</v>
      </c>
      <c r="AI68" s="35">
        <v>0</v>
      </c>
      <c r="AJ68" s="35">
        <v>0</v>
      </c>
      <c r="AK68" s="35">
        <v>0</v>
      </c>
      <c r="AL68" s="35">
        <v>0</v>
      </c>
      <c r="AM68" s="35">
        <v>0</v>
      </c>
      <c r="AN68" s="35">
        <v>0</v>
      </c>
      <c r="AO68" s="35">
        <v>0</v>
      </c>
      <c r="AP68" s="35">
        <v>0</v>
      </c>
      <c r="AQ68" s="35">
        <v>0</v>
      </c>
      <c r="AR68" s="35">
        <v>0</v>
      </c>
      <c r="AS68" s="35">
        <v>0</v>
      </c>
      <c r="AT68" s="35">
        <v>0</v>
      </c>
      <c r="AU68" s="35">
        <v>0</v>
      </c>
      <c r="AV68" s="35">
        <v>9.1095745297742052</v>
      </c>
      <c r="AW68" s="35">
        <v>3.2392653414193564</v>
      </c>
      <c r="AX68" s="35">
        <v>0</v>
      </c>
      <c r="AY68" s="35">
        <v>0</v>
      </c>
      <c r="AZ68" s="35">
        <v>38.333969460354915</v>
      </c>
      <c r="BA68" s="35">
        <v>0</v>
      </c>
      <c r="BB68" s="35">
        <v>0</v>
      </c>
      <c r="BC68" s="35">
        <v>0</v>
      </c>
      <c r="BD68" s="35">
        <v>0</v>
      </c>
      <c r="BE68" s="35">
        <v>0</v>
      </c>
      <c r="BF68" s="35">
        <v>1.0036967494838713</v>
      </c>
      <c r="BG68" s="35">
        <v>0.18991940322580644</v>
      </c>
      <c r="BH68" s="35">
        <v>0</v>
      </c>
      <c r="BI68" s="35">
        <v>0</v>
      </c>
      <c r="BJ68" s="35">
        <v>1.0102118903225805</v>
      </c>
      <c r="BK68" s="36">
        <f t="shared" si="2"/>
        <v>52.950863915387188</v>
      </c>
    </row>
    <row r="69" spans="1:63">
      <c r="A69" s="6"/>
      <c r="B69" s="11" t="s">
        <v>157</v>
      </c>
      <c r="C69" s="35">
        <v>0</v>
      </c>
      <c r="D69" s="35">
        <v>0</v>
      </c>
      <c r="E69" s="35">
        <v>0</v>
      </c>
      <c r="F69" s="35">
        <v>0</v>
      </c>
      <c r="G69" s="35">
        <v>0</v>
      </c>
      <c r="H69" s="35">
        <v>6.0386059354838713E-2</v>
      </c>
      <c r="I69" s="35">
        <v>0</v>
      </c>
      <c r="J69" s="35">
        <v>0</v>
      </c>
      <c r="K69" s="35">
        <v>0</v>
      </c>
      <c r="L69" s="35">
        <v>0</v>
      </c>
      <c r="M69" s="35">
        <v>0</v>
      </c>
      <c r="N69" s="35">
        <v>0</v>
      </c>
      <c r="O69" s="35">
        <v>0</v>
      </c>
      <c r="P69" s="35">
        <v>0</v>
      </c>
      <c r="Q69" s="35">
        <v>0</v>
      </c>
      <c r="R69" s="35">
        <v>6.9192359677419353E-3</v>
      </c>
      <c r="S69" s="35">
        <v>0</v>
      </c>
      <c r="T69" s="35">
        <v>0</v>
      </c>
      <c r="U69" s="35">
        <v>0</v>
      </c>
      <c r="V69" s="35">
        <v>0</v>
      </c>
      <c r="W69" s="35">
        <v>0</v>
      </c>
      <c r="X69" s="35">
        <v>0</v>
      </c>
      <c r="Y69" s="35">
        <v>0</v>
      </c>
      <c r="Z69" s="35">
        <v>0</v>
      </c>
      <c r="AA69" s="35">
        <v>0</v>
      </c>
      <c r="AB69" s="35">
        <v>0</v>
      </c>
      <c r="AC69" s="35">
        <v>0</v>
      </c>
      <c r="AD69" s="35">
        <v>0</v>
      </c>
      <c r="AE69" s="35">
        <v>0</v>
      </c>
      <c r="AF69" s="35">
        <v>0</v>
      </c>
      <c r="AG69" s="35">
        <v>0</v>
      </c>
      <c r="AH69" s="35">
        <v>0</v>
      </c>
      <c r="AI69" s="35">
        <v>0</v>
      </c>
      <c r="AJ69" s="35">
        <v>0</v>
      </c>
      <c r="AK69" s="35">
        <v>0</v>
      </c>
      <c r="AL69" s="35">
        <v>0</v>
      </c>
      <c r="AM69" s="35">
        <v>0</v>
      </c>
      <c r="AN69" s="35">
        <v>0</v>
      </c>
      <c r="AO69" s="35">
        <v>0</v>
      </c>
      <c r="AP69" s="35">
        <v>0</v>
      </c>
      <c r="AQ69" s="35">
        <v>0</v>
      </c>
      <c r="AR69" s="35">
        <v>0</v>
      </c>
      <c r="AS69" s="35">
        <v>0</v>
      </c>
      <c r="AT69" s="35">
        <v>0</v>
      </c>
      <c r="AU69" s="35">
        <v>0</v>
      </c>
      <c r="AV69" s="35">
        <v>5.6975198402580887</v>
      </c>
      <c r="AW69" s="35">
        <v>6.1074557778709639</v>
      </c>
      <c r="AX69" s="35">
        <v>0</v>
      </c>
      <c r="AY69" s="35">
        <v>0</v>
      </c>
      <c r="AZ69" s="35">
        <v>31.80645172832261</v>
      </c>
      <c r="BA69" s="35">
        <v>0</v>
      </c>
      <c r="BB69" s="35">
        <v>0</v>
      </c>
      <c r="BC69" s="35">
        <v>0</v>
      </c>
      <c r="BD69" s="35">
        <v>0</v>
      </c>
      <c r="BE69" s="35">
        <v>0</v>
      </c>
      <c r="BF69" s="35">
        <v>1.0536368946774197</v>
      </c>
      <c r="BG69" s="35">
        <v>0</v>
      </c>
      <c r="BH69" s="35">
        <v>0</v>
      </c>
      <c r="BI69" s="35">
        <v>0</v>
      </c>
      <c r="BJ69" s="35">
        <v>1.0368024709677419</v>
      </c>
      <c r="BK69" s="36">
        <f t="shared" si="2"/>
        <v>45.769172007419407</v>
      </c>
    </row>
    <row r="70" spans="1:63">
      <c r="A70" s="6"/>
      <c r="B70" s="11" t="s">
        <v>158</v>
      </c>
      <c r="C70" s="35">
        <v>0</v>
      </c>
      <c r="D70" s="35">
        <v>0</v>
      </c>
      <c r="E70" s="35">
        <v>0</v>
      </c>
      <c r="F70" s="35">
        <v>0</v>
      </c>
      <c r="G70" s="35">
        <v>0</v>
      </c>
      <c r="H70" s="35">
        <v>1.0261949032258064E-2</v>
      </c>
      <c r="I70" s="35">
        <v>0</v>
      </c>
      <c r="J70" s="35">
        <v>0</v>
      </c>
      <c r="K70" s="35">
        <v>0</v>
      </c>
      <c r="L70" s="35">
        <v>0</v>
      </c>
      <c r="M70" s="35">
        <v>0</v>
      </c>
      <c r="N70" s="35">
        <v>0</v>
      </c>
      <c r="O70" s="35">
        <v>0</v>
      </c>
      <c r="P70" s="35">
        <v>0</v>
      </c>
      <c r="Q70" s="35">
        <v>0</v>
      </c>
      <c r="R70" s="35">
        <v>2.4304616129032258E-2</v>
      </c>
      <c r="S70" s="35">
        <v>0</v>
      </c>
      <c r="T70" s="35">
        <v>0</v>
      </c>
      <c r="U70" s="35">
        <v>0</v>
      </c>
      <c r="V70" s="35">
        <v>0</v>
      </c>
      <c r="W70" s="35">
        <v>0</v>
      </c>
      <c r="X70" s="35">
        <v>0</v>
      </c>
      <c r="Y70" s="35">
        <v>0</v>
      </c>
      <c r="Z70" s="35">
        <v>0</v>
      </c>
      <c r="AA70" s="35">
        <v>0</v>
      </c>
      <c r="AB70" s="35">
        <v>0</v>
      </c>
      <c r="AC70" s="35">
        <v>0</v>
      </c>
      <c r="AD70" s="35">
        <v>0</v>
      </c>
      <c r="AE70" s="35">
        <v>0</v>
      </c>
      <c r="AF70" s="35">
        <v>0</v>
      </c>
      <c r="AG70" s="35">
        <v>0</v>
      </c>
      <c r="AH70" s="35">
        <v>0</v>
      </c>
      <c r="AI70" s="35">
        <v>0</v>
      </c>
      <c r="AJ70" s="35">
        <v>0</v>
      </c>
      <c r="AK70" s="35">
        <v>0</v>
      </c>
      <c r="AL70" s="35">
        <v>0</v>
      </c>
      <c r="AM70" s="35">
        <v>0</v>
      </c>
      <c r="AN70" s="35">
        <v>0</v>
      </c>
      <c r="AO70" s="35">
        <v>0</v>
      </c>
      <c r="AP70" s="35">
        <v>0</v>
      </c>
      <c r="AQ70" s="35">
        <v>0</v>
      </c>
      <c r="AR70" s="35">
        <v>0</v>
      </c>
      <c r="AS70" s="35">
        <v>0</v>
      </c>
      <c r="AT70" s="35">
        <v>0</v>
      </c>
      <c r="AU70" s="35">
        <v>0</v>
      </c>
      <c r="AV70" s="35">
        <v>5.213991696419332</v>
      </c>
      <c r="AW70" s="35">
        <v>2.666663377096774</v>
      </c>
      <c r="AX70" s="35">
        <v>0</v>
      </c>
      <c r="AY70" s="35">
        <v>0</v>
      </c>
      <c r="AZ70" s="35">
        <v>40.681402681322467</v>
      </c>
      <c r="BA70" s="35">
        <v>0</v>
      </c>
      <c r="BB70" s="35">
        <v>0</v>
      </c>
      <c r="BC70" s="35">
        <v>0</v>
      </c>
      <c r="BD70" s="35">
        <v>0</v>
      </c>
      <c r="BE70" s="35">
        <v>0</v>
      </c>
      <c r="BF70" s="35">
        <v>0.665885748548387</v>
      </c>
      <c r="BG70" s="35">
        <v>0.15754214516129034</v>
      </c>
      <c r="BH70" s="35">
        <v>0</v>
      </c>
      <c r="BI70" s="35">
        <v>0</v>
      </c>
      <c r="BJ70" s="35">
        <v>3.3336481426129043</v>
      </c>
      <c r="BK70" s="36">
        <f t="shared" si="2"/>
        <v>52.753700356322433</v>
      </c>
    </row>
    <row r="71" spans="1:63">
      <c r="A71" s="6"/>
      <c r="B71" s="11" t="s">
        <v>159</v>
      </c>
      <c r="C71" s="35">
        <v>0</v>
      </c>
      <c r="D71" s="35">
        <v>0</v>
      </c>
      <c r="E71" s="35">
        <v>0</v>
      </c>
      <c r="F71" s="35">
        <v>0</v>
      </c>
      <c r="G71" s="35">
        <v>0</v>
      </c>
      <c r="H71" s="35">
        <v>0.13335103693548386</v>
      </c>
      <c r="I71" s="35">
        <v>0</v>
      </c>
      <c r="J71" s="35">
        <v>0</v>
      </c>
      <c r="K71" s="35">
        <v>0</v>
      </c>
      <c r="L71" s="35">
        <v>5.9487503225806447E-2</v>
      </c>
      <c r="M71" s="35">
        <v>0</v>
      </c>
      <c r="N71" s="35">
        <v>0</v>
      </c>
      <c r="O71" s="35">
        <v>0</v>
      </c>
      <c r="P71" s="35">
        <v>0</v>
      </c>
      <c r="Q71" s="35">
        <v>0</v>
      </c>
      <c r="R71" s="35">
        <v>2.1812084516129034E-2</v>
      </c>
      <c r="S71" s="35">
        <v>0</v>
      </c>
      <c r="T71" s="35">
        <v>0</v>
      </c>
      <c r="U71" s="35">
        <v>0</v>
      </c>
      <c r="V71" s="35">
        <v>0</v>
      </c>
      <c r="W71" s="35">
        <v>0</v>
      </c>
      <c r="X71" s="35">
        <v>0</v>
      </c>
      <c r="Y71" s="35">
        <v>0</v>
      </c>
      <c r="Z71" s="35">
        <v>0</v>
      </c>
      <c r="AA71" s="35">
        <v>0</v>
      </c>
      <c r="AB71" s="35">
        <v>0</v>
      </c>
      <c r="AC71" s="35">
        <v>0</v>
      </c>
      <c r="AD71" s="35">
        <v>0</v>
      </c>
      <c r="AE71" s="35">
        <v>0</v>
      </c>
      <c r="AF71" s="35">
        <v>0</v>
      </c>
      <c r="AG71" s="35">
        <v>0</v>
      </c>
      <c r="AH71" s="35">
        <v>0</v>
      </c>
      <c r="AI71" s="35">
        <v>0</v>
      </c>
      <c r="AJ71" s="35">
        <v>0</v>
      </c>
      <c r="AK71" s="35">
        <v>0</v>
      </c>
      <c r="AL71" s="35">
        <v>0</v>
      </c>
      <c r="AM71" s="35">
        <v>0</v>
      </c>
      <c r="AN71" s="35">
        <v>0</v>
      </c>
      <c r="AO71" s="35">
        <v>0</v>
      </c>
      <c r="AP71" s="35">
        <v>0</v>
      </c>
      <c r="AQ71" s="35">
        <v>0</v>
      </c>
      <c r="AR71" s="35">
        <v>0</v>
      </c>
      <c r="AS71" s="35">
        <v>0</v>
      </c>
      <c r="AT71" s="35">
        <v>0</v>
      </c>
      <c r="AU71" s="35">
        <v>0</v>
      </c>
      <c r="AV71" s="35">
        <v>6.6552096762258177</v>
      </c>
      <c r="AW71" s="35">
        <v>3.441205492258065</v>
      </c>
      <c r="AX71" s="35">
        <v>0</v>
      </c>
      <c r="AY71" s="35">
        <v>0</v>
      </c>
      <c r="AZ71" s="35">
        <v>40.457217625515945</v>
      </c>
      <c r="BA71" s="35">
        <v>0</v>
      </c>
      <c r="BB71" s="35">
        <v>0</v>
      </c>
      <c r="BC71" s="35">
        <v>0</v>
      </c>
      <c r="BD71" s="35">
        <v>0</v>
      </c>
      <c r="BE71" s="35">
        <v>0</v>
      </c>
      <c r="BF71" s="35">
        <v>1.9444142570645129</v>
      </c>
      <c r="BG71" s="35">
        <v>0.25417626541935473</v>
      </c>
      <c r="BH71" s="35">
        <v>0</v>
      </c>
      <c r="BI71" s="35">
        <v>0</v>
      </c>
      <c r="BJ71" s="35">
        <v>2.5138993493548392</v>
      </c>
      <c r="BK71" s="36">
        <f t="shared" si="2"/>
        <v>55.480773290515955</v>
      </c>
    </row>
    <row r="72" spans="1:63">
      <c r="A72" s="6"/>
      <c r="B72" s="11" t="s">
        <v>160</v>
      </c>
      <c r="C72" s="35">
        <v>0</v>
      </c>
      <c r="D72" s="35">
        <v>0</v>
      </c>
      <c r="E72" s="35">
        <v>0</v>
      </c>
      <c r="F72" s="35">
        <v>0</v>
      </c>
      <c r="G72" s="35">
        <v>0</v>
      </c>
      <c r="H72" s="35">
        <v>2.9289806451612901E-3</v>
      </c>
      <c r="I72" s="35">
        <v>0</v>
      </c>
      <c r="J72" s="35">
        <v>0</v>
      </c>
      <c r="K72" s="35">
        <v>0</v>
      </c>
      <c r="L72" s="35">
        <v>0</v>
      </c>
      <c r="M72" s="35">
        <v>0</v>
      </c>
      <c r="N72" s="35">
        <v>0</v>
      </c>
      <c r="O72" s="35">
        <v>0</v>
      </c>
      <c r="P72" s="35">
        <v>0</v>
      </c>
      <c r="Q72" s="35">
        <v>0</v>
      </c>
      <c r="R72" s="35">
        <v>5.8579612903225794E-4</v>
      </c>
      <c r="S72" s="35">
        <v>0</v>
      </c>
      <c r="T72" s="35">
        <v>0</v>
      </c>
      <c r="U72" s="35">
        <v>0</v>
      </c>
      <c r="V72" s="35">
        <v>0</v>
      </c>
      <c r="W72" s="35">
        <v>0</v>
      </c>
      <c r="X72" s="35">
        <v>0</v>
      </c>
      <c r="Y72" s="35">
        <v>0</v>
      </c>
      <c r="Z72" s="35">
        <v>0</v>
      </c>
      <c r="AA72" s="35">
        <v>0</v>
      </c>
      <c r="AB72" s="35">
        <v>0</v>
      </c>
      <c r="AC72" s="35">
        <v>0</v>
      </c>
      <c r="AD72" s="35">
        <v>0</v>
      </c>
      <c r="AE72" s="35">
        <v>0</v>
      </c>
      <c r="AF72" s="35">
        <v>0</v>
      </c>
      <c r="AG72" s="35">
        <v>0</v>
      </c>
      <c r="AH72" s="35">
        <v>0</v>
      </c>
      <c r="AI72" s="35">
        <v>0</v>
      </c>
      <c r="AJ72" s="35">
        <v>0</v>
      </c>
      <c r="AK72" s="35">
        <v>0</v>
      </c>
      <c r="AL72" s="35">
        <v>0</v>
      </c>
      <c r="AM72" s="35">
        <v>0</v>
      </c>
      <c r="AN72" s="35">
        <v>0</v>
      </c>
      <c r="AO72" s="35">
        <v>0</v>
      </c>
      <c r="AP72" s="35">
        <v>0</v>
      </c>
      <c r="AQ72" s="35">
        <v>0</v>
      </c>
      <c r="AR72" s="35">
        <v>0</v>
      </c>
      <c r="AS72" s="35">
        <v>0</v>
      </c>
      <c r="AT72" s="35">
        <v>0</v>
      </c>
      <c r="AU72" s="35">
        <v>0</v>
      </c>
      <c r="AV72" s="35">
        <v>5.7142953738709652</v>
      </c>
      <c r="AW72" s="35">
        <v>0.58092619587096772</v>
      </c>
      <c r="AX72" s="35">
        <v>0</v>
      </c>
      <c r="AY72" s="35">
        <v>0</v>
      </c>
      <c r="AZ72" s="35">
        <v>28.062013812096772</v>
      </c>
      <c r="BA72" s="35">
        <v>0</v>
      </c>
      <c r="BB72" s="35">
        <v>0</v>
      </c>
      <c r="BC72" s="35">
        <v>0</v>
      </c>
      <c r="BD72" s="35">
        <v>0</v>
      </c>
      <c r="BE72" s="35">
        <v>0</v>
      </c>
      <c r="BF72" s="35">
        <v>0.20430246380645165</v>
      </c>
      <c r="BG72" s="35">
        <v>0</v>
      </c>
      <c r="BH72" s="35">
        <v>0</v>
      </c>
      <c r="BI72" s="35">
        <v>0</v>
      </c>
      <c r="BJ72" s="35">
        <v>0.44319486774193545</v>
      </c>
      <c r="BK72" s="36">
        <f t="shared" si="2"/>
        <v>35.008247490161288</v>
      </c>
    </row>
    <row r="73" spans="1:63">
      <c r="A73" s="6"/>
      <c r="B73" s="11" t="s">
        <v>161</v>
      </c>
      <c r="C73" s="35">
        <v>0</v>
      </c>
      <c r="D73" s="35">
        <v>0</v>
      </c>
      <c r="E73" s="35">
        <v>0</v>
      </c>
      <c r="F73" s="35">
        <v>0</v>
      </c>
      <c r="G73" s="35">
        <v>0</v>
      </c>
      <c r="H73" s="35">
        <v>0.13908878532258065</v>
      </c>
      <c r="I73" s="35">
        <v>0</v>
      </c>
      <c r="J73" s="35">
        <v>0</v>
      </c>
      <c r="K73" s="35">
        <v>0</v>
      </c>
      <c r="L73" s="35">
        <v>1.2655833876451612</v>
      </c>
      <c r="M73" s="35">
        <v>0</v>
      </c>
      <c r="N73" s="35">
        <v>0</v>
      </c>
      <c r="O73" s="35">
        <v>0</v>
      </c>
      <c r="P73" s="35">
        <v>0</v>
      </c>
      <c r="Q73" s="35">
        <v>0</v>
      </c>
      <c r="R73" s="35">
        <v>0</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c r="AI73" s="35">
        <v>0</v>
      </c>
      <c r="AJ73" s="35">
        <v>0</v>
      </c>
      <c r="AK73" s="35">
        <v>0</v>
      </c>
      <c r="AL73" s="35">
        <v>0</v>
      </c>
      <c r="AM73" s="35">
        <v>0</v>
      </c>
      <c r="AN73" s="35">
        <v>0</v>
      </c>
      <c r="AO73" s="35">
        <v>0</v>
      </c>
      <c r="AP73" s="35">
        <v>0</v>
      </c>
      <c r="AQ73" s="35">
        <v>0</v>
      </c>
      <c r="AR73" s="35">
        <v>0</v>
      </c>
      <c r="AS73" s="35">
        <v>0</v>
      </c>
      <c r="AT73" s="35">
        <v>0</v>
      </c>
      <c r="AU73" s="35">
        <v>0</v>
      </c>
      <c r="AV73" s="35">
        <v>5.3837866354838712E-2</v>
      </c>
      <c r="AW73" s="35">
        <v>0.59423693548387091</v>
      </c>
      <c r="AX73" s="35">
        <v>0</v>
      </c>
      <c r="AY73" s="35">
        <v>0</v>
      </c>
      <c r="AZ73" s="35">
        <v>5.3811428134193537</v>
      </c>
      <c r="BA73" s="35">
        <v>0</v>
      </c>
      <c r="BB73" s="35">
        <v>0</v>
      </c>
      <c r="BC73" s="35">
        <v>0</v>
      </c>
      <c r="BD73" s="35">
        <v>0</v>
      </c>
      <c r="BE73" s="35">
        <v>0</v>
      </c>
      <c r="BF73" s="35">
        <v>0</v>
      </c>
      <c r="BG73" s="35">
        <v>0</v>
      </c>
      <c r="BH73" s="35">
        <v>0</v>
      </c>
      <c r="BI73" s="35">
        <v>0</v>
      </c>
      <c r="BJ73" s="35">
        <v>0</v>
      </c>
      <c r="BK73" s="36">
        <f t="shared" si="2"/>
        <v>7.4338897882258053</v>
      </c>
    </row>
    <row r="74" spans="1:63">
      <c r="A74" s="6"/>
      <c r="B74" s="11" t="s">
        <v>162</v>
      </c>
      <c r="C74" s="35">
        <v>0</v>
      </c>
      <c r="D74" s="35">
        <v>0</v>
      </c>
      <c r="E74" s="35">
        <v>0</v>
      </c>
      <c r="F74" s="35">
        <v>0</v>
      </c>
      <c r="G74" s="35">
        <v>0</v>
      </c>
      <c r="H74" s="35">
        <v>0</v>
      </c>
      <c r="I74" s="35">
        <v>0</v>
      </c>
      <c r="J74" s="35">
        <v>0</v>
      </c>
      <c r="K74" s="35">
        <v>0</v>
      </c>
      <c r="L74" s="35">
        <v>0</v>
      </c>
      <c r="M74" s="35">
        <v>0</v>
      </c>
      <c r="N74" s="35">
        <v>0</v>
      </c>
      <c r="O74" s="35">
        <v>0</v>
      </c>
      <c r="P74" s="35">
        <v>0</v>
      </c>
      <c r="Q74" s="35">
        <v>0</v>
      </c>
      <c r="R74" s="35">
        <v>0</v>
      </c>
      <c r="S74" s="35">
        <v>0</v>
      </c>
      <c r="T74" s="35">
        <v>0</v>
      </c>
      <c r="U74" s="35">
        <v>0</v>
      </c>
      <c r="V74" s="35">
        <v>0</v>
      </c>
      <c r="W74" s="35">
        <v>0</v>
      </c>
      <c r="X74" s="35">
        <v>0</v>
      </c>
      <c r="Y74" s="35">
        <v>0</v>
      </c>
      <c r="Z74" s="35">
        <v>0</v>
      </c>
      <c r="AA74" s="35">
        <v>0</v>
      </c>
      <c r="AB74" s="35">
        <v>0</v>
      </c>
      <c r="AC74" s="35">
        <v>0</v>
      </c>
      <c r="AD74" s="35">
        <v>0</v>
      </c>
      <c r="AE74" s="35">
        <v>0</v>
      </c>
      <c r="AF74" s="35">
        <v>0</v>
      </c>
      <c r="AG74" s="35">
        <v>0</v>
      </c>
      <c r="AH74" s="35">
        <v>0</v>
      </c>
      <c r="AI74" s="35">
        <v>0</v>
      </c>
      <c r="AJ74" s="35">
        <v>0</v>
      </c>
      <c r="AK74" s="35">
        <v>0</v>
      </c>
      <c r="AL74" s="35">
        <v>0</v>
      </c>
      <c r="AM74" s="35">
        <v>0</v>
      </c>
      <c r="AN74" s="35">
        <v>0</v>
      </c>
      <c r="AO74" s="35">
        <v>0</v>
      </c>
      <c r="AP74" s="35">
        <v>0</v>
      </c>
      <c r="AQ74" s="35">
        <v>0</v>
      </c>
      <c r="AR74" s="35">
        <v>0</v>
      </c>
      <c r="AS74" s="35">
        <v>0</v>
      </c>
      <c r="AT74" s="35">
        <v>0</v>
      </c>
      <c r="AU74" s="35">
        <v>0</v>
      </c>
      <c r="AV74" s="35">
        <v>1.430356948419355</v>
      </c>
      <c r="AW74" s="35">
        <v>8.8152558064516131E-3</v>
      </c>
      <c r="AX74" s="35">
        <v>0</v>
      </c>
      <c r="AY74" s="35">
        <v>0</v>
      </c>
      <c r="AZ74" s="35">
        <v>5.7671702137419336</v>
      </c>
      <c r="BA74" s="35">
        <v>0</v>
      </c>
      <c r="BB74" s="35">
        <v>0</v>
      </c>
      <c r="BC74" s="35">
        <v>0</v>
      </c>
      <c r="BD74" s="35">
        <v>0</v>
      </c>
      <c r="BE74" s="35">
        <v>0</v>
      </c>
      <c r="BF74" s="35">
        <v>0.16601280954838707</v>
      </c>
      <c r="BG74" s="35">
        <v>0</v>
      </c>
      <c r="BH74" s="35">
        <v>0</v>
      </c>
      <c r="BI74" s="35">
        <v>0</v>
      </c>
      <c r="BJ74" s="35">
        <v>0.1518972258064516</v>
      </c>
      <c r="BK74" s="36">
        <f t="shared" si="2"/>
        <v>7.5242524533225783</v>
      </c>
    </row>
    <row r="75" spans="1:63">
      <c r="A75" s="6"/>
      <c r="B75" s="11" t="s">
        <v>163</v>
      </c>
      <c r="C75" s="35">
        <v>0</v>
      </c>
      <c r="D75" s="35">
        <v>0</v>
      </c>
      <c r="E75" s="35">
        <v>0</v>
      </c>
      <c r="F75" s="35">
        <v>0</v>
      </c>
      <c r="G75" s="35">
        <v>0</v>
      </c>
      <c r="H75" s="35">
        <v>6.1872892741935498E-2</v>
      </c>
      <c r="I75" s="35">
        <v>1.5191291323870966</v>
      </c>
      <c r="J75" s="35">
        <v>0</v>
      </c>
      <c r="K75" s="35">
        <v>0</v>
      </c>
      <c r="L75" s="35">
        <v>1.8856500645161292</v>
      </c>
      <c r="M75" s="35">
        <v>0</v>
      </c>
      <c r="N75" s="35">
        <v>0</v>
      </c>
      <c r="O75" s="35">
        <v>0</v>
      </c>
      <c r="P75" s="35">
        <v>0</v>
      </c>
      <c r="Q75" s="35">
        <v>0</v>
      </c>
      <c r="R75" s="35">
        <v>0</v>
      </c>
      <c r="S75" s="35">
        <v>0</v>
      </c>
      <c r="T75" s="35">
        <v>0</v>
      </c>
      <c r="U75" s="35">
        <v>0</v>
      </c>
      <c r="V75" s="35">
        <v>0</v>
      </c>
      <c r="W75" s="35">
        <v>0</v>
      </c>
      <c r="X75" s="35">
        <v>0</v>
      </c>
      <c r="Y75" s="35">
        <v>0</v>
      </c>
      <c r="Z75" s="35">
        <v>0</v>
      </c>
      <c r="AA75" s="35">
        <v>0</v>
      </c>
      <c r="AB75" s="35">
        <v>0</v>
      </c>
      <c r="AC75" s="35">
        <v>0</v>
      </c>
      <c r="AD75" s="35">
        <v>0</v>
      </c>
      <c r="AE75" s="35">
        <v>0</v>
      </c>
      <c r="AF75" s="35">
        <v>0</v>
      </c>
      <c r="AG75" s="35">
        <v>0</v>
      </c>
      <c r="AH75" s="35">
        <v>0</v>
      </c>
      <c r="AI75" s="35">
        <v>0</v>
      </c>
      <c r="AJ75" s="35">
        <v>0</v>
      </c>
      <c r="AK75" s="35">
        <v>0</v>
      </c>
      <c r="AL75" s="35">
        <v>0</v>
      </c>
      <c r="AM75" s="35">
        <v>0</v>
      </c>
      <c r="AN75" s="35">
        <v>0</v>
      </c>
      <c r="AO75" s="35">
        <v>0</v>
      </c>
      <c r="AP75" s="35">
        <v>0</v>
      </c>
      <c r="AQ75" s="35">
        <v>0</v>
      </c>
      <c r="AR75" s="35">
        <v>0</v>
      </c>
      <c r="AS75" s="35">
        <v>0</v>
      </c>
      <c r="AT75" s="35">
        <v>0</v>
      </c>
      <c r="AU75" s="35">
        <v>0</v>
      </c>
      <c r="AV75" s="35">
        <v>8.3912907419354851E-2</v>
      </c>
      <c r="AW75" s="35">
        <v>0</v>
      </c>
      <c r="AX75" s="35">
        <v>0</v>
      </c>
      <c r="AY75" s="35">
        <v>0</v>
      </c>
      <c r="AZ75" s="35">
        <v>3.3561324487419344</v>
      </c>
      <c r="BA75" s="35">
        <v>0</v>
      </c>
      <c r="BB75" s="35">
        <v>0</v>
      </c>
      <c r="BC75" s="35">
        <v>0</v>
      </c>
      <c r="BD75" s="35">
        <v>0</v>
      </c>
      <c r="BE75" s="35">
        <v>0</v>
      </c>
      <c r="BF75" s="35">
        <v>2.9340177419354837E-3</v>
      </c>
      <c r="BG75" s="35">
        <v>0</v>
      </c>
      <c r="BH75" s="35">
        <v>0</v>
      </c>
      <c r="BI75" s="35">
        <v>0</v>
      </c>
      <c r="BJ75" s="35">
        <v>0</v>
      </c>
      <c r="BK75" s="36">
        <f t="shared" si="2"/>
        <v>6.9096314635483864</v>
      </c>
    </row>
    <row r="76" spans="1:63">
      <c r="A76" s="6"/>
      <c r="B76" s="11" t="s">
        <v>164</v>
      </c>
      <c r="C76" s="35">
        <v>0</v>
      </c>
      <c r="D76" s="35">
        <v>0</v>
      </c>
      <c r="E76" s="35">
        <v>0</v>
      </c>
      <c r="F76" s="35">
        <v>0</v>
      </c>
      <c r="G76" s="35">
        <v>0</v>
      </c>
      <c r="H76" s="35">
        <v>0.16186828832258063</v>
      </c>
      <c r="I76" s="35">
        <v>0</v>
      </c>
      <c r="J76" s="35">
        <v>0</v>
      </c>
      <c r="K76" s="35">
        <v>0</v>
      </c>
      <c r="L76" s="35">
        <v>0</v>
      </c>
      <c r="M76" s="35">
        <v>0</v>
      </c>
      <c r="N76" s="35">
        <v>0</v>
      </c>
      <c r="O76" s="35">
        <v>0</v>
      </c>
      <c r="P76" s="35">
        <v>0</v>
      </c>
      <c r="Q76" s="35">
        <v>0</v>
      </c>
      <c r="R76" s="35">
        <v>3.4419146774193547E-2</v>
      </c>
      <c r="S76" s="35">
        <v>0</v>
      </c>
      <c r="T76" s="35">
        <v>0</v>
      </c>
      <c r="U76" s="35">
        <v>0</v>
      </c>
      <c r="V76" s="35">
        <v>0</v>
      </c>
      <c r="W76" s="35">
        <v>0</v>
      </c>
      <c r="X76" s="35">
        <v>0</v>
      </c>
      <c r="Y76" s="35">
        <v>0</v>
      </c>
      <c r="Z76" s="35">
        <v>0</v>
      </c>
      <c r="AA76" s="35">
        <v>0</v>
      </c>
      <c r="AB76" s="35">
        <v>0</v>
      </c>
      <c r="AC76" s="35">
        <v>0</v>
      </c>
      <c r="AD76" s="35">
        <v>0</v>
      </c>
      <c r="AE76" s="35">
        <v>0</v>
      </c>
      <c r="AF76" s="35">
        <v>0</v>
      </c>
      <c r="AG76" s="35">
        <v>0</v>
      </c>
      <c r="AH76" s="35">
        <v>0</v>
      </c>
      <c r="AI76" s="35">
        <v>0</v>
      </c>
      <c r="AJ76" s="35">
        <v>0</v>
      </c>
      <c r="AK76" s="35">
        <v>0</v>
      </c>
      <c r="AL76" s="35">
        <v>0</v>
      </c>
      <c r="AM76" s="35">
        <v>0</v>
      </c>
      <c r="AN76" s="35">
        <v>0</v>
      </c>
      <c r="AO76" s="35">
        <v>0</v>
      </c>
      <c r="AP76" s="35">
        <v>0</v>
      </c>
      <c r="AQ76" s="35">
        <v>0</v>
      </c>
      <c r="AR76" s="35">
        <v>0</v>
      </c>
      <c r="AS76" s="35">
        <v>0</v>
      </c>
      <c r="AT76" s="35">
        <v>0</v>
      </c>
      <c r="AU76" s="35">
        <v>0</v>
      </c>
      <c r="AV76" s="35">
        <v>10.301783551064624</v>
      </c>
      <c r="AW76" s="35">
        <v>2.8679282474193544</v>
      </c>
      <c r="AX76" s="35">
        <v>0</v>
      </c>
      <c r="AY76" s="35">
        <v>0</v>
      </c>
      <c r="AZ76" s="35">
        <v>42.730422710451677</v>
      </c>
      <c r="BA76" s="35">
        <v>0</v>
      </c>
      <c r="BB76" s="35">
        <v>0</v>
      </c>
      <c r="BC76" s="35">
        <v>0</v>
      </c>
      <c r="BD76" s="35">
        <v>0</v>
      </c>
      <c r="BE76" s="35">
        <v>0</v>
      </c>
      <c r="BF76" s="35">
        <v>5.5312985259032477</v>
      </c>
      <c r="BG76" s="35">
        <v>1.7988361612903223</v>
      </c>
      <c r="BH76" s="35">
        <v>0</v>
      </c>
      <c r="BI76" s="35">
        <v>0</v>
      </c>
      <c r="BJ76" s="35">
        <v>3.7576227280645207</v>
      </c>
      <c r="BK76" s="36">
        <f t="shared" si="2"/>
        <v>67.184179359290525</v>
      </c>
    </row>
    <row r="77" spans="1:63">
      <c r="A77" s="6"/>
      <c r="B77" s="11" t="s">
        <v>165</v>
      </c>
      <c r="C77" s="35">
        <v>0</v>
      </c>
      <c r="D77" s="35">
        <v>0</v>
      </c>
      <c r="E77" s="35">
        <v>0</v>
      </c>
      <c r="F77" s="35">
        <v>0</v>
      </c>
      <c r="G77" s="35">
        <v>0</v>
      </c>
      <c r="H77" s="35">
        <v>1.158367177419355E-2</v>
      </c>
      <c r="I77" s="35">
        <v>0</v>
      </c>
      <c r="J77" s="35">
        <v>0</v>
      </c>
      <c r="K77" s="35">
        <v>0</v>
      </c>
      <c r="L77" s="35">
        <v>0</v>
      </c>
      <c r="M77" s="35">
        <v>0</v>
      </c>
      <c r="N77" s="35">
        <v>0</v>
      </c>
      <c r="O77" s="35">
        <v>0</v>
      </c>
      <c r="P77" s="35">
        <v>0</v>
      </c>
      <c r="Q77" s="35">
        <v>0</v>
      </c>
      <c r="R77" s="35">
        <v>3.6580016129032264E-2</v>
      </c>
      <c r="S77" s="35">
        <v>0</v>
      </c>
      <c r="T77" s="35">
        <v>0</v>
      </c>
      <c r="U77" s="35">
        <v>0</v>
      </c>
      <c r="V77" s="35">
        <v>0</v>
      </c>
      <c r="W77" s="35">
        <v>0</v>
      </c>
      <c r="X77" s="35">
        <v>0</v>
      </c>
      <c r="Y77" s="35">
        <v>0</v>
      </c>
      <c r="Z77" s="35">
        <v>0</v>
      </c>
      <c r="AA77" s="35">
        <v>0</v>
      </c>
      <c r="AB77" s="35">
        <v>0</v>
      </c>
      <c r="AC77" s="35">
        <v>0</v>
      </c>
      <c r="AD77" s="35">
        <v>0</v>
      </c>
      <c r="AE77" s="35">
        <v>0</v>
      </c>
      <c r="AF77" s="35">
        <v>0</v>
      </c>
      <c r="AG77" s="35">
        <v>0</v>
      </c>
      <c r="AH77" s="35">
        <v>0</v>
      </c>
      <c r="AI77" s="35">
        <v>0</v>
      </c>
      <c r="AJ77" s="35">
        <v>0</v>
      </c>
      <c r="AK77" s="35">
        <v>0</v>
      </c>
      <c r="AL77" s="35">
        <v>0</v>
      </c>
      <c r="AM77" s="35">
        <v>0</v>
      </c>
      <c r="AN77" s="35">
        <v>0</v>
      </c>
      <c r="AO77" s="35">
        <v>0</v>
      </c>
      <c r="AP77" s="35">
        <v>0</v>
      </c>
      <c r="AQ77" s="35">
        <v>0</v>
      </c>
      <c r="AR77" s="35">
        <v>0</v>
      </c>
      <c r="AS77" s="35">
        <v>0</v>
      </c>
      <c r="AT77" s="35">
        <v>0</v>
      </c>
      <c r="AU77" s="35">
        <v>0</v>
      </c>
      <c r="AV77" s="35">
        <v>3.6021386631290349</v>
      </c>
      <c r="AW77" s="35">
        <v>1.4772285148064508</v>
      </c>
      <c r="AX77" s="35">
        <v>0</v>
      </c>
      <c r="AY77" s="35">
        <v>0</v>
      </c>
      <c r="AZ77" s="35">
        <v>19.733274033225779</v>
      </c>
      <c r="BA77" s="35">
        <v>0</v>
      </c>
      <c r="BB77" s="35">
        <v>0</v>
      </c>
      <c r="BC77" s="35">
        <v>0</v>
      </c>
      <c r="BD77" s="35">
        <v>0</v>
      </c>
      <c r="BE77" s="35">
        <v>0</v>
      </c>
      <c r="BF77" s="35">
        <v>0.682748256967742</v>
      </c>
      <c r="BG77" s="35">
        <v>0</v>
      </c>
      <c r="BH77" s="35">
        <v>0</v>
      </c>
      <c r="BI77" s="35">
        <v>0</v>
      </c>
      <c r="BJ77" s="35">
        <v>2.3978141322580644</v>
      </c>
      <c r="BK77" s="36">
        <f t="shared" si="2"/>
        <v>27.941367288290294</v>
      </c>
    </row>
    <row r="78" spans="1:63">
      <c r="A78" s="6"/>
      <c r="B78" s="11" t="s">
        <v>166</v>
      </c>
      <c r="C78" s="35">
        <v>0</v>
      </c>
      <c r="D78" s="35">
        <v>0</v>
      </c>
      <c r="E78" s="35">
        <v>0</v>
      </c>
      <c r="F78" s="35">
        <v>0</v>
      </c>
      <c r="G78" s="35">
        <v>0</v>
      </c>
      <c r="H78" s="35">
        <v>0</v>
      </c>
      <c r="I78" s="35">
        <v>0</v>
      </c>
      <c r="J78" s="35">
        <v>0</v>
      </c>
      <c r="K78" s="35">
        <v>0</v>
      </c>
      <c r="L78" s="35">
        <v>0</v>
      </c>
      <c r="M78" s="35">
        <v>0</v>
      </c>
      <c r="N78" s="35">
        <v>0</v>
      </c>
      <c r="O78" s="35">
        <v>0</v>
      </c>
      <c r="P78" s="35">
        <v>0</v>
      </c>
      <c r="Q78" s="35">
        <v>0</v>
      </c>
      <c r="R78" s="35">
        <v>0</v>
      </c>
      <c r="S78" s="35">
        <v>0</v>
      </c>
      <c r="T78" s="35">
        <v>0</v>
      </c>
      <c r="U78" s="35">
        <v>0</v>
      </c>
      <c r="V78" s="35">
        <v>0</v>
      </c>
      <c r="W78" s="35">
        <v>0</v>
      </c>
      <c r="X78" s="35">
        <v>0</v>
      </c>
      <c r="Y78" s="35">
        <v>0</v>
      </c>
      <c r="Z78" s="35">
        <v>0</v>
      </c>
      <c r="AA78" s="35">
        <v>0</v>
      </c>
      <c r="AB78" s="35">
        <v>0</v>
      </c>
      <c r="AC78" s="35">
        <v>0</v>
      </c>
      <c r="AD78" s="35">
        <v>0</v>
      </c>
      <c r="AE78" s="35">
        <v>0</v>
      </c>
      <c r="AF78" s="35">
        <v>0</v>
      </c>
      <c r="AG78" s="35">
        <v>0</v>
      </c>
      <c r="AH78" s="35">
        <v>0</v>
      </c>
      <c r="AI78" s="35">
        <v>0</v>
      </c>
      <c r="AJ78" s="35">
        <v>0</v>
      </c>
      <c r="AK78" s="35">
        <v>0</v>
      </c>
      <c r="AL78" s="35">
        <v>0</v>
      </c>
      <c r="AM78" s="35">
        <v>0</v>
      </c>
      <c r="AN78" s="35">
        <v>0</v>
      </c>
      <c r="AO78" s="35">
        <v>0</v>
      </c>
      <c r="AP78" s="35">
        <v>0</v>
      </c>
      <c r="AQ78" s="35">
        <v>0</v>
      </c>
      <c r="AR78" s="35">
        <v>0</v>
      </c>
      <c r="AS78" s="35">
        <v>0</v>
      </c>
      <c r="AT78" s="35">
        <v>0</v>
      </c>
      <c r="AU78" s="35">
        <v>0</v>
      </c>
      <c r="AV78" s="35">
        <v>2.1930559048387082</v>
      </c>
      <c r="AW78" s="35">
        <v>0.28510849351612899</v>
      </c>
      <c r="AX78" s="35">
        <v>0</v>
      </c>
      <c r="AY78" s="35">
        <v>0</v>
      </c>
      <c r="AZ78" s="35">
        <v>10.144934369096781</v>
      </c>
      <c r="BA78" s="35">
        <v>0</v>
      </c>
      <c r="BB78" s="35">
        <v>0</v>
      </c>
      <c r="BC78" s="35">
        <v>0</v>
      </c>
      <c r="BD78" s="35">
        <v>0</v>
      </c>
      <c r="BE78" s="35">
        <v>0</v>
      </c>
      <c r="BF78" s="35">
        <v>0.53182462029032251</v>
      </c>
      <c r="BG78" s="35">
        <v>0</v>
      </c>
      <c r="BH78" s="35">
        <v>0</v>
      </c>
      <c r="BI78" s="35">
        <v>0</v>
      </c>
      <c r="BJ78" s="35">
        <v>1.2066604095806452</v>
      </c>
      <c r="BK78" s="36">
        <f t="shared" si="2"/>
        <v>14.361583797322584</v>
      </c>
    </row>
    <row r="79" spans="1:63">
      <c r="A79" s="6"/>
      <c r="B79" s="11" t="s">
        <v>167</v>
      </c>
      <c r="C79" s="35">
        <v>0</v>
      </c>
      <c r="D79" s="35">
        <v>0</v>
      </c>
      <c r="E79" s="35">
        <v>0</v>
      </c>
      <c r="F79" s="35">
        <v>0</v>
      </c>
      <c r="G79" s="35">
        <v>0</v>
      </c>
      <c r="H79" s="35">
        <v>4.8278514129032252E-2</v>
      </c>
      <c r="I79" s="35">
        <v>0</v>
      </c>
      <c r="J79" s="35">
        <v>0</v>
      </c>
      <c r="K79" s="35">
        <v>0</v>
      </c>
      <c r="L79" s="35">
        <v>0.114874</v>
      </c>
      <c r="M79" s="35">
        <v>0</v>
      </c>
      <c r="N79" s="35">
        <v>0</v>
      </c>
      <c r="O79" s="35">
        <v>0</v>
      </c>
      <c r="P79" s="35">
        <v>0</v>
      </c>
      <c r="Q79" s="35">
        <v>0</v>
      </c>
      <c r="R79" s="35">
        <v>1.1487400000000003E-3</v>
      </c>
      <c r="S79" s="35">
        <v>0</v>
      </c>
      <c r="T79" s="35">
        <v>0</v>
      </c>
      <c r="U79" s="35">
        <v>0</v>
      </c>
      <c r="V79" s="35">
        <v>0</v>
      </c>
      <c r="W79" s="35">
        <v>0</v>
      </c>
      <c r="X79" s="35">
        <v>0</v>
      </c>
      <c r="Y79" s="35">
        <v>0</v>
      </c>
      <c r="Z79" s="35">
        <v>0</v>
      </c>
      <c r="AA79" s="35">
        <v>0</v>
      </c>
      <c r="AB79" s="35">
        <v>0</v>
      </c>
      <c r="AC79" s="35">
        <v>0</v>
      </c>
      <c r="AD79" s="35">
        <v>0</v>
      </c>
      <c r="AE79" s="35">
        <v>0</v>
      </c>
      <c r="AF79" s="35">
        <v>0</v>
      </c>
      <c r="AG79" s="35">
        <v>0</v>
      </c>
      <c r="AH79" s="35">
        <v>0</v>
      </c>
      <c r="AI79" s="35">
        <v>0</v>
      </c>
      <c r="AJ79" s="35">
        <v>0</v>
      </c>
      <c r="AK79" s="35">
        <v>0</v>
      </c>
      <c r="AL79" s="35">
        <v>0</v>
      </c>
      <c r="AM79" s="35">
        <v>0</v>
      </c>
      <c r="AN79" s="35">
        <v>0</v>
      </c>
      <c r="AO79" s="35">
        <v>0</v>
      </c>
      <c r="AP79" s="35">
        <v>0</v>
      </c>
      <c r="AQ79" s="35">
        <v>0</v>
      </c>
      <c r="AR79" s="35">
        <v>0</v>
      </c>
      <c r="AS79" s="35">
        <v>0</v>
      </c>
      <c r="AT79" s="35">
        <v>0</v>
      </c>
      <c r="AU79" s="35">
        <v>0</v>
      </c>
      <c r="AV79" s="35">
        <v>3.7129802717741902</v>
      </c>
      <c r="AW79" s="35">
        <v>0.72026259870967746</v>
      </c>
      <c r="AX79" s="35">
        <v>0</v>
      </c>
      <c r="AY79" s="35">
        <v>0</v>
      </c>
      <c r="AZ79" s="35">
        <v>22.129189351774144</v>
      </c>
      <c r="BA79" s="35">
        <v>0</v>
      </c>
      <c r="BB79" s="35">
        <v>0</v>
      </c>
      <c r="BC79" s="35">
        <v>0</v>
      </c>
      <c r="BD79" s="35">
        <v>0</v>
      </c>
      <c r="BE79" s="35">
        <v>0</v>
      </c>
      <c r="BF79" s="35">
        <v>0.42067278570967759</v>
      </c>
      <c r="BG79" s="35">
        <v>0.27944032258064516</v>
      </c>
      <c r="BH79" s="35">
        <v>0</v>
      </c>
      <c r="BI79" s="35">
        <v>0</v>
      </c>
      <c r="BJ79" s="35">
        <v>0.95309235483870969</v>
      </c>
      <c r="BK79" s="36">
        <f t="shared" si="2"/>
        <v>28.379938939516073</v>
      </c>
    </row>
    <row r="80" spans="1:63">
      <c r="A80" s="6"/>
      <c r="B80" s="11" t="s">
        <v>168</v>
      </c>
      <c r="C80" s="35">
        <v>0</v>
      </c>
      <c r="D80" s="35">
        <v>0</v>
      </c>
      <c r="E80" s="35">
        <v>0</v>
      </c>
      <c r="F80" s="35">
        <v>0</v>
      </c>
      <c r="G80" s="35">
        <v>0</v>
      </c>
      <c r="H80" s="35">
        <v>0</v>
      </c>
      <c r="I80" s="35">
        <v>0</v>
      </c>
      <c r="J80" s="35">
        <v>0</v>
      </c>
      <c r="K80" s="35">
        <v>0</v>
      </c>
      <c r="L80" s="35">
        <v>5.1828596774193547E-2</v>
      </c>
      <c r="M80" s="35">
        <v>0</v>
      </c>
      <c r="N80" s="35">
        <v>0</v>
      </c>
      <c r="O80" s="35">
        <v>0</v>
      </c>
      <c r="P80" s="35">
        <v>0</v>
      </c>
      <c r="Q80" s="35">
        <v>0</v>
      </c>
      <c r="R80" s="35">
        <v>0</v>
      </c>
      <c r="S80" s="35">
        <v>0</v>
      </c>
      <c r="T80" s="35">
        <v>0</v>
      </c>
      <c r="U80" s="35">
        <v>0</v>
      </c>
      <c r="V80" s="35">
        <v>0</v>
      </c>
      <c r="W80" s="35">
        <v>0</v>
      </c>
      <c r="X80" s="35">
        <v>0</v>
      </c>
      <c r="Y80" s="35">
        <v>0</v>
      </c>
      <c r="Z80" s="35">
        <v>0</v>
      </c>
      <c r="AA80" s="35">
        <v>0</v>
      </c>
      <c r="AB80" s="35">
        <v>0</v>
      </c>
      <c r="AC80" s="35">
        <v>0</v>
      </c>
      <c r="AD80" s="35">
        <v>0</v>
      </c>
      <c r="AE80" s="35">
        <v>0</v>
      </c>
      <c r="AF80" s="35">
        <v>0</v>
      </c>
      <c r="AG80" s="35">
        <v>0</v>
      </c>
      <c r="AH80" s="35">
        <v>0</v>
      </c>
      <c r="AI80" s="35">
        <v>0</v>
      </c>
      <c r="AJ80" s="35">
        <v>0</v>
      </c>
      <c r="AK80" s="35">
        <v>0</v>
      </c>
      <c r="AL80" s="35">
        <v>0</v>
      </c>
      <c r="AM80" s="35">
        <v>0</v>
      </c>
      <c r="AN80" s="35">
        <v>0</v>
      </c>
      <c r="AO80" s="35">
        <v>0</v>
      </c>
      <c r="AP80" s="35">
        <v>0</v>
      </c>
      <c r="AQ80" s="35">
        <v>0</v>
      </c>
      <c r="AR80" s="35">
        <v>0</v>
      </c>
      <c r="AS80" s="35">
        <v>0</v>
      </c>
      <c r="AT80" s="35">
        <v>0</v>
      </c>
      <c r="AU80" s="35">
        <v>0</v>
      </c>
      <c r="AV80" s="35">
        <v>2.380276948129036</v>
      </c>
      <c r="AW80" s="35">
        <v>1.848967678387097</v>
      </c>
      <c r="AX80" s="35">
        <v>0</v>
      </c>
      <c r="AY80" s="35">
        <v>0</v>
      </c>
      <c r="AZ80" s="35">
        <v>24.683915823516053</v>
      </c>
      <c r="BA80" s="35">
        <v>0</v>
      </c>
      <c r="BB80" s="35">
        <v>0</v>
      </c>
      <c r="BC80" s="35">
        <v>0</v>
      </c>
      <c r="BD80" s="35">
        <v>0</v>
      </c>
      <c r="BE80" s="35">
        <v>0</v>
      </c>
      <c r="BF80" s="35">
        <v>0.42831711000000006</v>
      </c>
      <c r="BG80" s="35">
        <v>0</v>
      </c>
      <c r="BH80" s="35">
        <v>0</v>
      </c>
      <c r="BI80" s="35">
        <v>0</v>
      </c>
      <c r="BJ80" s="35">
        <v>0.91384442500000007</v>
      </c>
      <c r="BK80" s="36">
        <f t="shared" si="2"/>
        <v>30.307150581806383</v>
      </c>
    </row>
    <row r="81" spans="1:64">
      <c r="A81" s="6"/>
      <c r="B81" s="11" t="s">
        <v>169</v>
      </c>
      <c r="C81" s="35">
        <v>0</v>
      </c>
      <c r="D81" s="35">
        <v>0</v>
      </c>
      <c r="E81" s="35">
        <v>0</v>
      </c>
      <c r="F81" s="35">
        <v>0</v>
      </c>
      <c r="G81" s="35">
        <v>0</v>
      </c>
      <c r="H81" s="35">
        <v>4.0642322580645165E-2</v>
      </c>
      <c r="I81" s="35">
        <v>0</v>
      </c>
      <c r="J81" s="35">
        <v>0</v>
      </c>
      <c r="K81" s="35">
        <v>0</v>
      </c>
      <c r="L81" s="35">
        <v>0</v>
      </c>
      <c r="M81" s="35">
        <v>0</v>
      </c>
      <c r="N81" s="35">
        <v>0</v>
      </c>
      <c r="O81" s="35">
        <v>0</v>
      </c>
      <c r="P81" s="35">
        <v>0</v>
      </c>
      <c r="Q81" s="35">
        <v>0</v>
      </c>
      <c r="R81" s="35">
        <v>0</v>
      </c>
      <c r="S81" s="35">
        <v>0</v>
      </c>
      <c r="T81" s="35">
        <v>0</v>
      </c>
      <c r="U81" s="35">
        <v>0</v>
      </c>
      <c r="V81" s="35">
        <v>0</v>
      </c>
      <c r="W81" s="35">
        <v>0</v>
      </c>
      <c r="X81" s="35">
        <v>0</v>
      </c>
      <c r="Y81" s="35">
        <v>0</v>
      </c>
      <c r="Z81" s="35">
        <v>0</v>
      </c>
      <c r="AA81" s="35">
        <v>0</v>
      </c>
      <c r="AB81" s="35">
        <v>0</v>
      </c>
      <c r="AC81" s="35">
        <v>0</v>
      </c>
      <c r="AD81" s="35">
        <v>0</v>
      </c>
      <c r="AE81" s="35">
        <v>0</v>
      </c>
      <c r="AF81" s="35">
        <v>0</v>
      </c>
      <c r="AG81" s="35">
        <v>0</v>
      </c>
      <c r="AH81" s="35">
        <v>0</v>
      </c>
      <c r="AI81" s="35">
        <v>0</v>
      </c>
      <c r="AJ81" s="35">
        <v>0</v>
      </c>
      <c r="AK81" s="35">
        <v>0</v>
      </c>
      <c r="AL81" s="35">
        <v>0</v>
      </c>
      <c r="AM81" s="35">
        <v>0</v>
      </c>
      <c r="AN81" s="35">
        <v>0</v>
      </c>
      <c r="AO81" s="35">
        <v>0</v>
      </c>
      <c r="AP81" s="35">
        <v>0</v>
      </c>
      <c r="AQ81" s="35">
        <v>0</v>
      </c>
      <c r="AR81" s="35">
        <v>0</v>
      </c>
      <c r="AS81" s="35">
        <v>0</v>
      </c>
      <c r="AT81" s="35">
        <v>0</v>
      </c>
      <c r="AU81" s="35">
        <v>0</v>
      </c>
      <c r="AV81" s="35">
        <v>5.9381149639354947</v>
      </c>
      <c r="AW81" s="35">
        <v>0.99804146816129036</v>
      </c>
      <c r="AX81" s="35">
        <v>0</v>
      </c>
      <c r="AY81" s="35">
        <v>0</v>
      </c>
      <c r="AZ81" s="35">
        <v>9.3237281406774155</v>
      </c>
      <c r="BA81" s="35">
        <v>0</v>
      </c>
      <c r="BB81" s="35">
        <v>0</v>
      </c>
      <c r="BC81" s="35">
        <v>0</v>
      </c>
      <c r="BD81" s="35">
        <v>0</v>
      </c>
      <c r="BE81" s="35">
        <v>0</v>
      </c>
      <c r="BF81" s="35">
        <v>1.3676975637096755</v>
      </c>
      <c r="BG81" s="35">
        <v>0</v>
      </c>
      <c r="BH81" s="35">
        <v>0</v>
      </c>
      <c r="BI81" s="35">
        <v>0</v>
      </c>
      <c r="BJ81" s="35">
        <v>1.7561474273225812</v>
      </c>
      <c r="BK81" s="36">
        <f t="shared" si="2"/>
        <v>19.424371886387103</v>
      </c>
    </row>
    <row r="82" spans="1:64">
      <c r="A82" s="6"/>
      <c r="B82" s="11" t="s">
        <v>170</v>
      </c>
      <c r="C82" s="35">
        <v>0</v>
      </c>
      <c r="D82" s="35">
        <v>0</v>
      </c>
      <c r="E82" s="35">
        <v>0</v>
      </c>
      <c r="F82" s="35">
        <v>0</v>
      </c>
      <c r="G82" s="35">
        <v>0</v>
      </c>
      <c r="H82" s="35">
        <v>0</v>
      </c>
      <c r="I82" s="35">
        <v>0</v>
      </c>
      <c r="J82" s="35">
        <v>0</v>
      </c>
      <c r="K82" s="35">
        <v>0</v>
      </c>
      <c r="L82" s="35">
        <v>0</v>
      </c>
      <c r="M82" s="35">
        <v>0</v>
      </c>
      <c r="N82" s="35">
        <v>0</v>
      </c>
      <c r="O82" s="35">
        <v>0</v>
      </c>
      <c r="P82" s="35">
        <v>0</v>
      </c>
      <c r="Q82" s="35">
        <v>0</v>
      </c>
      <c r="R82" s="35">
        <v>0</v>
      </c>
      <c r="S82" s="35">
        <v>0</v>
      </c>
      <c r="T82" s="35">
        <v>0</v>
      </c>
      <c r="U82" s="35">
        <v>0</v>
      </c>
      <c r="V82" s="35">
        <v>0</v>
      </c>
      <c r="W82" s="35">
        <v>0</v>
      </c>
      <c r="X82" s="35">
        <v>0</v>
      </c>
      <c r="Y82" s="35">
        <v>0</v>
      </c>
      <c r="Z82" s="35">
        <v>0</v>
      </c>
      <c r="AA82" s="35">
        <v>0</v>
      </c>
      <c r="AB82" s="35">
        <v>0</v>
      </c>
      <c r="AC82" s="35">
        <v>0</v>
      </c>
      <c r="AD82" s="35">
        <v>0</v>
      </c>
      <c r="AE82" s="35">
        <v>0</v>
      </c>
      <c r="AF82" s="35">
        <v>0</v>
      </c>
      <c r="AG82" s="35">
        <v>0</v>
      </c>
      <c r="AH82" s="35">
        <v>0</v>
      </c>
      <c r="AI82" s="35">
        <v>0</v>
      </c>
      <c r="AJ82" s="35">
        <v>0</v>
      </c>
      <c r="AK82" s="35">
        <v>0</v>
      </c>
      <c r="AL82" s="35">
        <v>0</v>
      </c>
      <c r="AM82" s="35">
        <v>0</v>
      </c>
      <c r="AN82" s="35">
        <v>0</v>
      </c>
      <c r="AO82" s="35">
        <v>0</v>
      </c>
      <c r="AP82" s="35">
        <v>0</v>
      </c>
      <c r="AQ82" s="35">
        <v>0</v>
      </c>
      <c r="AR82" s="35">
        <v>0</v>
      </c>
      <c r="AS82" s="35">
        <v>0</v>
      </c>
      <c r="AT82" s="35">
        <v>0</v>
      </c>
      <c r="AU82" s="35">
        <v>0</v>
      </c>
      <c r="AV82" s="35">
        <v>1.8183359648387092</v>
      </c>
      <c r="AW82" s="35">
        <v>0.16277176696774198</v>
      </c>
      <c r="AX82" s="35">
        <v>0</v>
      </c>
      <c r="AY82" s="35">
        <v>0</v>
      </c>
      <c r="AZ82" s="35">
        <v>7.9724062853225783</v>
      </c>
      <c r="BA82" s="35">
        <v>0</v>
      </c>
      <c r="BB82" s="35">
        <v>0</v>
      </c>
      <c r="BC82" s="35">
        <v>0</v>
      </c>
      <c r="BD82" s="35">
        <v>0</v>
      </c>
      <c r="BE82" s="35">
        <v>0</v>
      </c>
      <c r="BF82" s="35">
        <v>6.6505338935483868E-2</v>
      </c>
      <c r="BG82" s="35">
        <v>0</v>
      </c>
      <c r="BH82" s="35">
        <v>0</v>
      </c>
      <c r="BI82" s="35">
        <v>0</v>
      </c>
      <c r="BJ82" s="35">
        <v>0.34653282845161282</v>
      </c>
      <c r="BK82" s="36">
        <f t="shared" si="2"/>
        <v>10.366552184516125</v>
      </c>
    </row>
    <row r="83" spans="1:64">
      <c r="A83" s="6"/>
      <c r="B83" s="11" t="s">
        <v>171</v>
      </c>
      <c r="C83" s="35">
        <v>0</v>
      </c>
      <c r="D83" s="35">
        <v>0</v>
      </c>
      <c r="E83" s="35">
        <v>0</v>
      </c>
      <c r="F83" s="35">
        <v>0</v>
      </c>
      <c r="G83" s="35">
        <v>0</v>
      </c>
      <c r="H83" s="35">
        <v>0</v>
      </c>
      <c r="I83" s="35">
        <v>0</v>
      </c>
      <c r="J83" s="35">
        <v>0</v>
      </c>
      <c r="K83" s="35">
        <v>0</v>
      </c>
      <c r="L83" s="35">
        <v>0</v>
      </c>
      <c r="M83" s="35">
        <v>0</v>
      </c>
      <c r="N83" s="35">
        <v>0</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c r="AI83" s="35">
        <v>0</v>
      </c>
      <c r="AJ83" s="35">
        <v>0</v>
      </c>
      <c r="AK83" s="35">
        <v>0</v>
      </c>
      <c r="AL83" s="35">
        <v>0</v>
      </c>
      <c r="AM83" s="35">
        <v>0</v>
      </c>
      <c r="AN83" s="35">
        <v>0</v>
      </c>
      <c r="AO83" s="35">
        <v>0</v>
      </c>
      <c r="AP83" s="35">
        <v>0</v>
      </c>
      <c r="AQ83" s="35">
        <v>0</v>
      </c>
      <c r="AR83" s="35">
        <v>0</v>
      </c>
      <c r="AS83" s="35">
        <v>0</v>
      </c>
      <c r="AT83" s="35">
        <v>0</v>
      </c>
      <c r="AU83" s="35">
        <v>0</v>
      </c>
      <c r="AV83" s="35">
        <v>0.41338630458064524</v>
      </c>
      <c r="AW83" s="35">
        <v>0.44088255529032266</v>
      </c>
      <c r="AX83" s="35">
        <v>0</v>
      </c>
      <c r="AY83" s="35">
        <v>0</v>
      </c>
      <c r="AZ83" s="35">
        <v>0.37294685483870971</v>
      </c>
      <c r="BA83" s="35">
        <v>0</v>
      </c>
      <c r="BB83" s="35">
        <v>0</v>
      </c>
      <c r="BC83" s="35">
        <v>0</v>
      </c>
      <c r="BD83" s="35">
        <v>0</v>
      </c>
      <c r="BE83" s="35">
        <v>0</v>
      </c>
      <c r="BF83" s="35">
        <v>0.12102800874193548</v>
      </c>
      <c r="BG83" s="35">
        <v>0</v>
      </c>
      <c r="BH83" s="35">
        <v>0</v>
      </c>
      <c r="BI83" s="35">
        <v>0</v>
      </c>
      <c r="BJ83" s="35">
        <v>0.950050065967742</v>
      </c>
      <c r="BK83" s="36">
        <f t="shared" si="2"/>
        <v>2.2982937894193549</v>
      </c>
    </row>
    <row r="84" spans="1:64">
      <c r="A84" s="6"/>
      <c r="B84" s="11" t="s">
        <v>172</v>
      </c>
      <c r="C84" s="35">
        <v>0</v>
      </c>
      <c r="D84" s="35">
        <v>0</v>
      </c>
      <c r="E84" s="35">
        <v>0</v>
      </c>
      <c r="F84" s="35">
        <v>0</v>
      </c>
      <c r="G84" s="35">
        <v>0</v>
      </c>
      <c r="H84" s="35">
        <v>0</v>
      </c>
      <c r="I84" s="35">
        <v>0</v>
      </c>
      <c r="J84" s="35">
        <v>0</v>
      </c>
      <c r="K84" s="35">
        <v>0</v>
      </c>
      <c r="L84" s="35">
        <v>0</v>
      </c>
      <c r="M84" s="35">
        <v>0</v>
      </c>
      <c r="N84" s="35">
        <v>0</v>
      </c>
      <c r="O84" s="35">
        <v>0</v>
      </c>
      <c r="P84" s="35">
        <v>0</v>
      </c>
      <c r="Q84" s="35">
        <v>0</v>
      </c>
      <c r="R84" s="35">
        <v>0</v>
      </c>
      <c r="S84" s="35">
        <v>0</v>
      </c>
      <c r="T84" s="35">
        <v>0</v>
      </c>
      <c r="U84" s="35">
        <v>0</v>
      </c>
      <c r="V84" s="35">
        <v>0</v>
      </c>
      <c r="W84" s="35">
        <v>0</v>
      </c>
      <c r="X84" s="35">
        <v>0</v>
      </c>
      <c r="Y84" s="35">
        <v>0</v>
      </c>
      <c r="Z84" s="35">
        <v>0</v>
      </c>
      <c r="AA84" s="35">
        <v>0</v>
      </c>
      <c r="AB84" s="35">
        <v>0</v>
      </c>
      <c r="AC84" s="35">
        <v>0</v>
      </c>
      <c r="AD84" s="35">
        <v>0</v>
      </c>
      <c r="AE84" s="35">
        <v>0</v>
      </c>
      <c r="AF84" s="35">
        <v>0</v>
      </c>
      <c r="AG84" s="35">
        <v>0</v>
      </c>
      <c r="AH84" s="35">
        <v>0</v>
      </c>
      <c r="AI84" s="35">
        <v>0</v>
      </c>
      <c r="AJ84" s="35">
        <v>0</v>
      </c>
      <c r="AK84" s="35">
        <v>0</v>
      </c>
      <c r="AL84" s="35">
        <v>0</v>
      </c>
      <c r="AM84" s="35">
        <v>0</v>
      </c>
      <c r="AN84" s="35">
        <v>0</v>
      </c>
      <c r="AO84" s="35">
        <v>0</v>
      </c>
      <c r="AP84" s="35">
        <v>0</v>
      </c>
      <c r="AQ84" s="35">
        <v>0</v>
      </c>
      <c r="AR84" s="35">
        <v>0</v>
      </c>
      <c r="AS84" s="35">
        <v>0</v>
      </c>
      <c r="AT84" s="35">
        <v>0</v>
      </c>
      <c r="AU84" s="35">
        <v>0</v>
      </c>
      <c r="AV84" s="35">
        <v>0.54900693287096758</v>
      </c>
      <c r="AW84" s="35">
        <v>0.49241282545161302</v>
      </c>
      <c r="AX84" s="35">
        <v>0</v>
      </c>
      <c r="AY84" s="35">
        <v>0</v>
      </c>
      <c r="AZ84" s="35">
        <v>2.5751828474838705</v>
      </c>
      <c r="BA84" s="35">
        <v>0</v>
      </c>
      <c r="BB84" s="35">
        <v>0</v>
      </c>
      <c r="BC84" s="35">
        <v>0</v>
      </c>
      <c r="BD84" s="35">
        <v>0</v>
      </c>
      <c r="BE84" s="35">
        <v>0</v>
      </c>
      <c r="BF84" s="35">
        <v>3.8569846774193547E-2</v>
      </c>
      <c r="BG84" s="35">
        <v>0</v>
      </c>
      <c r="BH84" s="35">
        <v>0</v>
      </c>
      <c r="BI84" s="35">
        <v>0</v>
      </c>
      <c r="BJ84" s="35">
        <v>0.19284923387096772</v>
      </c>
      <c r="BK84" s="36">
        <f t="shared" si="2"/>
        <v>3.8480216864516126</v>
      </c>
    </row>
    <row r="85" spans="1:64">
      <c r="A85" s="6"/>
      <c r="B85" s="11" t="s">
        <v>95</v>
      </c>
      <c r="C85" s="38">
        <f t="shared" ref="C85:AH85" si="3">SUM(C21:C84)</f>
        <v>0</v>
      </c>
      <c r="D85" s="38">
        <f t="shared" si="3"/>
        <v>0</v>
      </c>
      <c r="E85" s="38">
        <f t="shared" si="3"/>
        <v>0</v>
      </c>
      <c r="F85" s="38">
        <f t="shared" si="3"/>
        <v>0</v>
      </c>
      <c r="G85" s="38">
        <f t="shared" si="3"/>
        <v>0</v>
      </c>
      <c r="H85" s="38">
        <f t="shared" si="3"/>
        <v>3.0262218858709677</v>
      </c>
      <c r="I85" s="38">
        <f t="shared" si="3"/>
        <v>1607.9302244252258</v>
      </c>
      <c r="J85" s="38">
        <f t="shared" si="3"/>
        <v>0.85614266129032257</v>
      </c>
      <c r="K85" s="38">
        <f t="shared" si="3"/>
        <v>0</v>
      </c>
      <c r="L85" s="38">
        <f t="shared" si="3"/>
        <v>34.168493592258059</v>
      </c>
      <c r="M85" s="38">
        <f t="shared" si="3"/>
        <v>0</v>
      </c>
      <c r="N85" s="38">
        <f t="shared" si="3"/>
        <v>0</v>
      </c>
      <c r="O85" s="38">
        <f t="shared" si="3"/>
        <v>0</v>
      </c>
      <c r="P85" s="38">
        <f t="shared" si="3"/>
        <v>0</v>
      </c>
      <c r="Q85" s="38">
        <f t="shared" si="3"/>
        <v>0</v>
      </c>
      <c r="R85" s="38">
        <f t="shared" si="3"/>
        <v>0.35406412719354846</v>
      </c>
      <c r="S85" s="38">
        <f t="shared" si="3"/>
        <v>122.76917203919356</v>
      </c>
      <c r="T85" s="38">
        <f t="shared" si="3"/>
        <v>0</v>
      </c>
      <c r="U85" s="38">
        <f t="shared" si="3"/>
        <v>0</v>
      </c>
      <c r="V85" s="38">
        <f t="shared" si="3"/>
        <v>0.92463407419354837</v>
      </c>
      <c r="W85" s="38">
        <f t="shared" si="3"/>
        <v>0</v>
      </c>
      <c r="X85" s="38">
        <f t="shared" si="3"/>
        <v>0</v>
      </c>
      <c r="Y85" s="38">
        <f t="shared" si="3"/>
        <v>0</v>
      </c>
      <c r="Z85" s="38">
        <f t="shared" si="3"/>
        <v>0</v>
      </c>
      <c r="AA85" s="38">
        <f t="shared" si="3"/>
        <v>0</v>
      </c>
      <c r="AB85" s="38">
        <f t="shared" si="3"/>
        <v>0</v>
      </c>
      <c r="AC85" s="38">
        <f t="shared" si="3"/>
        <v>0</v>
      </c>
      <c r="AD85" s="38">
        <f t="shared" si="3"/>
        <v>0</v>
      </c>
      <c r="AE85" s="38">
        <f t="shared" si="3"/>
        <v>0</v>
      </c>
      <c r="AF85" s="38">
        <f t="shared" si="3"/>
        <v>0</v>
      </c>
      <c r="AG85" s="38">
        <f t="shared" si="3"/>
        <v>0</v>
      </c>
      <c r="AH85" s="38">
        <f t="shared" si="3"/>
        <v>0</v>
      </c>
      <c r="AI85" s="38">
        <f t="shared" ref="AI85:BK85" si="4">SUM(AI21:AI84)</f>
        <v>0</v>
      </c>
      <c r="AJ85" s="38">
        <f t="shared" si="4"/>
        <v>0</v>
      </c>
      <c r="AK85" s="38">
        <f t="shared" si="4"/>
        <v>0</v>
      </c>
      <c r="AL85" s="38">
        <f t="shared" si="4"/>
        <v>0</v>
      </c>
      <c r="AM85" s="38">
        <f t="shared" si="4"/>
        <v>0</v>
      </c>
      <c r="AN85" s="38">
        <f t="shared" si="4"/>
        <v>0</v>
      </c>
      <c r="AO85" s="38">
        <f t="shared" si="4"/>
        <v>0</v>
      </c>
      <c r="AP85" s="38">
        <f t="shared" si="4"/>
        <v>0</v>
      </c>
      <c r="AQ85" s="38">
        <f t="shared" si="4"/>
        <v>0</v>
      </c>
      <c r="AR85" s="38">
        <f t="shared" si="4"/>
        <v>0</v>
      </c>
      <c r="AS85" s="38">
        <f t="shared" si="4"/>
        <v>0</v>
      </c>
      <c r="AT85" s="38">
        <f t="shared" si="4"/>
        <v>0</v>
      </c>
      <c r="AU85" s="38">
        <f t="shared" si="4"/>
        <v>0</v>
      </c>
      <c r="AV85" s="38">
        <f t="shared" si="4"/>
        <v>163.24513275922595</v>
      </c>
      <c r="AW85" s="38">
        <f t="shared" si="4"/>
        <v>416.69390066364491</v>
      </c>
      <c r="AX85" s="38">
        <f t="shared" si="4"/>
        <v>0</v>
      </c>
      <c r="AY85" s="38">
        <f t="shared" si="4"/>
        <v>0</v>
      </c>
      <c r="AZ85" s="38">
        <f t="shared" si="4"/>
        <v>1294.8691065007088</v>
      </c>
      <c r="BA85" s="38">
        <f t="shared" si="4"/>
        <v>0</v>
      </c>
      <c r="BB85" s="38">
        <f t="shared" si="4"/>
        <v>0</v>
      </c>
      <c r="BC85" s="38">
        <f t="shared" si="4"/>
        <v>0</v>
      </c>
      <c r="BD85" s="38">
        <f t="shared" si="4"/>
        <v>0</v>
      </c>
      <c r="BE85" s="38">
        <f t="shared" si="4"/>
        <v>0</v>
      </c>
      <c r="BF85" s="38">
        <f t="shared" si="4"/>
        <v>29.575632389161303</v>
      </c>
      <c r="BG85" s="38">
        <f t="shared" si="4"/>
        <v>266.6862739380968</v>
      </c>
      <c r="BH85" s="38">
        <f t="shared" si="4"/>
        <v>0</v>
      </c>
      <c r="BI85" s="38">
        <f t="shared" si="4"/>
        <v>0</v>
      </c>
      <c r="BJ85" s="38">
        <f t="shared" si="4"/>
        <v>56.144145705064517</v>
      </c>
      <c r="BK85" s="37">
        <f t="shared" si="4"/>
        <v>3997.2431447611302</v>
      </c>
      <c r="BL85" s="49"/>
    </row>
    <row r="86" spans="1:64">
      <c r="A86" s="6" t="s">
        <v>82</v>
      </c>
      <c r="B86" s="10" t="s">
        <v>15</v>
      </c>
      <c r="C86" s="88"/>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90"/>
    </row>
    <row r="87" spans="1:64">
      <c r="A87" s="6"/>
      <c r="B87" s="11" t="s">
        <v>39</v>
      </c>
      <c r="C87" s="38"/>
      <c r="D87" s="35"/>
      <c r="E87" s="35"/>
      <c r="F87" s="35"/>
      <c r="G87" s="31"/>
      <c r="H87" s="38"/>
      <c r="I87" s="35"/>
      <c r="J87" s="35"/>
      <c r="K87" s="35"/>
      <c r="L87" s="31"/>
      <c r="M87" s="38"/>
      <c r="N87" s="35"/>
      <c r="O87" s="35"/>
      <c r="P87" s="35"/>
      <c r="Q87" s="31"/>
      <c r="R87" s="38"/>
      <c r="S87" s="35"/>
      <c r="T87" s="35"/>
      <c r="U87" s="35"/>
      <c r="V87" s="31"/>
      <c r="W87" s="38"/>
      <c r="X87" s="35"/>
      <c r="Y87" s="35"/>
      <c r="Z87" s="35"/>
      <c r="AA87" s="31"/>
      <c r="AB87" s="38"/>
      <c r="AC87" s="35"/>
      <c r="AD87" s="35"/>
      <c r="AE87" s="35"/>
      <c r="AF87" s="31"/>
      <c r="AG87" s="38"/>
      <c r="AH87" s="35"/>
      <c r="AI87" s="35"/>
      <c r="AJ87" s="35"/>
      <c r="AK87" s="31"/>
      <c r="AL87" s="38"/>
      <c r="AM87" s="35"/>
      <c r="AN87" s="35"/>
      <c r="AO87" s="35"/>
      <c r="AP87" s="31"/>
      <c r="AQ87" s="38"/>
      <c r="AR87" s="35"/>
      <c r="AS87" s="35"/>
      <c r="AT87" s="35"/>
      <c r="AU87" s="31"/>
      <c r="AV87" s="38"/>
      <c r="AW87" s="35"/>
      <c r="AX87" s="35"/>
      <c r="AY87" s="35"/>
      <c r="AZ87" s="31"/>
      <c r="BA87" s="38"/>
      <c r="BB87" s="35"/>
      <c r="BC87" s="35"/>
      <c r="BD87" s="35"/>
      <c r="BE87" s="31"/>
      <c r="BF87" s="38"/>
      <c r="BG87" s="35"/>
      <c r="BH87" s="35"/>
      <c r="BI87" s="35"/>
      <c r="BJ87" s="31"/>
      <c r="BK87" s="39"/>
    </row>
    <row r="88" spans="1:64">
      <c r="A88" s="6"/>
      <c r="B88" s="11" t="s">
        <v>94</v>
      </c>
      <c r="C88" s="38"/>
      <c r="D88" s="35"/>
      <c r="E88" s="35"/>
      <c r="F88" s="35"/>
      <c r="G88" s="31"/>
      <c r="H88" s="38"/>
      <c r="I88" s="35"/>
      <c r="J88" s="35"/>
      <c r="K88" s="35"/>
      <c r="L88" s="31"/>
      <c r="M88" s="38"/>
      <c r="N88" s="35"/>
      <c r="O88" s="35"/>
      <c r="P88" s="35"/>
      <c r="Q88" s="31"/>
      <c r="R88" s="38"/>
      <c r="S88" s="35"/>
      <c r="T88" s="35"/>
      <c r="U88" s="35"/>
      <c r="V88" s="31"/>
      <c r="W88" s="38"/>
      <c r="X88" s="35"/>
      <c r="Y88" s="35"/>
      <c r="Z88" s="35"/>
      <c r="AA88" s="31"/>
      <c r="AB88" s="38"/>
      <c r="AC88" s="35"/>
      <c r="AD88" s="35"/>
      <c r="AE88" s="35"/>
      <c r="AF88" s="31"/>
      <c r="AG88" s="38"/>
      <c r="AH88" s="35"/>
      <c r="AI88" s="35"/>
      <c r="AJ88" s="35"/>
      <c r="AK88" s="31"/>
      <c r="AL88" s="38"/>
      <c r="AM88" s="35"/>
      <c r="AN88" s="35"/>
      <c r="AO88" s="35"/>
      <c r="AP88" s="31"/>
      <c r="AQ88" s="38"/>
      <c r="AR88" s="35"/>
      <c r="AS88" s="35"/>
      <c r="AT88" s="35"/>
      <c r="AU88" s="31"/>
      <c r="AV88" s="38"/>
      <c r="AW88" s="35"/>
      <c r="AX88" s="35"/>
      <c r="AY88" s="35"/>
      <c r="AZ88" s="31"/>
      <c r="BA88" s="38"/>
      <c r="BB88" s="35"/>
      <c r="BC88" s="35"/>
      <c r="BD88" s="35"/>
      <c r="BE88" s="31"/>
      <c r="BF88" s="38"/>
      <c r="BG88" s="35"/>
      <c r="BH88" s="35"/>
      <c r="BI88" s="35"/>
      <c r="BJ88" s="31"/>
      <c r="BK88" s="39"/>
    </row>
    <row r="89" spans="1:64">
      <c r="A89" s="6" t="s">
        <v>84</v>
      </c>
      <c r="B89" s="10" t="s">
        <v>99</v>
      </c>
      <c r="C89" s="88"/>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90"/>
    </row>
    <row r="90" spans="1:64">
      <c r="A90" s="6"/>
      <c r="B90" s="11" t="s">
        <v>39</v>
      </c>
      <c r="C90" s="38"/>
      <c r="D90" s="35"/>
      <c r="E90" s="35"/>
      <c r="F90" s="35"/>
      <c r="G90" s="31"/>
      <c r="H90" s="38"/>
      <c r="I90" s="35"/>
      <c r="J90" s="35"/>
      <c r="K90" s="35"/>
      <c r="L90" s="31"/>
      <c r="M90" s="38"/>
      <c r="N90" s="35"/>
      <c r="O90" s="35"/>
      <c r="P90" s="35"/>
      <c r="Q90" s="31"/>
      <c r="R90" s="38"/>
      <c r="S90" s="35"/>
      <c r="T90" s="35"/>
      <c r="U90" s="35"/>
      <c r="V90" s="31"/>
      <c r="W90" s="38"/>
      <c r="X90" s="35"/>
      <c r="Y90" s="35"/>
      <c r="Z90" s="35"/>
      <c r="AA90" s="31"/>
      <c r="AB90" s="38"/>
      <c r="AC90" s="35"/>
      <c r="AD90" s="35"/>
      <c r="AE90" s="35"/>
      <c r="AF90" s="31"/>
      <c r="AG90" s="38"/>
      <c r="AH90" s="35"/>
      <c r="AI90" s="35"/>
      <c r="AJ90" s="35"/>
      <c r="AK90" s="31"/>
      <c r="AL90" s="38"/>
      <c r="AM90" s="35"/>
      <c r="AN90" s="35"/>
      <c r="AO90" s="35"/>
      <c r="AP90" s="31"/>
      <c r="AQ90" s="38"/>
      <c r="AR90" s="35"/>
      <c r="AS90" s="35"/>
      <c r="AT90" s="35"/>
      <c r="AU90" s="31"/>
      <c r="AV90" s="38"/>
      <c r="AW90" s="35"/>
      <c r="AX90" s="35"/>
      <c r="AY90" s="35"/>
      <c r="AZ90" s="31"/>
      <c r="BA90" s="38"/>
      <c r="BB90" s="35"/>
      <c r="BC90" s="35"/>
      <c r="BD90" s="35"/>
      <c r="BE90" s="31"/>
      <c r="BF90" s="38"/>
      <c r="BG90" s="35"/>
      <c r="BH90" s="35"/>
      <c r="BI90" s="35"/>
      <c r="BJ90" s="31"/>
      <c r="BK90" s="39"/>
    </row>
    <row r="91" spans="1:64">
      <c r="A91" s="6"/>
      <c r="B91" s="11" t="s">
        <v>93</v>
      </c>
      <c r="C91" s="38"/>
      <c r="D91" s="35"/>
      <c r="E91" s="35"/>
      <c r="F91" s="35"/>
      <c r="G91" s="31"/>
      <c r="H91" s="38"/>
      <c r="I91" s="35"/>
      <c r="J91" s="35"/>
      <c r="K91" s="35"/>
      <c r="L91" s="31"/>
      <c r="M91" s="38"/>
      <c r="N91" s="35"/>
      <c r="O91" s="35"/>
      <c r="P91" s="35"/>
      <c r="Q91" s="31"/>
      <c r="R91" s="38"/>
      <c r="S91" s="35"/>
      <c r="T91" s="35"/>
      <c r="U91" s="35"/>
      <c r="V91" s="31"/>
      <c r="W91" s="38"/>
      <c r="X91" s="35"/>
      <c r="Y91" s="35"/>
      <c r="Z91" s="35"/>
      <c r="AA91" s="31"/>
      <c r="AB91" s="38"/>
      <c r="AC91" s="35"/>
      <c r="AD91" s="35"/>
      <c r="AE91" s="35"/>
      <c r="AF91" s="31"/>
      <c r="AG91" s="38"/>
      <c r="AH91" s="35"/>
      <c r="AI91" s="35"/>
      <c r="AJ91" s="35"/>
      <c r="AK91" s="31"/>
      <c r="AL91" s="38"/>
      <c r="AM91" s="35"/>
      <c r="AN91" s="35"/>
      <c r="AO91" s="35"/>
      <c r="AP91" s="31"/>
      <c r="AQ91" s="38"/>
      <c r="AR91" s="35"/>
      <c r="AS91" s="35"/>
      <c r="AT91" s="35"/>
      <c r="AU91" s="31"/>
      <c r="AV91" s="38"/>
      <c r="AW91" s="35"/>
      <c r="AX91" s="35"/>
      <c r="AY91" s="35"/>
      <c r="AZ91" s="31"/>
      <c r="BA91" s="38"/>
      <c r="BB91" s="35"/>
      <c r="BC91" s="35"/>
      <c r="BD91" s="35"/>
      <c r="BE91" s="31"/>
      <c r="BF91" s="38"/>
      <c r="BG91" s="35"/>
      <c r="BH91" s="35"/>
      <c r="BI91" s="35"/>
      <c r="BJ91" s="31"/>
      <c r="BK91" s="39"/>
    </row>
    <row r="92" spans="1:64">
      <c r="A92" s="6" t="s">
        <v>85</v>
      </c>
      <c r="B92" s="10" t="s">
        <v>16</v>
      </c>
      <c r="C92" s="88"/>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90"/>
    </row>
    <row r="93" spans="1:64">
      <c r="A93" s="6"/>
      <c r="B93" s="11" t="s">
        <v>39</v>
      </c>
      <c r="C93" s="38"/>
      <c r="D93" s="35"/>
      <c r="E93" s="35"/>
      <c r="F93" s="35"/>
      <c r="G93" s="31"/>
      <c r="H93" s="38"/>
      <c r="I93" s="35"/>
      <c r="J93" s="35"/>
      <c r="K93" s="35"/>
      <c r="L93" s="31"/>
      <c r="M93" s="38"/>
      <c r="N93" s="35"/>
      <c r="O93" s="35"/>
      <c r="P93" s="35"/>
      <c r="Q93" s="31"/>
      <c r="R93" s="38"/>
      <c r="S93" s="35"/>
      <c r="T93" s="35"/>
      <c r="U93" s="35"/>
      <c r="V93" s="31"/>
      <c r="W93" s="38"/>
      <c r="X93" s="35"/>
      <c r="Y93" s="35"/>
      <c r="Z93" s="35"/>
      <c r="AA93" s="31"/>
      <c r="AB93" s="38"/>
      <c r="AC93" s="35"/>
      <c r="AD93" s="35"/>
      <c r="AE93" s="35"/>
      <c r="AF93" s="31"/>
      <c r="AG93" s="38"/>
      <c r="AH93" s="35"/>
      <c r="AI93" s="35"/>
      <c r="AJ93" s="35"/>
      <c r="AK93" s="31"/>
      <c r="AL93" s="38"/>
      <c r="AM93" s="35"/>
      <c r="AN93" s="35"/>
      <c r="AO93" s="35"/>
      <c r="AP93" s="31"/>
      <c r="AQ93" s="38"/>
      <c r="AR93" s="35"/>
      <c r="AS93" s="35"/>
      <c r="AT93" s="35"/>
      <c r="AU93" s="31"/>
      <c r="AV93" s="38"/>
      <c r="AW93" s="35"/>
      <c r="AX93" s="35"/>
      <c r="AY93" s="35"/>
      <c r="AZ93" s="31"/>
      <c r="BA93" s="38"/>
      <c r="BB93" s="35"/>
      <c r="BC93" s="35"/>
      <c r="BD93" s="35"/>
      <c r="BE93" s="31"/>
      <c r="BF93" s="38"/>
      <c r="BG93" s="35"/>
      <c r="BH93" s="35"/>
      <c r="BI93" s="35"/>
      <c r="BJ93" s="31"/>
      <c r="BK93" s="39"/>
    </row>
    <row r="94" spans="1:64">
      <c r="A94" s="6"/>
      <c r="B94" s="11" t="s">
        <v>173</v>
      </c>
      <c r="C94" s="35">
        <v>0</v>
      </c>
      <c r="D94" s="35">
        <v>0</v>
      </c>
      <c r="E94" s="35">
        <v>0</v>
      </c>
      <c r="F94" s="35">
        <v>0</v>
      </c>
      <c r="G94" s="35">
        <v>0</v>
      </c>
      <c r="H94" s="35">
        <v>0.13287884345161288</v>
      </c>
      <c r="I94" s="35">
        <v>812.30626367564503</v>
      </c>
      <c r="J94" s="35">
        <v>151.59572882764519</v>
      </c>
      <c r="K94" s="35">
        <v>0</v>
      </c>
      <c r="L94" s="35">
        <v>10.642480410967741</v>
      </c>
      <c r="M94" s="35">
        <v>0</v>
      </c>
      <c r="N94" s="35">
        <v>0</v>
      </c>
      <c r="O94" s="35">
        <v>0</v>
      </c>
      <c r="P94" s="35">
        <v>0</v>
      </c>
      <c r="Q94" s="35">
        <v>0</v>
      </c>
      <c r="R94" s="35">
        <v>1.7626466709677421E-2</v>
      </c>
      <c r="S94" s="35">
        <v>139.89312550632252</v>
      </c>
      <c r="T94" s="35">
        <v>0</v>
      </c>
      <c r="U94" s="35">
        <v>0</v>
      </c>
      <c r="V94" s="35">
        <v>0.13125922932258063</v>
      </c>
      <c r="W94" s="35">
        <v>0</v>
      </c>
      <c r="X94" s="35">
        <v>0</v>
      </c>
      <c r="Y94" s="35">
        <v>0</v>
      </c>
      <c r="Z94" s="35">
        <v>0</v>
      </c>
      <c r="AA94" s="35">
        <v>0</v>
      </c>
      <c r="AB94" s="35">
        <v>0</v>
      </c>
      <c r="AC94" s="35">
        <v>0</v>
      </c>
      <c r="AD94" s="35">
        <v>0</v>
      </c>
      <c r="AE94" s="35">
        <v>0</v>
      </c>
      <c r="AF94" s="35">
        <v>0</v>
      </c>
      <c r="AG94" s="35">
        <v>0</v>
      </c>
      <c r="AH94" s="35">
        <v>0</v>
      </c>
      <c r="AI94" s="35">
        <v>0</v>
      </c>
      <c r="AJ94" s="35">
        <v>0</v>
      </c>
      <c r="AK94" s="35">
        <v>0</v>
      </c>
      <c r="AL94" s="35">
        <v>0</v>
      </c>
      <c r="AM94" s="35">
        <v>0</v>
      </c>
      <c r="AN94" s="35">
        <v>0</v>
      </c>
      <c r="AO94" s="35">
        <v>0</v>
      </c>
      <c r="AP94" s="35">
        <v>0</v>
      </c>
      <c r="AQ94" s="35">
        <v>0</v>
      </c>
      <c r="AR94" s="35">
        <v>0</v>
      </c>
      <c r="AS94" s="35">
        <v>0</v>
      </c>
      <c r="AT94" s="35">
        <v>0</v>
      </c>
      <c r="AU94" s="35">
        <v>0</v>
      </c>
      <c r="AV94" s="35">
        <v>0.8244048564516131</v>
      </c>
      <c r="AW94" s="35">
        <v>237.02430004341934</v>
      </c>
      <c r="AX94" s="35">
        <v>0</v>
      </c>
      <c r="AY94" s="35">
        <v>0</v>
      </c>
      <c r="AZ94" s="35">
        <v>84.878912313419377</v>
      </c>
      <c r="BA94" s="35">
        <v>0</v>
      </c>
      <c r="BB94" s="35">
        <v>0</v>
      </c>
      <c r="BC94" s="35">
        <v>0</v>
      </c>
      <c r="BD94" s="35">
        <v>0</v>
      </c>
      <c r="BE94" s="35">
        <v>0</v>
      </c>
      <c r="BF94" s="35">
        <v>0.33502590174193536</v>
      </c>
      <c r="BG94" s="35">
        <v>0.10168025200000001</v>
      </c>
      <c r="BH94" s="35">
        <v>0</v>
      </c>
      <c r="BI94" s="35">
        <v>0</v>
      </c>
      <c r="BJ94" s="35">
        <v>0.69229728467741913</v>
      </c>
      <c r="BK94" s="36">
        <f t="shared" ref="BK94" si="5">SUM(C94:BJ94)</f>
        <v>1438.5759836117738</v>
      </c>
    </row>
    <row r="95" spans="1:64">
      <c r="A95" s="6"/>
      <c r="B95" s="11" t="s">
        <v>174</v>
      </c>
      <c r="C95" s="35">
        <v>0</v>
      </c>
      <c r="D95" s="35">
        <v>0</v>
      </c>
      <c r="E95" s="35">
        <v>0</v>
      </c>
      <c r="F95" s="35">
        <v>0</v>
      </c>
      <c r="G95" s="35">
        <v>0</v>
      </c>
      <c r="H95" s="35">
        <v>0.16579877990322575</v>
      </c>
      <c r="I95" s="35">
        <v>299.85157973587081</v>
      </c>
      <c r="J95" s="35">
        <v>0</v>
      </c>
      <c r="K95" s="35">
        <v>0</v>
      </c>
      <c r="L95" s="35">
        <v>15.551330744258063</v>
      </c>
      <c r="M95" s="35">
        <v>0</v>
      </c>
      <c r="N95" s="35">
        <v>0</v>
      </c>
      <c r="O95" s="35">
        <v>0</v>
      </c>
      <c r="P95" s="35">
        <v>0</v>
      </c>
      <c r="Q95" s="35">
        <v>0</v>
      </c>
      <c r="R95" s="35">
        <v>1.6883410709677419E-2</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v>0</v>
      </c>
      <c r="AL95" s="35">
        <v>0</v>
      </c>
      <c r="AM95" s="35">
        <v>0</v>
      </c>
      <c r="AN95" s="35">
        <v>0</v>
      </c>
      <c r="AO95" s="35">
        <v>0</v>
      </c>
      <c r="AP95" s="35">
        <v>0</v>
      </c>
      <c r="AQ95" s="35">
        <v>0</v>
      </c>
      <c r="AR95" s="35">
        <v>0</v>
      </c>
      <c r="AS95" s="35">
        <v>0</v>
      </c>
      <c r="AT95" s="35">
        <v>0</v>
      </c>
      <c r="AU95" s="35">
        <v>0</v>
      </c>
      <c r="AV95" s="35">
        <v>0.67133724370967884</v>
      </c>
      <c r="AW95" s="35">
        <v>266.55259404554846</v>
      </c>
      <c r="AX95" s="35">
        <v>0</v>
      </c>
      <c r="AY95" s="35">
        <v>0</v>
      </c>
      <c r="AZ95" s="35">
        <v>48.311367325483843</v>
      </c>
      <c r="BA95" s="35">
        <v>0</v>
      </c>
      <c r="BB95" s="35">
        <v>0</v>
      </c>
      <c r="BC95" s="35">
        <v>0</v>
      </c>
      <c r="BD95" s="35">
        <v>0</v>
      </c>
      <c r="BE95" s="35">
        <v>0</v>
      </c>
      <c r="BF95" s="35">
        <v>0.12420663980645164</v>
      </c>
      <c r="BG95" s="35">
        <v>134.82883009319357</v>
      </c>
      <c r="BH95" s="35">
        <v>0</v>
      </c>
      <c r="BI95" s="35">
        <v>0</v>
      </c>
      <c r="BJ95" s="35">
        <v>7.2709451612903213E-5</v>
      </c>
      <c r="BK95" s="36">
        <f t="shared" ref="BK95:BK109" si="6">SUM(C95:BJ95)</f>
        <v>766.07400072793541</v>
      </c>
    </row>
    <row r="96" spans="1:64">
      <c r="A96" s="6"/>
      <c r="B96" s="11" t="s">
        <v>175</v>
      </c>
      <c r="C96" s="35">
        <v>0</v>
      </c>
      <c r="D96" s="35">
        <v>0</v>
      </c>
      <c r="E96" s="35">
        <v>0</v>
      </c>
      <c r="F96" s="35">
        <v>0</v>
      </c>
      <c r="G96" s="35">
        <v>0</v>
      </c>
      <c r="H96" s="35">
        <v>4.8442702709677432E-2</v>
      </c>
      <c r="I96" s="35">
        <v>402.92352728145158</v>
      </c>
      <c r="J96" s="35">
        <v>0</v>
      </c>
      <c r="K96" s="35">
        <v>0</v>
      </c>
      <c r="L96" s="35">
        <v>34.34961927467743</v>
      </c>
      <c r="M96" s="35">
        <v>0</v>
      </c>
      <c r="N96" s="35">
        <v>0</v>
      </c>
      <c r="O96" s="35">
        <v>0</v>
      </c>
      <c r="P96" s="35">
        <v>0</v>
      </c>
      <c r="Q96" s="35">
        <v>0</v>
      </c>
      <c r="R96" s="35">
        <v>9.1596757419354826E-3</v>
      </c>
      <c r="S96" s="35">
        <v>117.62300457041931</v>
      </c>
      <c r="T96" s="35">
        <v>0</v>
      </c>
      <c r="U96" s="35">
        <v>0</v>
      </c>
      <c r="V96" s="35">
        <v>0</v>
      </c>
      <c r="W96" s="35">
        <v>0</v>
      </c>
      <c r="X96" s="35">
        <v>0</v>
      </c>
      <c r="Y96" s="35">
        <v>0</v>
      </c>
      <c r="Z96" s="35">
        <v>0</v>
      </c>
      <c r="AA96" s="35">
        <v>0</v>
      </c>
      <c r="AB96" s="35">
        <v>0</v>
      </c>
      <c r="AC96" s="35">
        <v>0</v>
      </c>
      <c r="AD96" s="35">
        <v>0</v>
      </c>
      <c r="AE96" s="35">
        <v>0</v>
      </c>
      <c r="AF96" s="35">
        <v>0</v>
      </c>
      <c r="AG96" s="35">
        <v>0</v>
      </c>
      <c r="AH96" s="35">
        <v>0</v>
      </c>
      <c r="AI96" s="35">
        <v>0</v>
      </c>
      <c r="AJ96" s="35">
        <v>0</v>
      </c>
      <c r="AK96" s="35">
        <v>0</v>
      </c>
      <c r="AL96" s="35">
        <v>0</v>
      </c>
      <c r="AM96" s="35">
        <v>0</v>
      </c>
      <c r="AN96" s="35">
        <v>0</v>
      </c>
      <c r="AO96" s="35">
        <v>0</v>
      </c>
      <c r="AP96" s="35">
        <v>0</v>
      </c>
      <c r="AQ96" s="35">
        <v>0</v>
      </c>
      <c r="AR96" s="35">
        <v>0</v>
      </c>
      <c r="AS96" s="35">
        <v>0</v>
      </c>
      <c r="AT96" s="35">
        <v>0</v>
      </c>
      <c r="AU96" s="35">
        <v>0</v>
      </c>
      <c r="AV96" s="35">
        <v>5.235649070129023</v>
      </c>
      <c r="AW96" s="35">
        <v>158.67842881693542</v>
      </c>
      <c r="AX96" s="35">
        <v>0</v>
      </c>
      <c r="AY96" s="35">
        <v>0</v>
      </c>
      <c r="AZ96" s="35">
        <v>159.81512552612909</v>
      </c>
      <c r="BA96" s="35">
        <v>0</v>
      </c>
      <c r="BB96" s="35">
        <v>0</v>
      </c>
      <c r="BC96" s="35">
        <v>0</v>
      </c>
      <c r="BD96" s="35">
        <v>0</v>
      </c>
      <c r="BE96" s="35">
        <v>0</v>
      </c>
      <c r="BF96" s="35">
        <v>1.4470136019032267</v>
      </c>
      <c r="BG96" s="35">
        <v>0.59868793051612912</v>
      </c>
      <c r="BH96" s="35">
        <v>0</v>
      </c>
      <c r="BI96" s="35">
        <v>0</v>
      </c>
      <c r="BJ96" s="35">
        <v>0.92186305596774187</v>
      </c>
      <c r="BK96" s="36">
        <f t="shared" si="6"/>
        <v>881.6505215065805</v>
      </c>
    </row>
    <row r="97" spans="1:66">
      <c r="A97" s="6"/>
      <c r="B97" s="11" t="s">
        <v>176</v>
      </c>
      <c r="C97" s="35">
        <v>0</v>
      </c>
      <c r="D97" s="35">
        <v>0</v>
      </c>
      <c r="E97" s="35">
        <v>0</v>
      </c>
      <c r="F97" s="35">
        <v>0</v>
      </c>
      <c r="G97" s="35">
        <v>0</v>
      </c>
      <c r="H97" s="35">
        <v>0.49802291722580644</v>
      </c>
      <c r="I97" s="35">
        <v>387.27915113719359</v>
      </c>
      <c r="J97" s="35">
        <v>0</v>
      </c>
      <c r="K97" s="35">
        <v>0</v>
      </c>
      <c r="L97" s="35">
        <v>49.56354487177417</v>
      </c>
      <c r="M97" s="35">
        <v>0</v>
      </c>
      <c r="N97" s="35">
        <v>0</v>
      </c>
      <c r="O97" s="35">
        <v>0</v>
      </c>
      <c r="P97" s="35">
        <v>0</v>
      </c>
      <c r="Q97" s="35">
        <v>0</v>
      </c>
      <c r="R97" s="35">
        <v>2.1895455677419358E-2</v>
      </c>
      <c r="S97" s="35">
        <v>201.95503976719357</v>
      </c>
      <c r="T97" s="35">
        <v>0</v>
      </c>
      <c r="U97" s="35">
        <v>0</v>
      </c>
      <c r="V97" s="35">
        <v>0</v>
      </c>
      <c r="W97" s="35">
        <v>0</v>
      </c>
      <c r="X97" s="35">
        <v>0</v>
      </c>
      <c r="Y97" s="35">
        <v>0</v>
      </c>
      <c r="Z97" s="35">
        <v>0</v>
      </c>
      <c r="AA97" s="35">
        <v>0</v>
      </c>
      <c r="AB97" s="35">
        <v>0</v>
      </c>
      <c r="AC97" s="35">
        <v>0</v>
      </c>
      <c r="AD97" s="35">
        <v>0</v>
      </c>
      <c r="AE97" s="35">
        <v>0</v>
      </c>
      <c r="AF97" s="35">
        <v>0</v>
      </c>
      <c r="AG97" s="35">
        <v>0</v>
      </c>
      <c r="AH97" s="35">
        <v>0</v>
      </c>
      <c r="AI97" s="35">
        <v>0</v>
      </c>
      <c r="AJ97" s="35">
        <v>0</v>
      </c>
      <c r="AK97" s="35">
        <v>0</v>
      </c>
      <c r="AL97" s="35">
        <v>0</v>
      </c>
      <c r="AM97" s="35">
        <v>0</v>
      </c>
      <c r="AN97" s="35">
        <v>0</v>
      </c>
      <c r="AO97" s="35">
        <v>0</v>
      </c>
      <c r="AP97" s="35">
        <v>0</v>
      </c>
      <c r="AQ97" s="35">
        <v>0</v>
      </c>
      <c r="AR97" s="35">
        <v>0</v>
      </c>
      <c r="AS97" s="35">
        <v>0</v>
      </c>
      <c r="AT97" s="35">
        <v>0</v>
      </c>
      <c r="AU97" s="35">
        <v>0</v>
      </c>
      <c r="AV97" s="35">
        <v>17.588586971451623</v>
      </c>
      <c r="AW97" s="35">
        <v>364.3189327610001</v>
      </c>
      <c r="AX97" s="35">
        <v>0</v>
      </c>
      <c r="AY97" s="35">
        <v>0</v>
      </c>
      <c r="AZ97" s="35">
        <v>635.71671977951507</v>
      </c>
      <c r="BA97" s="35">
        <v>0</v>
      </c>
      <c r="BB97" s="35">
        <v>0</v>
      </c>
      <c r="BC97" s="35">
        <v>0</v>
      </c>
      <c r="BD97" s="35">
        <v>0</v>
      </c>
      <c r="BE97" s="35">
        <v>0</v>
      </c>
      <c r="BF97" s="35">
        <v>1.2240574119032257</v>
      </c>
      <c r="BG97" s="35">
        <v>164.96086141722577</v>
      </c>
      <c r="BH97" s="35">
        <v>0</v>
      </c>
      <c r="BI97" s="35">
        <v>0</v>
      </c>
      <c r="BJ97" s="35">
        <v>9.9851561789354832</v>
      </c>
      <c r="BK97" s="36">
        <f t="shared" si="6"/>
        <v>1833.1119686690959</v>
      </c>
    </row>
    <row r="98" spans="1:66">
      <c r="A98" s="6"/>
      <c r="B98" s="11" t="s">
        <v>177</v>
      </c>
      <c r="C98" s="35">
        <v>0</v>
      </c>
      <c r="D98" s="35">
        <v>0</v>
      </c>
      <c r="E98" s="35">
        <v>0</v>
      </c>
      <c r="F98" s="35">
        <v>0</v>
      </c>
      <c r="G98" s="35">
        <v>0</v>
      </c>
      <c r="H98" s="35">
        <v>2.2255674835483861</v>
      </c>
      <c r="I98" s="35">
        <v>1216.1465818146451</v>
      </c>
      <c r="J98" s="35">
        <v>0</v>
      </c>
      <c r="K98" s="35">
        <v>0</v>
      </c>
      <c r="L98" s="35">
        <v>102.7499306378709</v>
      </c>
      <c r="M98" s="35">
        <v>0</v>
      </c>
      <c r="N98" s="35">
        <v>0</v>
      </c>
      <c r="O98" s="35">
        <v>0</v>
      </c>
      <c r="P98" s="35">
        <v>0</v>
      </c>
      <c r="Q98" s="35">
        <v>0</v>
      </c>
      <c r="R98" s="35">
        <v>0.47099843103225797</v>
      </c>
      <c r="S98" s="35">
        <v>87.591736682677421</v>
      </c>
      <c r="T98" s="35">
        <v>0</v>
      </c>
      <c r="U98" s="35">
        <v>7.7986251559032294</v>
      </c>
      <c r="V98" s="35">
        <v>4.0508495050967737</v>
      </c>
      <c r="W98" s="35">
        <v>0</v>
      </c>
      <c r="X98" s="35">
        <v>0</v>
      </c>
      <c r="Y98" s="35">
        <v>0</v>
      </c>
      <c r="Z98" s="35">
        <v>0</v>
      </c>
      <c r="AA98" s="35">
        <v>0</v>
      </c>
      <c r="AB98" s="35">
        <v>0</v>
      </c>
      <c r="AC98" s="35">
        <v>0</v>
      </c>
      <c r="AD98" s="35">
        <v>0</v>
      </c>
      <c r="AE98" s="35">
        <v>0</v>
      </c>
      <c r="AF98" s="35">
        <v>0</v>
      </c>
      <c r="AG98" s="35">
        <v>0</v>
      </c>
      <c r="AH98" s="35">
        <v>0</v>
      </c>
      <c r="AI98" s="35">
        <v>0</v>
      </c>
      <c r="AJ98" s="35">
        <v>0</v>
      </c>
      <c r="AK98" s="35">
        <v>0</v>
      </c>
      <c r="AL98" s="35">
        <v>0</v>
      </c>
      <c r="AM98" s="35">
        <v>0</v>
      </c>
      <c r="AN98" s="35">
        <v>0</v>
      </c>
      <c r="AO98" s="35">
        <v>0</v>
      </c>
      <c r="AP98" s="35">
        <v>0</v>
      </c>
      <c r="AQ98" s="35">
        <v>0</v>
      </c>
      <c r="AR98" s="35">
        <v>0</v>
      </c>
      <c r="AS98" s="35">
        <v>0</v>
      </c>
      <c r="AT98" s="35">
        <v>0</v>
      </c>
      <c r="AU98" s="35">
        <v>0</v>
      </c>
      <c r="AV98" s="35">
        <v>8.2660289309677459</v>
      </c>
      <c r="AW98" s="35">
        <v>323.66246625083869</v>
      </c>
      <c r="AX98" s="35">
        <v>0</v>
      </c>
      <c r="AY98" s="35">
        <v>0</v>
      </c>
      <c r="AZ98" s="35">
        <v>129.25969575464509</v>
      </c>
      <c r="BA98" s="35">
        <v>0</v>
      </c>
      <c r="BB98" s="35">
        <v>0</v>
      </c>
      <c r="BC98" s="35">
        <v>0</v>
      </c>
      <c r="BD98" s="35">
        <v>0</v>
      </c>
      <c r="BE98" s="35">
        <v>0</v>
      </c>
      <c r="BF98" s="35">
        <v>2.9990344292580979</v>
      </c>
      <c r="BG98" s="35">
        <v>1.5028906841290319</v>
      </c>
      <c r="BH98" s="35">
        <v>0.32304852603225809</v>
      </c>
      <c r="BI98" s="35">
        <v>0</v>
      </c>
      <c r="BJ98" s="35">
        <v>7.2185884735483867</v>
      </c>
      <c r="BK98" s="36">
        <f t="shared" si="6"/>
        <v>1894.2660427601927</v>
      </c>
    </row>
    <row r="99" spans="1:66">
      <c r="A99" s="6"/>
      <c r="B99" s="11" t="s">
        <v>178</v>
      </c>
      <c r="C99" s="35">
        <v>0</v>
      </c>
      <c r="D99" s="35">
        <v>0</v>
      </c>
      <c r="E99" s="35">
        <v>0</v>
      </c>
      <c r="F99" s="35">
        <v>0</v>
      </c>
      <c r="G99" s="35">
        <v>0</v>
      </c>
      <c r="H99" s="35">
        <v>2.192788243548387</v>
      </c>
      <c r="I99" s="35">
        <v>79.630723377354798</v>
      </c>
      <c r="J99" s="35">
        <v>0</v>
      </c>
      <c r="K99" s="35">
        <v>0</v>
      </c>
      <c r="L99" s="35">
        <v>20.650869425096754</v>
      </c>
      <c r="M99" s="35">
        <v>0</v>
      </c>
      <c r="N99" s="35">
        <v>0</v>
      </c>
      <c r="O99" s="35">
        <v>0</v>
      </c>
      <c r="P99" s="35">
        <v>0</v>
      </c>
      <c r="Q99" s="35">
        <v>0</v>
      </c>
      <c r="R99" s="35">
        <v>0.71899470232258078</v>
      </c>
      <c r="S99" s="35">
        <v>1.8672684423548387</v>
      </c>
      <c r="T99" s="35">
        <v>0</v>
      </c>
      <c r="U99" s="35">
        <v>13.277453253774189</v>
      </c>
      <c r="V99" s="35">
        <v>0.89609362764516121</v>
      </c>
      <c r="W99" s="35">
        <v>0</v>
      </c>
      <c r="X99" s="35">
        <v>0</v>
      </c>
      <c r="Y99" s="35">
        <v>0</v>
      </c>
      <c r="Z99" s="35">
        <v>0</v>
      </c>
      <c r="AA99" s="35">
        <v>0</v>
      </c>
      <c r="AB99" s="35">
        <v>0</v>
      </c>
      <c r="AC99" s="35">
        <v>0</v>
      </c>
      <c r="AD99" s="35">
        <v>0</v>
      </c>
      <c r="AE99" s="35">
        <v>0</v>
      </c>
      <c r="AF99" s="35">
        <v>0</v>
      </c>
      <c r="AG99" s="35">
        <v>0</v>
      </c>
      <c r="AH99" s="35">
        <v>0</v>
      </c>
      <c r="AI99" s="35">
        <v>0</v>
      </c>
      <c r="AJ99" s="35">
        <v>0</v>
      </c>
      <c r="AK99" s="35">
        <v>0</v>
      </c>
      <c r="AL99" s="35">
        <v>0</v>
      </c>
      <c r="AM99" s="35">
        <v>0</v>
      </c>
      <c r="AN99" s="35">
        <v>0</v>
      </c>
      <c r="AO99" s="35">
        <v>0</v>
      </c>
      <c r="AP99" s="35">
        <v>0</v>
      </c>
      <c r="AQ99" s="35">
        <v>0</v>
      </c>
      <c r="AR99" s="35">
        <v>0</v>
      </c>
      <c r="AS99" s="35">
        <v>0</v>
      </c>
      <c r="AT99" s="35">
        <v>0</v>
      </c>
      <c r="AU99" s="35">
        <v>0</v>
      </c>
      <c r="AV99" s="35">
        <v>15.431067783838737</v>
      </c>
      <c r="AW99" s="35">
        <v>476.83431310538685</v>
      </c>
      <c r="AX99" s="35">
        <v>0</v>
      </c>
      <c r="AY99" s="35">
        <v>0</v>
      </c>
      <c r="AZ99" s="35">
        <v>169.91580186838692</v>
      </c>
      <c r="BA99" s="35">
        <v>0</v>
      </c>
      <c r="BB99" s="35">
        <v>0</v>
      </c>
      <c r="BC99" s="35">
        <v>0</v>
      </c>
      <c r="BD99" s="35">
        <v>0</v>
      </c>
      <c r="BE99" s="35">
        <v>0</v>
      </c>
      <c r="BF99" s="35">
        <v>3.3784795541935524</v>
      </c>
      <c r="BG99" s="35">
        <v>1.5943507195806448</v>
      </c>
      <c r="BH99" s="35">
        <v>0</v>
      </c>
      <c r="BI99" s="35">
        <v>0</v>
      </c>
      <c r="BJ99" s="35">
        <v>3.6790755560322594</v>
      </c>
      <c r="BK99" s="36">
        <f t="shared" si="6"/>
        <v>790.06727965951563</v>
      </c>
    </row>
    <row r="100" spans="1:66">
      <c r="A100" s="6"/>
      <c r="B100" s="11" t="s">
        <v>179</v>
      </c>
      <c r="C100" s="35">
        <v>0</v>
      </c>
      <c r="D100" s="35">
        <v>0</v>
      </c>
      <c r="E100" s="35">
        <v>0</v>
      </c>
      <c r="F100" s="35">
        <v>0</v>
      </c>
      <c r="G100" s="35">
        <v>0</v>
      </c>
      <c r="H100" s="35">
        <v>2.942773087967741</v>
      </c>
      <c r="I100" s="35">
        <v>311.89205402274189</v>
      </c>
      <c r="J100" s="35">
        <v>0</v>
      </c>
      <c r="K100" s="35">
        <v>0</v>
      </c>
      <c r="L100" s="35">
        <v>320.20520305925811</v>
      </c>
      <c r="M100" s="35">
        <v>0</v>
      </c>
      <c r="N100" s="35">
        <v>0</v>
      </c>
      <c r="O100" s="35">
        <v>0</v>
      </c>
      <c r="P100" s="35">
        <v>0</v>
      </c>
      <c r="Q100" s="35">
        <v>0</v>
      </c>
      <c r="R100" s="35">
        <v>8.4085938516129055E-2</v>
      </c>
      <c r="S100" s="35">
        <v>1.8535021225806452E-2</v>
      </c>
      <c r="T100" s="35">
        <v>0</v>
      </c>
      <c r="U100" s="35">
        <v>0</v>
      </c>
      <c r="V100" s="35">
        <v>4.2898213548387106E-3</v>
      </c>
      <c r="W100" s="35">
        <v>0</v>
      </c>
      <c r="X100" s="35">
        <v>0</v>
      </c>
      <c r="Y100" s="35">
        <v>0</v>
      </c>
      <c r="Z100" s="35">
        <v>0</v>
      </c>
      <c r="AA100" s="35">
        <v>0</v>
      </c>
      <c r="AB100" s="35">
        <v>0</v>
      </c>
      <c r="AC100" s="35">
        <v>0</v>
      </c>
      <c r="AD100" s="35">
        <v>0</v>
      </c>
      <c r="AE100" s="35">
        <v>0</v>
      </c>
      <c r="AF100" s="35">
        <v>0</v>
      </c>
      <c r="AG100" s="35">
        <v>0</v>
      </c>
      <c r="AH100" s="35">
        <v>0</v>
      </c>
      <c r="AI100" s="35">
        <v>0</v>
      </c>
      <c r="AJ100" s="35">
        <v>0</v>
      </c>
      <c r="AK100" s="35">
        <v>0</v>
      </c>
      <c r="AL100" s="35">
        <v>0</v>
      </c>
      <c r="AM100" s="35">
        <v>0</v>
      </c>
      <c r="AN100" s="35">
        <v>0</v>
      </c>
      <c r="AO100" s="35">
        <v>0</v>
      </c>
      <c r="AP100" s="35">
        <v>0</v>
      </c>
      <c r="AQ100" s="35">
        <v>0</v>
      </c>
      <c r="AR100" s="35">
        <v>0</v>
      </c>
      <c r="AS100" s="35">
        <v>0</v>
      </c>
      <c r="AT100" s="35">
        <v>0</v>
      </c>
      <c r="AU100" s="35">
        <v>0</v>
      </c>
      <c r="AV100" s="35">
        <v>0.19044228674193556</v>
      </c>
      <c r="AW100" s="35">
        <v>5.1679270264838699</v>
      </c>
      <c r="AX100" s="35">
        <v>0</v>
      </c>
      <c r="AY100" s="35">
        <v>0</v>
      </c>
      <c r="AZ100" s="35">
        <v>54.040638584032266</v>
      </c>
      <c r="BA100" s="35">
        <v>0</v>
      </c>
      <c r="BB100" s="35">
        <v>0</v>
      </c>
      <c r="BC100" s="35">
        <v>0</v>
      </c>
      <c r="BD100" s="35">
        <v>0</v>
      </c>
      <c r="BE100" s="35">
        <v>0</v>
      </c>
      <c r="BF100" s="35">
        <v>3.1933924806451616E-2</v>
      </c>
      <c r="BG100" s="35">
        <v>0</v>
      </c>
      <c r="BH100" s="35">
        <v>0</v>
      </c>
      <c r="BI100" s="35">
        <v>0</v>
      </c>
      <c r="BJ100" s="35">
        <v>4.9381366419354839E-2</v>
      </c>
      <c r="BK100" s="36">
        <f t="shared" si="6"/>
        <v>694.62726413954852</v>
      </c>
    </row>
    <row r="101" spans="1:66">
      <c r="A101" s="6"/>
      <c r="B101" s="11" t="s">
        <v>180</v>
      </c>
      <c r="C101" s="35">
        <v>0</v>
      </c>
      <c r="D101" s="35">
        <v>2.9541340534516132</v>
      </c>
      <c r="E101" s="35">
        <v>0</v>
      </c>
      <c r="F101" s="35">
        <v>0</v>
      </c>
      <c r="G101" s="35">
        <v>0</v>
      </c>
      <c r="H101" s="35">
        <v>0.22595193329032257</v>
      </c>
      <c r="I101" s="35">
        <v>58.350681506806445</v>
      </c>
      <c r="J101" s="35">
        <v>0.50974826383870975</v>
      </c>
      <c r="K101" s="35">
        <v>0</v>
      </c>
      <c r="L101" s="35">
        <v>52.997571605225794</v>
      </c>
      <c r="M101" s="35">
        <v>0</v>
      </c>
      <c r="N101" s="35">
        <v>0</v>
      </c>
      <c r="O101" s="35">
        <v>0</v>
      </c>
      <c r="P101" s="35">
        <v>0</v>
      </c>
      <c r="Q101" s="35">
        <v>0</v>
      </c>
      <c r="R101" s="35">
        <v>1.3599737096774195E-2</v>
      </c>
      <c r="S101" s="35">
        <v>0</v>
      </c>
      <c r="T101" s="35">
        <v>0</v>
      </c>
      <c r="U101" s="35">
        <v>0</v>
      </c>
      <c r="V101" s="35">
        <v>3.8650323975806447</v>
      </c>
      <c r="W101" s="35">
        <v>0</v>
      </c>
      <c r="X101" s="35">
        <v>0</v>
      </c>
      <c r="Y101" s="35">
        <v>0</v>
      </c>
      <c r="Z101" s="35">
        <v>0</v>
      </c>
      <c r="AA101" s="35">
        <v>0</v>
      </c>
      <c r="AB101" s="35">
        <v>0</v>
      </c>
      <c r="AC101" s="35">
        <v>0</v>
      </c>
      <c r="AD101" s="35">
        <v>0</v>
      </c>
      <c r="AE101" s="35">
        <v>0</v>
      </c>
      <c r="AF101" s="35">
        <v>0</v>
      </c>
      <c r="AG101" s="35">
        <v>0</v>
      </c>
      <c r="AH101" s="35">
        <v>0</v>
      </c>
      <c r="AI101" s="35">
        <v>0</v>
      </c>
      <c r="AJ101" s="35">
        <v>0</v>
      </c>
      <c r="AK101" s="35">
        <v>0</v>
      </c>
      <c r="AL101" s="35">
        <v>0</v>
      </c>
      <c r="AM101" s="35">
        <v>0</v>
      </c>
      <c r="AN101" s="35">
        <v>0</v>
      </c>
      <c r="AO101" s="35">
        <v>0</v>
      </c>
      <c r="AP101" s="35">
        <v>0</v>
      </c>
      <c r="AQ101" s="35">
        <v>0</v>
      </c>
      <c r="AR101" s="35">
        <v>0</v>
      </c>
      <c r="AS101" s="35">
        <v>0</v>
      </c>
      <c r="AT101" s="35">
        <v>0</v>
      </c>
      <c r="AU101" s="35">
        <v>0</v>
      </c>
      <c r="AV101" s="35">
        <v>3.3988836754516187</v>
      </c>
      <c r="AW101" s="35">
        <v>86.385484913387074</v>
      </c>
      <c r="AX101" s="35">
        <v>0</v>
      </c>
      <c r="AY101" s="35">
        <v>0</v>
      </c>
      <c r="AZ101" s="35">
        <v>28.337165149935498</v>
      </c>
      <c r="BA101" s="35">
        <v>0</v>
      </c>
      <c r="BB101" s="35">
        <v>0</v>
      </c>
      <c r="BC101" s="35">
        <v>0</v>
      </c>
      <c r="BD101" s="35">
        <v>0</v>
      </c>
      <c r="BE101" s="35">
        <v>0</v>
      </c>
      <c r="BF101" s="35">
        <v>0.51522611477419344</v>
      </c>
      <c r="BG101" s="35">
        <v>1.6319931915806456</v>
      </c>
      <c r="BH101" s="35">
        <v>0</v>
      </c>
      <c r="BI101" s="35">
        <v>0</v>
      </c>
      <c r="BJ101" s="35">
        <v>0.65979832864516141</v>
      </c>
      <c r="BK101" s="36">
        <f t="shared" si="6"/>
        <v>239.84527087106449</v>
      </c>
    </row>
    <row r="102" spans="1:66">
      <c r="A102" s="6"/>
      <c r="B102" s="11" t="s">
        <v>181</v>
      </c>
      <c r="C102" s="35">
        <v>0</v>
      </c>
      <c r="D102" s="35">
        <v>0</v>
      </c>
      <c r="E102" s="35">
        <v>0</v>
      </c>
      <c r="F102" s="35">
        <v>0</v>
      </c>
      <c r="G102" s="35">
        <v>0</v>
      </c>
      <c r="H102" s="35">
        <v>7.4256037580645126E-2</v>
      </c>
      <c r="I102" s="35">
        <v>0.51714889941935493</v>
      </c>
      <c r="J102" s="35">
        <v>0</v>
      </c>
      <c r="K102" s="35">
        <v>0</v>
      </c>
      <c r="L102" s="35">
        <v>98.667836064645158</v>
      </c>
      <c r="M102" s="35">
        <v>0</v>
      </c>
      <c r="N102" s="35">
        <v>0</v>
      </c>
      <c r="O102" s="35">
        <v>0</v>
      </c>
      <c r="P102" s="35">
        <v>0</v>
      </c>
      <c r="Q102" s="35">
        <v>0</v>
      </c>
      <c r="R102" s="35">
        <v>5.6787487096774205E-4</v>
      </c>
      <c r="S102" s="35">
        <v>0</v>
      </c>
      <c r="T102" s="35">
        <v>0</v>
      </c>
      <c r="U102" s="35">
        <v>0</v>
      </c>
      <c r="V102" s="35">
        <v>0</v>
      </c>
      <c r="W102" s="35">
        <v>0</v>
      </c>
      <c r="X102" s="35">
        <v>0</v>
      </c>
      <c r="Y102" s="35">
        <v>0</v>
      </c>
      <c r="Z102" s="35">
        <v>0</v>
      </c>
      <c r="AA102" s="35">
        <v>0</v>
      </c>
      <c r="AB102" s="35">
        <v>0</v>
      </c>
      <c r="AC102" s="35">
        <v>0</v>
      </c>
      <c r="AD102" s="35">
        <v>0</v>
      </c>
      <c r="AE102" s="35">
        <v>0</v>
      </c>
      <c r="AF102" s="35">
        <v>0</v>
      </c>
      <c r="AG102" s="35">
        <v>0</v>
      </c>
      <c r="AH102" s="35">
        <v>0</v>
      </c>
      <c r="AI102" s="35">
        <v>0</v>
      </c>
      <c r="AJ102" s="35">
        <v>0</v>
      </c>
      <c r="AK102" s="35">
        <v>0</v>
      </c>
      <c r="AL102" s="35">
        <v>0</v>
      </c>
      <c r="AM102" s="35">
        <v>0</v>
      </c>
      <c r="AN102" s="35">
        <v>0</v>
      </c>
      <c r="AO102" s="35">
        <v>0</v>
      </c>
      <c r="AP102" s="35">
        <v>0</v>
      </c>
      <c r="AQ102" s="35">
        <v>0</v>
      </c>
      <c r="AR102" s="35">
        <v>0</v>
      </c>
      <c r="AS102" s="35">
        <v>0</v>
      </c>
      <c r="AT102" s="35">
        <v>0</v>
      </c>
      <c r="AU102" s="35">
        <v>0</v>
      </c>
      <c r="AV102" s="35">
        <v>0.2963590605806451</v>
      </c>
      <c r="AW102" s="35">
        <v>0</v>
      </c>
      <c r="AX102" s="35">
        <v>0</v>
      </c>
      <c r="AY102" s="35">
        <v>0</v>
      </c>
      <c r="AZ102" s="35">
        <v>2.4980729208387098</v>
      </c>
      <c r="BA102" s="35">
        <v>0</v>
      </c>
      <c r="BB102" s="35">
        <v>0</v>
      </c>
      <c r="BC102" s="35">
        <v>0</v>
      </c>
      <c r="BD102" s="35">
        <v>0</v>
      </c>
      <c r="BE102" s="35">
        <v>0</v>
      </c>
      <c r="BF102" s="35">
        <v>1.6558936E-2</v>
      </c>
      <c r="BG102" s="35">
        <v>0</v>
      </c>
      <c r="BH102" s="35">
        <v>0</v>
      </c>
      <c r="BI102" s="35">
        <v>0</v>
      </c>
      <c r="BJ102" s="35">
        <v>6.6199519451612898E-2</v>
      </c>
      <c r="BK102" s="36">
        <f t="shared" si="6"/>
        <v>102.13699931338709</v>
      </c>
    </row>
    <row r="103" spans="1:66">
      <c r="A103" s="6"/>
      <c r="B103" s="11" t="s">
        <v>182</v>
      </c>
      <c r="C103" s="35">
        <v>0</v>
      </c>
      <c r="D103" s="35">
        <v>0</v>
      </c>
      <c r="E103" s="35">
        <v>0</v>
      </c>
      <c r="F103" s="35">
        <v>0</v>
      </c>
      <c r="G103" s="35">
        <v>0</v>
      </c>
      <c r="H103" s="35">
        <v>0.58978601167741906</v>
      </c>
      <c r="I103" s="35">
        <v>7.2357978010967745</v>
      </c>
      <c r="J103" s="35">
        <v>0</v>
      </c>
      <c r="K103" s="35">
        <v>0</v>
      </c>
      <c r="L103" s="35">
        <v>6.5510466266129024</v>
      </c>
      <c r="M103" s="35">
        <v>0</v>
      </c>
      <c r="N103" s="35">
        <v>0</v>
      </c>
      <c r="O103" s="35">
        <v>0</v>
      </c>
      <c r="P103" s="35">
        <v>0</v>
      </c>
      <c r="Q103" s="35">
        <v>0</v>
      </c>
      <c r="R103" s="35">
        <v>0.45097290932258055</v>
      </c>
      <c r="S103" s="35">
        <v>2.971973000000001E-3</v>
      </c>
      <c r="T103" s="35">
        <v>0</v>
      </c>
      <c r="U103" s="35">
        <v>0</v>
      </c>
      <c r="V103" s="35">
        <v>0.65957802629032269</v>
      </c>
      <c r="W103" s="35">
        <v>0</v>
      </c>
      <c r="X103" s="35">
        <v>0</v>
      </c>
      <c r="Y103" s="35">
        <v>0</v>
      </c>
      <c r="Z103" s="35">
        <v>0</v>
      </c>
      <c r="AA103" s="35">
        <v>0</v>
      </c>
      <c r="AB103" s="35">
        <v>0</v>
      </c>
      <c r="AC103" s="35">
        <v>0</v>
      </c>
      <c r="AD103" s="35">
        <v>0</v>
      </c>
      <c r="AE103" s="35">
        <v>0</v>
      </c>
      <c r="AF103" s="35">
        <v>0</v>
      </c>
      <c r="AG103" s="35">
        <v>0</v>
      </c>
      <c r="AH103" s="35">
        <v>0</v>
      </c>
      <c r="AI103" s="35">
        <v>0</v>
      </c>
      <c r="AJ103" s="35">
        <v>0</v>
      </c>
      <c r="AK103" s="35">
        <v>0</v>
      </c>
      <c r="AL103" s="35">
        <v>0</v>
      </c>
      <c r="AM103" s="35">
        <v>0</v>
      </c>
      <c r="AN103" s="35">
        <v>0</v>
      </c>
      <c r="AO103" s="35">
        <v>0</v>
      </c>
      <c r="AP103" s="35">
        <v>0</v>
      </c>
      <c r="AQ103" s="35">
        <v>0</v>
      </c>
      <c r="AR103" s="35">
        <v>0</v>
      </c>
      <c r="AS103" s="35">
        <v>0</v>
      </c>
      <c r="AT103" s="35">
        <v>0</v>
      </c>
      <c r="AU103" s="35">
        <v>0</v>
      </c>
      <c r="AV103" s="35">
        <v>30.481954020387054</v>
      </c>
      <c r="AW103" s="35">
        <v>127.71986228806459</v>
      </c>
      <c r="AX103" s="35">
        <v>0.52150352690322599</v>
      </c>
      <c r="AY103" s="35">
        <v>0</v>
      </c>
      <c r="AZ103" s="35">
        <v>267.69205294996993</v>
      </c>
      <c r="BA103" s="35">
        <v>0</v>
      </c>
      <c r="BB103" s="35">
        <v>0</v>
      </c>
      <c r="BC103" s="35">
        <v>0</v>
      </c>
      <c r="BD103" s="35">
        <v>0</v>
      </c>
      <c r="BE103" s="35">
        <v>0</v>
      </c>
      <c r="BF103" s="35">
        <v>5.0379073775161292</v>
      </c>
      <c r="BG103" s="35">
        <v>6.5147222863548384</v>
      </c>
      <c r="BH103" s="35">
        <v>0.4635087151290323</v>
      </c>
      <c r="BI103" s="35">
        <v>0</v>
      </c>
      <c r="BJ103" s="35">
        <v>35.649400227000001</v>
      </c>
      <c r="BK103" s="36">
        <f t="shared" si="6"/>
        <v>489.57106473932475</v>
      </c>
    </row>
    <row r="104" spans="1:66">
      <c r="A104" s="6"/>
      <c r="B104" s="11" t="s">
        <v>183</v>
      </c>
      <c r="C104" s="35">
        <v>0</v>
      </c>
      <c r="D104" s="35">
        <v>0</v>
      </c>
      <c r="E104" s="35">
        <v>0</v>
      </c>
      <c r="F104" s="35">
        <v>0</v>
      </c>
      <c r="G104" s="35">
        <v>0</v>
      </c>
      <c r="H104" s="35">
        <v>7.8544640096774157E-2</v>
      </c>
      <c r="I104" s="35">
        <v>1.7816041223870969</v>
      </c>
      <c r="J104" s="35">
        <v>0</v>
      </c>
      <c r="K104" s="35">
        <v>0</v>
      </c>
      <c r="L104" s="35">
        <v>3.3065253699999997</v>
      </c>
      <c r="M104" s="35">
        <v>0</v>
      </c>
      <c r="N104" s="35">
        <v>0</v>
      </c>
      <c r="O104" s="35">
        <v>0</v>
      </c>
      <c r="P104" s="35">
        <v>0</v>
      </c>
      <c r="Q104" s="35">
        <v>0</v>
      </c>
      <c r="R104" s="35">
        <v>3.4094917774193552E-2</v>
      </c>
      <c r="S104" s="35">
        <v>0.38781105412903233</v>
      </c>
      <c r="T104" s="35">
        <v>0</v>
      </c>
      <c r="U104" s="35">
        <v>0</v>
      </c>
      <c r="V104" s="35">
        <v>9.2538419548387069E-2</v>
      </c>
      <c r="W104" s="35">
        <v>0</v>
      </c>
      <c r="X104" s="35">
        <v>0</v>
      </c>
      <c r="Y104" s="35">
        <v>0</v>
      </c>
      <c r="Z104" s="35">
        <v>0</v>
      </c>
      <c r="AA104" s="35">
        <v>0</v>
      </c>
      <c r="AB104" s="35">
        <v>0</v>
      </c>
      <c r="AC104" s="35">
        <v>0</v>
      </c>
      <c r="AD104" s="35">
        <v>0</v>
      </c>
      <c r="AE104" s="35">
        <v>0</v>
      </c>
      <c r="AF104" s="35">
        <v>0</v>
      </c>
      <c r="AG104" s="35">
        <v>0</v>
      </c>
      <c r="AH104" s="35">
        <v>0</v>
      </c>
      <c r="AI104" s="35">
        <v>0</v>
      </c>
      <c r="AJ104" s="35">
        <v>0</v>
      </c>
      <c r="AK104" s="35">
        <v>0</v>
      </c>
      <c r="AL104" s="35">
        <v>0</v>
      </c>
      <c r="AM104" s="35">
        <v>0</v>
      </c>
      <c r="AN104" s="35">
        <v>0</v>
      </c>
      <c r="AO104" s="35">
        <v>0</v>
      </c>
      <c r="AP104" s="35">
        <v>0</v>
      </c>
      <c r="AQ104" s="35">
        <v>0</v>
      </c>
      <c r="AR104" s="35">
        <v>0</v>
      </c>
      <c r="AS104" s="35">
        <v>0</v>
      </c>
      <c r="AT104" s="35">
        <v>0</v>
      </c>
      <c r="AU104" s="35">
        <v>0</v>
      </c>
      <c r="AV104" s="35">
        <v>1.9882951896451606</v>
      </c>
      <c r="AW104" s="35">
        <v>11.286214206645159</v>
      </c>
      <c r="AX104" s="35">
        <v>0</v>
      </c>
      <c r="AY104" s="35">
        <v>0</v>
      </c>
      <c r="AZ104" s="35">
        <v>5.3964654881612883</v>
      </c>
      <c r="BA104" s="35">
        <v>0</v>
      </c>
      <c r="BB104" s="35">
        <v>0</v>
      </c>
      <c r="BC104" s="35">
        <v>0</v>
      </c>
      <c r="BD104" s="35">
        <v>0</v>
      </c>
      <c r="BE104" s="35">
        <v>0</v>
      </c>
      <c r="BF104" s="35">
        <v>0.62131449283870666</v>
      </c>
      <c r="BG104" s="35">
        <v>0.24856135583870964</v>
      </c>
      <c r="BH104" s="35">
        <v>0</v>
      </c>
      <c r="BI104" s="35">
        <v>0</v>
      </c>
      <c r="BJ104" s="35">
        <v>0.52628844780645168</v>
      </c>
      <c r="BK104" s="36">
        <f t="shared" si="6"/>
        <v>25.748257704870959</v>
      </c>
    </row>
    <row r="105" spans="1:66">
      <c r="A105" s="6"/>
      <c r="B105" s="11" t="s">
        <v>184</v>
      </c>
      <c r="C105" s="35">
        <v>0</v>
      </c>
      <c r="D105" s="35">
        <v>0</v>
      </c>
      <c r="E105" s="35">
        <v>0</v>
      </c>
      <c r="F105" s="35">
        <v>0</v>
      </c>
      <c r="G105" s="35">
        <v>0</v>
      </c>
      <c r="H105" s="35">
        <v>2.0970022967741937E-2</v>
      </c>
      <c r="I105" s="35">
        <v>0.51117383793548377</v>
      </c>
      <c r="J105" s="35">
        <v>0</v>
      </c>
      <c r="K105" s="35">
        <v>0</v>
      </c>
      <c r="L105" s="35">
        <v>1.5119964129032258E-2</v>
      </c>
      <c r="M105" s="35">
        <v>0</v>
      </c>
      <c r="N105" s="35">
        <v>0</v>
      </c>
      <c r="O105" s="35">
        <v>0</v>
      </c>
      <c r="P105" s="35">
        <v>0</v>
      </c>
      <c r="Q105" s="35">
        <v>0</v>
      </c>
      <c r="R105" s="35">
        <v>5.2333003548387094E-3</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v>0</v>
      </c>
      <c r="AL105" s="35">
        <v>0</v>
      </c>
      <c r="AM105" s="35">
        <v>0</v>
      </c>
      <c r="AN105" s="35">
        <v>0</v>
      </c>
      <c r="AO105" s="35">
        <v>0</v>
      </c>
      <c r="AP105" s="35">
        <v>0</v>
      </c>
      <c r="AQ105" s="35">
        <v>0</v>
      </c>
      <c r="AR105" s="35">
        <v>0</v>
      </c>
      <c r="AS105" s="35">
        <v>0</v>
      </c>
      <c r="AT105" s="35">
        <v>0</v>
      </c>
      <c r="AU105" s="35">
        <v>0</v>
      </c>
      <c r="AV105" s="35">
        <v>5.583377696838717</v>
      </c>
      <c r="AW105" s="35">
        <v>3.2828928892580649</v>
      </c>
      <c r="AX105" s="35">
        <v>0</v>
      </c>
      <c r="AY105" s="35">
        <v>4.606059241935484E-2</v>
      </c>
      <c r="AZ105" s="35">
        <v>13.557492124064513</v>
      </c>
      <c r="BA105" s="35">
        <v>0</v>
      </c>
      <c r="BB105" s="35">
        <v>0</v>
      </c>
      <c r="BC105" s="35">
        <v>0</v>
      </c>
      <c r="BD105" s="35">
        <v>0</v>
      </c>
      <c r="BE105" s="35">
        <v>0</v>
      </c>
      <c r="BF105" s="35">
        <v>1.3080700647096775</v>
      </c>
      <c r="BG105" s="35">
        <v>0.23898215054838712</v>
      </c>
      <c r="BH105" s="35">
        <v>0</v>
      </c>
      <c r="BI105" s="35">
        <v>0</v>
      </c>
      <c r="BJ105" s="35">
        <v>1.3097690972903226</v>
      </c>
      <c r="BK105" s="36">
        <f t="shared" si="6"/>
        <v>25.87914174051614</v>
      </c>
    </row>
    <row r="106" spans="1:66">
      <c r="A106" s="6"/>
      <c r="B106" s="11" t="s">
        <v>185</v>
      </c>
      <c r="C106" s="35">
        <v>0</v>
      </c>
      <c r="D106" s="35">
        <v>0</v>
      </c>
      <c r="E106" s="35">
        <v>0</v>
      </c>
      <c r="F106" s="35">
        <v>0</v>
      </c>
      <c r="G106" s="35">
        <v>0</v>
      </c>
      <c r="H106" s="35">
        <v>1.428508129032258E-2</v>
      </c>
      <c r="I106" s="35">
        <v>0.12513623064516127</v>
      </c>
      <c r="J106" s="35">
        <v>0</v>
      </c>
      <c r="K106" s="35">
        <v>0</v>
      </c>
      <c r="L106" s="35">
        <v>9.2687855129032257E-2</v>
      </c>
      <c r="M106" s="35">
        <v>0</v>
      </c>
      <c r="N106" s="35">
        <v>0</v>
      </c>
      <c r="O106" s="35">
        <v>0</v>
      </c>
      <c r="P106" s="35">
        <v>0</v>
      </c>
      <c r="Q106" s="35">
        <v>0</v>
      </c>
      <c r="R106" s="35">
        <v>0</v>
      </c>
      <c r="S106" s="35">
        <v>0</v>
      </c>
      <c r="T106" s="35">
        <v>0</v>
      </c>
      <c r="U106" s="35">
        <v>0</v>
      </c>
      <c r="V106" s="35">
        <v>0</v>
      </c>
      <c r="W106" s="35">
        <v>0</v>
      </c>
      <c r="X106" s="35">
        <v>0</v>
      </c>
      <c r="Y106" s="35">
        <v>0</v>
      </c>
      <c r="Z106" s="35">
        <v>0</v>
      </c>
      <c r="AA106" s="35">
        <v>0</v>
      </c>
      <c r="AB106" s="35">
        <v>0</v>
      </c>
      <c r="AC106" s="35">
        <v>0</v>
      </c>
      <c r="AD106" s="35">
        <v>0</v>
      </c>
      <c r="AE106" s="35">
        <v>0</v>
      </c>
      <c r="AF106" s="35">
        <v>0</v>
      </c>
      <c r="AG106" s="35">
        <v>0</v>
      </c>
      <c r="AH106" s="35">
        <v>0</v>
      </c>
      <c r="AI106" s="35">
        <v>0</v>
      </c>
      <c r="AJ106" s="35">
        <v>0</v>
      </c>
      <c r="AK106" s="35">
        <v>0</v>
      </c>
      <c r="AL106" s="35">
        <v>0</v>
      </c>
      <c r="AM106" s="35">
        <v>0</v>
      </c>
      <c r="AN106" s="35">
        <v>0</v>
      </c>
      <c r="AO106" s="35">
        <v>0</v>
      </c>
      <c r="AP106" s="35">
        <v>0</v>
      </c>
      <c r="AQ106" s="35">
        <v>0</v>
      </c>
      <c r="AR106" s="35">
        <v>0</v>
      </c>
      <c r="AS106" s="35">
        <v>0</v>
      </c>
      <c r="AT106" s="35">
        <v>0</v>
      </c>
      <c r="AU106" s="35">
        <v>0</v>
      </c>
      <c r="AV106" s="35">
        <v>0.25945422061290319</v>
      </c>
      <c r="AW106" s="35">
        <v>2.7549082533225806</v>
      </c>
      <c r="AX106" s="35">
        <v>0</v>
      </c>
      <c r="AY106" s="35">
        <v>0</v>
      </c>
      <c r="AZ106" s="35">
        <v>5.3239958765161273</v>
      </c>
      <c r="BA106" s="35">
        <v>0</v>
      </c>
      <c r="BB106" s="35">
        <v>0</v>
      </c>
      <c r="BC106" s="35">
        <v>0</v>
      </c>
      <c r="BD106" s="35">
        <v>0</v>
      </c>
      <c r="BE106" s="35">
        <v>0</v>
      </c>
      <c r="BF106" s="35">
        <v>6.0426793064516121E-2</v>
      </c>
      <c r="BG106" s="35">
        <v>0</v>
      </c>
      <c r="BH106" s="35">
        <v>0</v>
      </c>
      <c r="BI106" s="35">
        <v>0</v>
      </c>
      <c r="BJ106" s="35">
        <v>0.30066642661290327</v>
      </c>
      <c r="BK106" s="36">
        <f t="shared" si="6"/>
        <v>8.9315607371935464</v>
      </c>
    </row>
    <row r="107" spans="1:66">
      <c r="A107" s="6"/>
      <c r="B107" s="11" t="s">
        <v>186</v>
      </c>
      <c r="C107" s="35">
        <v>0</v>
      </c>
      <c r="D107" s="35">
        <v>0</v>
      </c>
      <c r="E107" s="35">
        <v>0</v>
      </c>
      <c r="F107" s="35">
        <v>0</v>
      </c>
      <c r="G107" s="35">
        <v>0</v>
      </c>
      <c r="H107" s="35">
        <v>8.7731345161290322E-4</v>
      </c>
      <c r="I107" s="35">
        <v>6.7417422161290333E-2</v>
      </c>
      <c r="J107" s="35">
        <v>0</v>
      </c>
      <c r="K107" s="35">
        <v>0</v>
      </c>
      <c r="L107" s="35">
        <v>0</v>
      </c>
      <c r="M107" s="35">
        <v>0</v>
      </c>
      <c r="N107" s="35">
        <v>0</v>
      </c>
      <c r="O107" s="35">
        <v>0</v>
      </c>
      <c r="P107" s="35">
        <v>0</v>
      </c>
      <c r="Q107" s="35">
        <v>0</v>
      </c>
      <c r="R107" s="35">
        <v>1.243869258064516E-3</v>
      </c>
      <c r="S107" s="35">
        <v>0</v>
      </c>
      <c r="T107" s="35">
        <v>0</v>
      </c>
      <c r="U107" s="35">
        <v>0</v>
      </c>
      <c r="V107" s="35">
        <v>0</v>
      </c>
      <c r="W107" s="35">
        <v>0</v>
      </c>
      <c r="X107" s="35">
        <v>0</v>
      </c>
      <c r="Y107" s="35">
        <v>0</v>
      </c>
      <c r="Z107" s="35">
        <v>0</v>
      </c>
      <c r="AA107" s="35">
        <v>0</v>
      </c>
      <c r="AB107" s="35">
        <v>0</v>
      </c>
      <c r="AC107" s="35">
        <v>0</v>
      </c>
      <c r="AD107" s="35">
        <v>0</v>
      </c>
      <c r="AE107" s="35">
        <v>0</v>
      </c>
      <c r="AF107" s="35">
        <v>0</v>
      </c>
      <c r="AG107" s="35">
        <v>0</v>
      </c>
      <c r="AH107" s="35">
        <v>0</v>
      </c>
      <c r="AI107" s="35">
        <v>0</v>
      </c>
      <c r="AJ107" s="35">
        <v>0</v>
      </c>
      <c r="AK107" s="35">
        <v>0</v>
      </c>
      <c r="AL107" s="35">
        <v>0</v>
      </c>
      <c r="AM107" s="35">
        <v>0</v>
      </c>
      <c r="AN107" s="35">
        <v>0</v>
      </c>
      <c r="AO107" s="35">
        <v>0</v>
      </c>
      <c r="AP107" s="35">
        <v>0</v>
      </c>
      <c r="AQ107" s="35">
        <v>0</v>
      </c>
      <c r="AR107" s="35">
        <v>0</v>
      </c>
      <c r="AS107" s="35">
        <v>0</v>
      </c>
      <c r="AT107" s="35">
        <v>0</v>
      </c>
      <c r="AU107" s="35">
        <v>0</v>
      </c>
      <c r="AV107" s="35">
        <v>0.95609586274193537</v>
      </c>
      <c r="AW107" s="35">
        <v>0.60387589806451614</v>
      </c>
      <c r="AX107" s="35">
        <v>0</v>
      </c>
      <c r="AY107" s="35">
        <v>0</v>
      </c>
      <c r="AZ107" s="35">
        <v>1.7390042250322586</v>
      </c>
      <c r="BA107" s="35">
        <v>0</v>
      </c>
      <c r="BB107" s="35">
        <v>0</v>
      </c>
      <c r="BC107" s="35">
        <v>0</v>
      </c>
      <c r="BD107" s="35">
        <v>0</v>
      </c>
      <c r="BE107" s="35">
        <v>0</v>
      </c>
      <c r="BF107" s="35">
        <v>0.27881028525806489</v>
      </c>
      <c r="BG107" s="35">
        <v>1.3843432903225803E-3</v>
      </c>
      <c r="BH107" s="35">
        <v>0</v>
      </c>
      <c r="BI107" s="35">
        <v>0</v>
      </c>
      <c r="BJ107" s="35">
        <v>0.2420152021290323</v>
      </c>
      <c r="BK107" s="36">
        <f t="shared" si="6"/>
        <v>3.8907244213870977</v>
      </c>
    </row>
    <row r="108" spans="1:66">
      <c r="A108" s="6"/>
      <c r="B108" s="11" t="s">
        <v>187</v>
      </c>
      <c r="C108" s="35">
        <v>0</v>
      </c>
      <c r="D108" s="35">
        <v>0</v>
      </c>
      <c r="E108" s="35">
        <v>0</v>
      </c>
      <c r="F108" s="35">
        <v>0</v>
      </c>
      <c r="G108" s="35">
        <v>0</v>
      </c>
      <c r="H108" s="35">
        <v>3.5017908387096771E-3</v>
      </c>
      <c r="I108" s="35">
        <v>0.32515589006451612</v>
      </c>
      <c r="J108" s="35">
        <v>0</v>
      </c>
      <c r="K108" s="35">
        <v>0</v>
      </c>
      <c r="L108" s="35">
        <v>2.0547500967741935E-2</v>
      </c>
      <c r="M108" s="35">
        <v>0</v>
      </c>
      <c r="N108" s="35">
        <v>0</v>
      </c>
      <c r="O108" s="35">
        <v>0</v>
      </c>
      <c r="P108" s="35">
        <v>0</v>
      </c>
      <c r="Q108" s="35">
        <v>0</v>
      </c>
      <c r="R108" s="35">
        <v>1.1499867741935482E-4</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c r="AI108" s="35">
        <v>0</v>
      </c>
      <c r="AJ108" s="35">
        <v>0</v>
      </c>
      <c r="AK108" s="35">
        <v>0</v>
      </c>
      <c r="AL108" s="35">
        <v>0</v>
      </c>
      <c r="AM108" s="35">
        <v>0</v>
      </c>
      <c r="AN108" s="35">
        <v>0</v>
      </c>
      <c r="AO108" s="35">
        <v>0</v>
      </c>
      <c r="AP108" s="35">
        <v>0</v>
      </c>
      <c r="AQ108" s="35">
        <v>0</v>
      </c>
      <c r="AR108" s="35">
        <v>0</v>
      </c>
      <c r="AS108" s="35">
        <v>0</v>
      </c>
      <c r="AT108" s="35">
        <v>0</v>
      </c>
      <c r="AU108" s="35">
        <v>0</v>
      </c>
      <c r="AV108" s="35">
        <v>0.40196295325806441</v>
      </c>
      <c r="AW108" s="35">
        <v>0.35708692083870963</v>
      </c>
      <c r="AX108" s="35">
        <v>0</v>
      </c>
      <c r="AY108" s="35">
        <v>0</v>
      </c>
      <c r="AZ108" s="35">
        <v>0.34778007716129039</v>
      </c>
      <c r="BA108" s="35">
        <v>0</v>
      </c>
      <c r="BB108" s="35">
        <v>0</v>
      </c>
      <c r="BC108" s="35">
        <v>0</v>
      </c>
      <c r="BD108" s="35">
        <v>0</v>
      </c>
      <c r="BE108" s="35">
        <v>0</v>
      </c>
      <c r="BF108" s="35">
        <v>8.3471223225806468E-2</v>
      </c>
      <c r="BG108" s="35">
        <v>0</v>
      </c>
      <c r="BH108" s="35">
        <v>0</v>
      </c>
      <c r="BI108" s="35">
        <v>0</v>
      </c>
      <c r="BJ108" s="35">
        <v>3.0330911064516131E-2</v>
      </c>
      <c r="BK108" s="36">
        <f t="shared" si="6"/>
        <v>1.5699522660967742</v>
      </c>
    </row>
    <row r="109" spans="1:66">
      <c r="A109" s="6"/>
      <c r="B109" s="11" t="s">
        <v>188</v>
      </c>
      <c r="C109" s="35">
        <v>0</v>
      </c>
      <c r="D109" s="35">
        <v>0</v>
      </c>
      <c r="E109" s="35">
        <v>0</v>
      </c>
      <c r="F109" s="35">
        <v>0</v>
      </c>
      <c r="G109" s="35">
        <v>0</v>
      </c>
      <c r="H109" s="35">
        <v>1.6152412258064516E-3</v>
      </c>
      <c r="I109" s="35">
        <v>4.4053298387096776E-3</v>
      </c>
      <c r="J109" s="35">
        <v>0</v>
      </c>
      <c r="K109" s="35">
        <v>0</v>
      </c>
      <c r="L109" s="35">
        <v>8.0783283870967742E-4</v>
      </c>
      <c r="M109" s="35">
        <v>0</v>
      </c>
      <c r="N109" s="35">
        <v>0</v>
      </c>
      <c r="O109" s="35">
        <v>0</v>
      </c>
      <c r="P109" s="35">
        <v>0</v>
      </c>
      <c r="Q109" s="35">
        <v>0</v>
      </c>
      <c r="R109" s="35">
        <v>6.6218296774193551E-4</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v>0</v>
      </c>
      <c r="AL109" s="35">
        <v>0</v>
      </c>
      <c r="AM109" s="35">
        <v>0</v>
      </c>
      <c r="AN109" s="35">
        <v>0</v>
      </c>
      <c r="AO109" s="35">
        <v>0</v>
      </c>
      <c r="AP109" s="35">
        <v>0</v>
      </c>
      <c r="AQ109" s="35">
        <v>0</v>
      </c>
      <c r="AR109" s="35">
        <v>0</v>
      </c>
      <c r="AS109" s="35">
        <v>0</v>
      </c>
      <c r="AT109" s="35">
        <v>0</v>
      </c>
      <c r="AU109" s="35">
        <v>0</v>
      </c>
      <c r="AV109" s="35">
        <v>7.5209402903225822E-3</v>
      </c>
      <c r="AW109" s="35">
        <v>0</v>
      </c>
      <c r="AX109" s="35">
        <v>0</v>
      </c>
      <c r="AY109" s="35">
        <v>0</v>
      </c>
      <c r="AZ109" s="35">
        <v>4.7181304193548382E-3</v>
      </c>
      <c r="BA109" s="35">
        <v>0</v>
      </c>
      <c r="BB109" s="35">
        <v>0</v>
      </c>
      <c r="BC109" s="35">
        <v>0</v>
      </c>
      <c r="BD109" s="35">
        <v>0</v>
      </c>
      <c r="BE109" s="35">
        <v>0</v>
      </c>
      <c r="BF109" s="35">
        <v>9.1591809677419353E-4</v>
      </c>
      <c r="BG109" s="35">
        <v>0</v>
      </c>
      <c r="BH109" s="35">
        <v>0</v>
      </c>
      <c r="BI109" s="35">
        <v>0</v>
      </c>
      <c r="BJ109" s="35">
        <v>4.579707096774194E-4</v>
      </c>
      <c r="BK109" s="36">
        <f t="shared" si="6"/>
        <v>2.1103546387096776E-2</v>
      </c>
    </row>
    <row r="110" spans="1:66" s="16" customFormat="1">
      <c r="A110" s="6"/>
      <c r="B110" s="14" t="s">
        <v>92</v>
      </c>
      <c r="C110" s="42">
        <f t="shared" ref="C110:AH110" si="7">SUM(C94:C109)</f>
        <v>0</v>
      </c>
      <c r="D110" s="42">
        <f t="shared" si="7"/>
        <v>2.9541340534516132</v>
      </c>
      <c r="E110" s="42">
        <f t="shared" si="7"/>
        <v>0</v>
      </c>
      <c r="F110" s="42">
        <f t="shared" si="7"/>
        <v>0</v>
      </c>
      <c r="G110" s="42">
        <f t="shared" si="7"/>
        <v>0</v>
      </c>
      <c r="H110" s="42">
        <f t="shared" si="7"/>
        <v>9.2160601307741885</v>
      </c>
      <c r="I110" s="42">
        <f t="shared" si="7"/>
        <v>3578.9484020852583</v>
      </c>
      <c r="J110" s="42">
        <f t="shared" si="7"/>
        <v>152.10547709148389</v>
      </c>
      <c r="K110" s="42">
        <f t="shared" si="7"/>
        <v>0</v>
      </c>
      <c r="L110" s="42">
        <f t="shared" si="7"/>
        <v>715.36512124345154</v>
      </c>
      <c r="M110" s="42">
        <f t="shared" si="7"/>
        <v>0</v>
      </c>
      <c r="N110" s="42">
        <f t="shared" si="7"/>
        <v>0</v>
      </c>
      <c r="O110" s="42">
        <f t="shared" si="7"/>
        <v>0</v>
      </c>
      <c r="P110" s="42">
        <f t="shared" si="7"/>
        <v>0</v>
      </c>
      <c r="Q110" s="42">
        <f t="shared" si="7"/>
        <v>0</v>
      </c>
      <c r="R110" s="42">
        <f t="shared" si="7"/>
        <v>1.8461338710322579</v>
      </c>
      <c r="S110" s="42">
        <f t="shared" si="7"/>
        <v>549.33949301732252</v>
      </c>
      <c r="T110" s="42">
        <f t="shared" si="7"/>
        <v>0</v>
      </c>
      <c r="U110" s="42">
        <f t="shared" si="7"/>
        <v>21.076078409677418</v>
      </c>
      <c r="V110" s="42">
        <f t="shared" si="7"/>
        <v>9.699641026838707</v>
      </c>
      <c r="W110" s="42">
        <f t="shared" si="7"/>
        <v>0</v>
      </c>
      <c r="X110" s="42">
        <f t="shared" si="7"/>
        <v>0</v>
      </c>
      <c r="Y110" s="42">
        <f t="shared" si="7"/>
        <v>0</v>
      </c>
      <c r="Z110" s="42">
        <f t="shared" si="7"/>
        <v>0</v>
      </c>
      <c r="AA110" s="42">
        <f t="shared" si="7"/>
        <v>0</v>
      </c>
      <c r="AB110" s="42">
        <f t="shared" si="7"/>
        <v>0</v>
      </c>
      <c r="AC110" s="42">
        <f t="shared" si="7"/>
        <v>0</v>
      </c>
      <c r="AD110" s="42">
        <f t="shared" si="7"/>
        <v>0</v>
      </c>
      <c r="AE110" s="42">
        <f t="shared" si="7"/>
        <v>0</v>
      </c>
      <c r="AF110" s="42">
        <f t="shared" si="7"/>
        <v>0</v>
      </c>
      <c r="AG110" s="42">
        <f t="shared" si="7"/>
        <v>0</v>
      </c>
      <c r="AH110" s="42">
        <f t="shared" si="7"/>
        <v>0</v>
      </c>
      <c r="AI110" s="42">
        <f t="shared" ref="AI110:BJ110" si="8">SUM(AI94:AI109)</f>
        <v>0</v>
      </c>
      <c r="AJ110" s="42">
        <f t="shared" si="8"/>
        <v>0</v>
      </c>
      <c r="AK110" s="42">
        <f t="shared" si="8"/>
        <v>0</v>
      </c>
      <c r="AL110" s="42">
        <f t="shared" si="8"/>
        <v>0</v>
      </c>
      <c r="AM110" s="42">
        <f t="shared" si="8"/>
        <v>0</v>
      </c>
      <c r="AN110" s="42">
        <f t="shared" si="8"/>
        <v>0</v>
      </c>
      <c r="AO110" s="42">
        <f t="shared" si="8"/>
        <v>0</v>
      </c>
      <c r="AP110" s="42">
        <f t="shared" si="8"/>
        <v>0</v>
      </c>
      <c r="AQ110" s="42">
        <f t="shared" si="8"/>
        <v>0</v>
      </c>
      <c r="AR110" s="42">
        <f t="shared" si="8"/>
        <v>0</v>
      </c>
      <c r="AS110" s="42">
        <f t="shared" si="8"/>
        <v>0</v>
      </c>
      <c r="AT110" s="42">
        <f t="shared" si="8"/>
        <v>0</v>
      </c>
      <c r="AU110" s="42">
        <f t="shared" si="8"/>
        <v>0</v>
      </c>
      <c r="AV110" s="42">
        <f t="shared" si="8"/>
        <v>91.581420763096773</v>
      </c>
      <c r="AW110" s="42">
        <f t="shared" si="8"/>
        <v>2064.6292874191931</v>
      </c>
      <c r="AX110" s="42">
        <f t="shared" si="8"/>
        <v>0.52150352690322599</v>
      </c>
      <c r="AY110" s="42">
        <f t="shared" si="8"/>
        <v>4.606059241935484E-2</v>
      </c>
      <c r="AZ110" s="42">
        <f t="shared" si="8"/>
        <v>1606.8350080937107</v>
      </c>
      <c r="BA110" s="42">
        <f t="shared" si="8"/>
        <v>0</v>
      </c>
      <c r="BB110" s="42">
        <f t="shared" si="8"/>
        <v>0</v>
      </c>
      <c r="BC110" s="42">
        <f t="shared" si="8"/>
        <v>0</v>
      </c>
      <c r="BD110" s="42">
        <f t="shared" si="8"/>
        <v>0</v>
      </c>
      <c r="BE110" s="42">
        <f t="shared" si="8"/>
        <v>0</v>
      </c>
      <c r="BF110" s="42">
        <f t="shared" si="8"/>
        <v>17.462452669096805</v>
      </c>
      <c r="BG110" s="42">
        <f t="shared" si="8"/>
        <v>312.22294442425806</v>
      </c>
      <c r="BH110" s="42">
        <f t="shared" si="8"/>
        <v>0.78655724116129044</v>
      </c>
      <c r="BI110" s="42">
        <f t="shared" si="8"/>
        <v>0</v>
      </c>
      <c r="BJ110" s="42">
        <f t="shared" si="8"/>
        <v>61.331360755741933</v>
      </c>
      <c r="BK110" s="37">
        <f>SUM(C110:BJ110)</f>
        <v>9195.9671364148689</v>
      </c>
      <c r="BL110" s="52"/>
    </row>
    <row r="111" spans="1:66">
      <c r="A111" s="6"/>
      <c r="B111" s="14" t="s">
        <v>83</v>
      </c>
      <c r="C111" s="38">
        <f t="shared" ref="C111:AH111" si="9">C13+C17+C85+C88+C91+C110</f>
        <v>0</v>
      </c>
      <c r="D111" s="38">
        <f t="shared" si="9"/>
        <v>338.31166418480643</v>
      </c>
      <c r="E111" s="38">
        <f t="shared" si="9"/>
        <v>0</v>
      </c>
      <c r="F111" s="38">
        <f t="shared" si="9"/>
        <v>0</v>
      </c>
      <c r="G111" s="38">
        <f t="shared" si="9"/>
        <v>0</v>
      </c>
      <c r="H111" s="38">
        <f t="shared" si="9"/>
        <v>13.668648462161286</v>
      </c>
      <c r="I111" s="38">
        <f t="shared" si="9"/>
        <v>9466.660214044774</v>
      </c>
      <c r="J111" s="38">
        <f t="shared" si="9"/>
        <v>1173.4432455795481</v>
      </c>
      <c r="K111" s="38">
        <f t="shared" si="9"/>
        <v>0</v>
      </c>
      <c r="L111" s="38">
        <f t="shared" si="9"/>
        <v>847.73576943970966</v>
      </c>
      <c r="M111" s="38">
        <f t="shared" si="9"/>
        <v>0</v>
      </c>
      <c r="N111" s="38">
        <f t="shared" si="9"/>
        <v>0</v>
      </c>
      <c r="O111" s="38">
        <f t="shared" si="9"/>
        <v>0</v>
      </c>
      <c r="P111" s="38">
        <f t="shared" si="9"/>
        <v>0</v>
      </c>
      <c r="Q111" s="38">
        <f t="shared" si="9"/>
        <v>0</v>
      </c>
      <c r="R111" s="38">
        <f t="shared" si="9"/>
        <v>2.4702148483225805</v>
      </c>
      <c r="S111" s="38">
        <f t="shared" si="9"/>
        <v>858.00702343429032</v>
      </c>
      <c r="T111" s="38">
        <f t="shared" si="9"/>
        <v>9.6774193419354837E-2</v>
      </c>
      <c r="U111" s="38">
        <f t="shared" si="9"/>
        <v>21.076078409677418</v>
      </c>
      <c r="V111" s="38">
        <f t="shared" si="9"/>
        <v>11.632319693419351</v>
      </c>
      <c r="W111" s="38">
        <f t="shared" si="9"/>
        <v>0</v>
      </c>
      <c r="X111" s="38">
        <f t="shared" si="9"/>
        <v>0</v>
      </c>
      <c r="Y111" s="38">
        <f t="shared" si="9"/>
        <v>0</v>
      </c>
      <c r="Z111" s="38">
        <f t="shared" si="9"/>
        <v>0</v>
      </c>
      <c r="AA111" s="38">
        <f t="shared" si="9"/>
        <v>0</v>
      </c>
      <c r="AB111" s="38">
        <f t="shared" si="9"/>
        <v>0</v>
      </c>
      <c r="AC111" s="38">
        <f t="shared" si="9"/>
        <v>0</v>
      </c>
      <c r="AD111" s="38">
        <f t="shared" si="9"/>
        <v>0</v>
      </c>
      <c r="AE111" s="38">
        <f t="shared" si="9"/>
        <v>0</v>
      </c>
      <c r="AF111" s="38">
        <f t="shared" si="9"/>
        <v>0</v>
      </c>
      <c r="AG111" s="38">
        <f t="shared" si="9"/>
        <v>0</v>
      </c>
      <c r="AH111" s="38">
        <f t="shared" si="9"/>
        <v>0</v>
      </c>
      <c r="AI111" s="38">
        <f t="shared" ref="AI111:BK111" si="10">AI13+AI17+AI85+AI88+AI91+AI110</f>
        <v>0</v>
      </c>
      <c r="AJ111" s="38">
        <f t="shared" si="10"/>
        <v>0</v>
      </c>
      <c r="AK111" s="38">
        <f t="shared" si="10"/>
        <v>0</v>
      </c>
      <c r="AL111" s="38">
        <f t="shared" si="10"/>
        <v>0</v>
      </c>
      <c r="AM111" s="38">
        <f t="shared" si="10"/>
        <v>0</v>
      </c>
      <c r="AN111" s="38">
        <f t="shared" si="10"/>
        <v>0</v>
      </c>
      <c r="AO111" s="38">
        <f t="shared" si="10"/>
        <v>0</v>
      </c>
      <c r="AP111" s="38">
        <f t="shared" si="10"/>
        <v>0</v>
      </c>
      <c r="AQ111" s="38">
        <f t="shared" si="10"/>
        <v>0</v>
      </c>
      <c r="AR111" s="38">
        <f t="shared" si="10"/>
        <v>0.76650592174193555</v>
      </c>
      <c r="AS111" s="38">
        <f t="shared" si="10"/>
        <v>0</v>
      </c>
      <c r="AT111" s="38">
        <f t="shared" si="10"/>
        <v>0</v>
      </c>
      <c r="AU111" s="38">
        <f t="shared" si="10"/>
        <v>0</v>
      </c>
      <c r="AV111" s="38">
        <f t="shared" si="10"/>
        <v>262.34528939238726</v>
      </c>
      <c r="AW111" s="38">
        <f t="shared" si="10"/>
        <v>3733.9547600942251</v>
      </c>
      <c r="AX111" s="38">
        <f t="shared" si="10"/>
        <v>613.67656444122599</v>
      </c>
      <c r="AY111" s="38">
        <f t="shared" si="10"/>
        <v>13.899980028903224</v>
      </c>
      <c r="AZ111" s="38">
        <f t="shared" si="10"/>
        <v>3249.2106955451295</v>
      </c>
      <c r="BA111" s="38">
        <f t="shared" si="10"/>
        <v>0</v>
      </c>
      <c r="BB111" s="38">
        <f t="shared" si="10"/>
        <v>0</v>
      </c>
      <c r="BC111" s="38">
        <f t="shared" si="10"/>
        <v>0</v>
      </c>
      <c r="BD111" s="38">
        <f t="shared" si="10"/>
        <v>0</v>
      </c>
      <c r="BE111" s="38">
        <f t="shared" si="10"/>
        <v>0</v>
      </c>
      <c r="BF111" s="38">
        <f t="shared" si="10"/>
        <v>48.792419540871009</v>
      </c>
      <c r="BG111" s="38">
        <f t="shared" si="10"/>
        <v>752.43477999274205</v>
      </c>
      <c r="BH111" s="38">
        <f t="shared" si="10"/>
        <v>0.82904541100000007</v>
      </c>
      <c r="BI111" s="38">
        <f t="shared" si="10"/>
        <v>0</v>
      </c>
      <c r="BJ111" s="38">
        <f t="shared" si="10"/>
        <v>135.06290382525808</v>
      </c>
      <c r="BK111" s="37">
        <f t="shared" si="10"/>
        <v>21544.074896483613</v>
      </c>
      <c r="BM111" s="9"/>
      <c r="BN111" s="57"/>
    </row>
    <row r="112" spans="1:66">
      <c r="A112" s="6"/>
      <c r="B112" s="15"/>
      <c r="C112" s="88"/>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90"/>
    </row>
    <row r="113" spans="1:66">
      <c r="A113" s="6" t="s">
        <v>1</v>
      </c>
      <c r="B113" s="7" t="s">
        <v>7</v>
      </c>
      <c r="C113" s="88"/>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90"/>
    </row>
    <row r="114" spans="1:66" s="16" customFormat="1">
      <c r="A114" s="6" t="s">
        <v>79</v>
      </c>
      <c r="B114" s="10" t="s">
        <v>2</v>
      </c>
      <c r="C114" s="94"/>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c r="BD114" s="95"/>
      <c r="BE114" s="95"/>
      <c r="BF114" s="95"/>
      <c r="BG114" s="95"/>
      <c r="BH114" s="95"/>
      <c r="BI114" s="95"/>
      <c r="BJ114" s="95"/>
      <c r="BK114" s="96"/>
    </row>
    <row r="115" spans="1:66" s="16" customFormat="1">
      <c r="A115" s="6"/>
      <c r="B115" s="11" t="s">
        <v>39</v>
      </c>
      <c r="C115" s="42"/>
      <c r="D115" s="43"/>
      <c r="E115" s="43"/>
      <c r="F115" s="43"/>
      <c r="G115" s="44"/>
      <c r="H115" s="42"/>
      <c r="I115" s="43"/>
      <c r="J115" s="43"/>
      <c r="K115" s="43"/>
      <c r="L115" s="44"/>
      <c r="M115" s="42"/>
      <c r="N115" s="43"/>
      <c r="O115" s="43"/>
      <c r="P115" s="43"/>
      <c r="Q115" s="44"/>
      <c r="R115" s="42"/>
      <c r="S115" s="43"/>
      <c r="T115" s="43"/>
      <c r="U115" s="43"/>
      <c r="V115" s="44"/>
      <c r="W115" s="42"/>
      <c r="X115" s="43"/>
      <c r="Y115" s="43"/>
      <c r="Z115" s="43"/>
      <c r="AA115" s="44"/>
      <c r="AB115" s="42"/>
      <c r="AC115" s="43"/>
      <c r="AD115" s="43"/>
      <c r="AE115" s="43"/>
      <c r="AF115" s="44"/>
      <c r="AG115" s="42"/>
      <c r="AH115" s="43"/>
      <c r="AI115" s="43"/>
      <c r="AJ115" s="43"/>
      <c r="AK115" s="44"/>
      <c r="AL115" s="42"/>
      <c r="AM115" s="43"/>
      <c r="AN115" s="43"/>
      <c r="AO115" s="43"/>
      <c r="AP115" s="44"/>
      <c r="AQ115" s="42"/>
      <c r="AR115" s="43"/>
      <c r="AS115" s="43"/>
      <c r="AT115" s="43"/>
      <c r="AU115" s="44"/>
      <c r="AV115" s="42"/>
      <c r="AW115" s="43"/>
      <c r="AX115" s="43"/>
      <c r="AY115" s="43"/>
      <c r="AZ115" s="44"/>
      <c r="BA115" s="42"/>
      <c r="BB115" s="43"/>
      <c r="BC115" s="43"/>
      <c r="BD115" s="43"/>
      <c r="BE115" s="44"/>
      <c r="BF115" s="42"/>
      <c r="BG115" s="43"/>
      <c r="BH115" s="43"/>
      <c r="BI115" s="43"/>
      <c r="BJ115" s="44"/>
      <c r="BK115" s="37"/>
    </row>
    <row r="116" spans="1:66" s="16" customFormat="1">
      <c r="A116" s="6"/>
      <c r="B116" s="11" t="s">
        <v>189</v>
      </c>
      <c r="C116" s="35">
        <v>0</v>
      </c>
      <c r="D116" s="35">
        <v>0</v>
      </c>
      <c r="E116" s="35">
        <v>0</v>
      </c>
      <c r="F116" s="35">
        <v>0</v>
      </c>
      <c r="G116" s="35">
        <v>0</v>
      </c>
      <c r="H116" s="35">
        <v>9.7222511741935497E-2</v>
      </c>
      <c r="I116" s="35">
        <v>0.38414193548387099</v>
      </c>
      <c r="J116" s="35">
        <v>0</v>
      </c>
      <c r="K116" s="35">
        <v>0</v>
      </c>
      <c r="L116" s="35">
        <v>3.101946129032258E-2</v>
      </c>
      <c r="M116" s="35">
        <v>0</v>
      </c>
      <c r="N116" s="35">
        <v>0</v>
      </c>
      <c r="O116" s="35">
        <v>0</v>
      </c>
      <c r="P116" s="35">
        <v>0</v>
      </c>
      <c r="Q116" s="35">
        <v>0</v>
      </c>
      <c r="R116" s="35">
        <v>0.11438633135483874</v>
      </c>
      <c r="S116" s="35">
        <v>0</v>
      </c>
      <c r="T116" s="35">
        <v>0</v>
      </c>
      <c r="U116" s="35">
        <v>0</v>
      </c>
      <c r="V116" s="35">
        <v>0</v>
      </c>
      <c r="W116" s="35">
        <v>0</v>
      </c>
      <c r="X116" s="35">
        <v>0</v>
      </c>
      <c r="Y116" s="35">
        <v>0</v>
      </c>
      <c r="Z116" s="35">
        <v>0</v>
      </c>
      <c r="AA116" s="35">
        <v>0</v>
      </c>
      <c r="AB116" s="35">
        <v>0</v>
      </c>
      <c r="AC116" s="35">
        <v>0</v>
      </c>
      <c r="AD116" s="35">
        <v>0</v>
      </c>
      <c r="AE116" s="35">
        <v>0</v>
      </c>
      <c r="AF116" s="35">
        <v>0</v>
      </c>
      <c r="AG116" s="35">
        <v>0</v>
      </c>
      <c r="AH116" s="35">
        <v>0</v>
      </c>
      <c r="AI116" s="35">
        <v>0</v>
      </c>
      <c r="AJ116" s="35">
        <v>0</v>
      </c>
      <c r="AK116" s="35">
        <v>0</v>
      </c>
      <c r="AL116" s="35">
        <v>0</v>
      </c>
      <c r="AM116" s="35">
        <v>0</v>
      </c>
      <c r="AN116" s="35">
        <v>0</v>
      </c>
      <c r="AO116" s="35">
        <v>0</v>
      </c>
      <c r="AP116" s="35">
        <v>0</v>
      </c>
      <c r="AQ116" s="35">
        <v>0</v>
      </c>
      <c r="AR116" s="35">
        <v>0</v>
      </c>
      <c r="AS116" s="35">
        <v>0</v>
      </c>
      <c r="AT116" s="35">
        <v>0</v>
      </c>
      <c r="AU116" s="35">
        <v>0</v>
      </c>
      <c r="AV116" s="35">
        <v>23.529646936323608</v>
      </c>
      <c r="AW116" s="35">
        <v>1.1919430595806453</v>
      </c>
      <c r="AX116" s="35">
        <v>0</v>
      </c>
      <c r="AY116" s="35">
        <v>0</v>
      </c>
      <c r="AZ116" s="35">
        <v>6.6580606497741917</v>
      </c>
      <c r="BA116" s="35">
        <v>0</v>
      </c>
      <c r="BB116" s="35">
        <v>0</v>
      </c>
      <c r="BC116" s="35">
        <v>0</v>
      </c>
      <c r="BD116" s="35">
        <v>0</v>
      </c>
      <c r="BE116" s="35">
        <v>0</v>
      </c>
      <c r="BF116" s="35">
        <v>7.3777246863548083</v>
      </c>
      <c r="BG116" s="35">
        <v>0.95896774193548395</v>
      </c>
      <c r="BH116" s="35">
        <v>0</v>
      </c>
      <c r="BI116" s="35">
        <v>0</v>
      </c>
      <c r="BJ116" s="35">
        <v>2.9389466771290298</v>
      </c>
      <c r="BK116" s="36">
        <f>SUM(C116:BJ116)</f>
        <v>43.282059990968733</v>
      </c>
    </row>
    <row r="117" spans="1:66" s="16" customFormat="1">
      <c r="A117" s="6"/>
      <c r="B117" s="11" t="s">
        <v>190</v>
      </c>
      <c r="C117" s="47">
        <v>0</v>
      </c>
      <c r="D117" s="47">
        <v>0</v>
      </c>
      <c r="E117" s="47">
        <v>0</v>
      </c>
      <c r="F117" s="47">
        <v>0</v>
      </c>
      <c r="G117" s="47">
        <v>0</v>
      </c>
      <c r="H117" s="47">
        <v>0.21704207177419363</v>
      </c>
      <c r="I117" s="47">
        <v>0.39571858648387104</v>
      </c>
      <c r="J117" s="47">
        <v>0</v>
      </c>
      <c r="K117" s="47">
        <v>0</v>
      </c>
      <c r="L117" s="47">
        <v>6.4459566677419353E-2</v>
      </c>
      <c r="M117" s="47">
        <v>0</v>
      </c>
      <c r="N117" s="47">
        <v>0</v>
      </c>
      <c r="O117" s="47">
        <v>0</v>
      </c>
      <c r="P117" s="47">
        <v>0</v>
      </c>
      <c r="Q117" s="47">
        <v>0</v>
      </c>
      <c r="R117" s="47">
        <v>4.8347882354838716E-2</v>
      </c>
      <c r="S117" s="47">
        <v>0</v>
      </c>
      <c r="T117" s="47">
        <v>0</v>
      </c>
      <c r="U117" s="47">
        <v>0</v>
      </c>
      <c r="V117" s="47">
        <v>0</v>
      </c>
      <c r="W117" s="47">
        <v>0</v>
      </c>
      <c r="X117" s="47">
        <v>0</v>
      </c>
      <c r="Y117" s="47">
        <v>0</v>
      </c>
      <c r="Z117" s="47">
        <v>0</v>
      </c>
      <c r="AA117" s="47">
        <v>0</v>
      </c>
      <c r="AB117" s="47">
        <v>0</v>
      </c>
      <c r="AC117" s="47">
        <v>0</v>
      </c>
      <c r="AD117" s="47">
        <v>0</v>
      </c>
      <c r="AE117" s="47">
        <v>0</v>
      </c>
      <c r="AF117" s="47">
        <v>0</v>
      </c>
      <c r="AG117" s="47">
        <v>0</v>
      </c>
      <c r="AH117" s="47">
        <v>0</v>
      </c>
      <c r="AI117" s="47">
        <v>0</v>
      </c>
      <c r="AJ117" s="47">
        <v>0</v>
      </c>
      <c r="AK117" s="47">
        <v>0</v>
      </c>
      <c r="AL117" s="47">
        <v>0</v>
      </c>
      <c r="AM117" s="47">
        <v>0</v>
      </c>
      <c r="AN117" s="47">
        <v>0</v>
      </c>
      <c r="AO117" s="47">
        <v>0</v>
      </c>
      <c r="AP117" s="47">
        <v>0</v>
      </c>
      <c r="AQ117" s="47">
        <v>0</v>
      </c>
      <c r="AR117" s="47">
        <v>0</v>
      </c>
      <c r="AS117" s="47">
        <v>0</v>
      </c>
      <c r="AT117" s="47">
        <v>0</v>
      </c>
      <c r="AU117" s="47">
        <v>0</v>
      </c>
      <c r="AV117" s="47">
        <v>30.124476148837701</v>
      </c>
      <c r="AW117" s="47">
        <v>4.3326593161290318E-2</v>
      </c>
      <c r="AX117" s="47">
        <v>0</v>
      </c>
      <c r="AY117" s="47">
        <v>0</v>
      </c>
      <c r="AZ117" s="47">
        <v>1.100529914451613</v>
      </c>
      <c r="BA117" s="47">
        <v>0</v>
      </c>
      <c r="BB117" s="47">
        <v>0</v>
      </c>
      <c r="BC117" s="47">
        <v>0</v>
      </c>
      <c r="BD117" s="47">
        <v>0</v>
      </c>
      <c r="BE117" s="47">
        <v>0</v>
      </c>
      <c r="BF117" s="47">
        <v>8.0967270680967811</v>
      </c>
      <c r="BG117" s="47">
        <v>1.1421968387096777E-3</v>
      </c>
      <c r="BH117" s="47">
        <v>0</v>
      </c>
      <c r="BI117" s="47">
        <v>0</v>
      </c>
      <c r="BJ117" s="47">
        <v>4.6657613354838715E-2</v>
      </c>
      <c r="BK117" s="36">
        <f>SUM(C117:BJ117)</f>
        <v>40.138427642031253</v>
      </c>
    </row>
    <row r="118" spans="1:66" s="16" customFormat="1">
      <c r="A118" s="6"/>
      <c r="B118" s="11" t="s">
        <v>88</v>
      </c>
      <c r="C118" s="42">
        <f t="shared" ref="C118:BI118" si="11">SUM(C116:C117)</f>
        <v>0</v>
      </c>
      <c r="D118" s="42">
        <f t="shared" si="11"/>
        <v>0</v>
      </c>
      <c r="E118" s="42">
        <f t="shared" si="11"/>
        <v>0</v>
      </c>
      <c r="F118" s="42">
        <f t="shared" si="11"/>
        <v>0</v>
      </c>
      <c r="G118" s="42">
        <f t="shared" si="11"/>
        <v>0</v>
      </c>
      <c r="H118" s="42">
        <f t="shared" si="11"/>
        <v>0.31426458351612913</v>
      </c>
      <c r="I118" s="42">
        <f t="shared" si="11"/>
        <v>0.77986052196774203</v>
      </c>
      <c r="J118" s="42">
        <f t="shared" si="11"/>
        <v>0</v>
      </c>
      <c r="K118" s="42">
        <f t="shared" si="11"/>
        <v>0</v>
      </c>
      <c r="L118" s="42">
        <f t="shared" si="11"/>
        <v>9.5479027967741936E-2</v>
      </c>
      <c r="M118" s="42">
        <f t="shared" si="11"/>
        <v>0</v>
      </c>
      <c r="N118" s="42">
        <f t="shared" si="11"/>
        <v>0</v>
      </c>
      <c r="O118" s="42">
        <f t="shared" si="11"/>
        <v>0</v>
      </c>
      <c r="P118" s="42">
        <f t="shared" si="11"/>
        <v>0</v>
      </c>
      <c r="Q118" s="42">
        <f t="shared" si="11"/>
        <v>0</v>
      </c>
      <c r="R118" s="42">
        <f t="shared" si="11"/>
        <v>0.16273421370967744</v>
      </c>
      <c r="S118" s="42">
        <f t="shared" si="11"/>
        <v>0</v>
      </c>
      <c r="T118" s="42">
        <f t="shared" si="11"/>
        <v>0</v>
      </c>
      <c r="U118" s="42">
        <f t="shared" si="11"/>
        <v>0</v>
      </c>
      <c r="V118" s="42">
        <f t="shared" si="11"/>
        <v>0</v>
      </c>
      <c r="W118" s="42">
        <f t="shared" si="11"/>
        <v>0</v>
      </c>
      <c r="X118" s="42">
        <f t="shared" si="11"/>
        <v>0</v>
      </c>
      <c r="Y118" s="42">
        <f t="shared" si="11"/>
        <v>0</v>
      </c>
      <c r="Z118" s="42">
        <f t="shared" si="11"/>
        <v>0</v>
      </c>
      <c r="AA118" s="42">
        <f t="shared" si="11"/>
        <v>0</v>
      </c>
      <c r="AB118" s="42">
        <f t="shared" si="11"/>
        <v>0</v>
      </c>
      <c r="AC118" s="42">
        <f t="shared" si="11"/>
        <v>0</v>
      </c>
      <c r="AD118" s="42">
        <f t="shared" si="11"/>
        <v>0</v>
      </c>
      <c r="AE118" s="42">
        <f t="shared" si="11"/>
        <v>0</v>
      </c>
      <c r="AF118" s="42">
        <f t="shared" si="11"/>
        <v>0</v>
      </c>
      <c r="AG118" s="42">
        <f t="shared" si="11"/>
        <v>0</v>
      </c>
      <c r="AH118" s="42">
        <f t="shared" si="11"/>
        <v>0</v>
      </c>
      <c r="AI118" s="42">
        <f t="shared" si="11"/>
        <v>0</v>
      </c>
      <c r="AJ118" s="42">
        <f t="shared" si="11"/>
        <v>0</v>
      </c>
      <c r="AK118" s="42">
        <f t="shared" si="11"/>
        <v>0</v>
      </c>
      <c r="AL118" s="42">
        <f t="shared" si="11"/>
        <v>0</v>
      </c>
      <c r="AM118" s="42">
        <f t="shared" si="11"/>
        <v>0</v>
      </c>
      <c r="AN118" s="42">
        <f t="shared" si="11"/>
        <v>0</v>
      </c>
      <c r="AO118" s="42">
        <f t="shared" si="11"/>
        <v>0</v>
      </c>
      <c r="AP118" s="42">
        <f t="shared" si="11"/>
        <v>0</v>
      </c>
      <c r="AQ118" s="42">
        <f t="shared" si="11"/>
        <v>0</v>
      </c>
      <c r="AR118" s="42">
        <f t="shared" si="11"/>
        <v>0</v>
      </c>
      <c r="AS118" s="42">
        <f t="shared" si="11"/>
        <v>0</v>
      </c>
      <c r="AT118" s="42">
        <f t="shared" si="11"/>
        <v>0</v>
      </c>
      <c r="AU118" s="42">
        <f t="shared" si="11"/>
        <v>0</v>
      </c>
      <c r="AV118" s="42">
        <f t="shared" si="11"/>
        <v>53.654123085161309</v>
      </c>
      <c r="AW118" s="42">
        <f t="shared" si="11"/>
        <v>1.2352696527419356</v>
      </c>
      <c r="AX118" s="42">
        <f t="shared" si="11"/>
        <v>0</v>
      </c>
      <c r="AY118" s="42">
        <f t="shared" si="11"/>
        <v>0</v>
      </c>
      <c r="AZ118" s="42">
        <f t="shared" si="11"/>
        <v>7.7585905642258046</v>
      </c>
      <c r="BA118" s="42">
        <f t="shared" si="11"/>
        <v>0</v>
      </c>
      <c r="BB118" s="42">
        <f t="shared" si="11"/>
        <v>0</v>
      </c>
      <c r="BC118" s="42">
        <f t="shared" si="11"/>
        <v>0</v>
      </c>
      <c r="BD118" s="42">
        <f t="shared" si="11"/>
        <v>0</v>
      </c>
      <c r="BE118" s="42">
        <f t="shared" si="11"/>
        <v>0</v>
      </c>
      <c r="BF118" s="42">
        <f t="shared" si="11"/>
        <v>15.474451754451589</v>
      </c>
      <c r="BG118" s="42">
        <f t="shared" si="11"/>
        <v>0.96010993877419359</v>
      </c>
      <c r="BH118" s="42">
        <f t="shared" si="11"/>
        <v>0</v>
      </c>
      <c r="BI118" s="42">
        <f t="shared" si="11"/>
        <v>0</v>
      </c>
      <c r="BJ118" s="42">
        <f>SUM(BJ116:BJ117)</f>
        <v>2.9856042904838684</v>
      </c>
      <c r="BK118" s="37">
        <f>SUM(BK116:BK117)</f>
        <v>83.420487632999993</v>
      </c>
      <c r="BM118" s="58"/>
      <c r="BN118" s="59"/>
    </row>
    <row r="119" spans="1:66">
      <c r="A119" s="6" t="s">
        <v>80</v>
      </c>
      <c r="B119" s="10" t="s">
        <v>17</v>
      </c>
      <c r="C119" s="88"/>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90"/>
    </row>
    <row r="120" spans="1:66">
      <c r="A120" s="6"/>
      <c r="B120" s="11" t="s">
        <v>39</v>
      </c>
      <c r="C120" s="38"/>
      <c r="D120" s="35"/>
      <c r="E120" s="35"/>
      <c r="F120" s="35"/>
      <c r="G120" s="31"/>
      <c r="H120" s="38"/>
      <c r="I120" s="35"/>
      <c r="J120" s="35"/>
      <c r="K120" s="35"/>
      <c r="L120" s="31"/>
      <c r="M120" s="38"/>
      <c r="N120" s="35"/>
      <c r="O120" s="35"/>
      <c r="P120" s="35"/>
      <c r="Q120" s="31"/>
      <c r="R120" s="38"/>
      <c r="S120" s="35"/>
      <c r="T120" s="35"/>
      <c r="U120" s="35"/>
      <c r="V120" s="31"/>
      <c r="W120" s="38"/>
      <c r="X120" s="35"/>
      <c r="Y120" s="35"/>
      <c r="Z120" s="35"/>
      <c r="AA120" s="31"/>
      <c r="AB120" s="38"/>
      <c r="AC120" s="35"/>
      <c r="AD120" s="35"/>
      <c r="AE120" s="35"/>
      <c r="AF120" s="31"/>
      <c r="AG120" s="38"/>
      <c r="AH120" s="35"/>
      <c r="AI120" s="35"/>
      <c r="AJ120" s="35"/>
      <c r="AK120" s="31"/>
      <c r="AL120" s="38"/>
      <c r="AM120" s="35"/>
      <c r="AN120" s="35"/>
      <c r="AO120" s="35"/>
      <c r="AP120" s="31"/>
      <c r="AQ120" s="38"/>
      <c r="AR120" s="35"/>
      <c r="AS120" s="35"/>
      <c r="AT120" s="35"/>
      <c r="AU120" s="31"/>
      <c r="AV120" s="38"/>
      <c r="AW120" s="35"/>
      <c r="AX120" s="35"/>
      <c r="AY120" s="35"/>
      <c r="AZ120" s="31"/>
      <c r="BA120" s="38"/>
      <c r="BB120" s="35"/>
      <c r="BC120" s="35"/>
      <c r="BD120" s="35"/>
      <c r="BE120" s="31"/>
      <c r="BF120" s="38"/>
      <c r="BG120" s="35"/>
      <c r="BH120" s="35"/>
      <c r="BI120" s="35"/>
      <c r="BJ120" s="31"/>
      <c r="BK120" s="39"/>
    </row>
    <row r="121" spans="1:66">
      <c r="A121" s="6"/>
      <c r="B121" s="11" t="s">
        <v>191</v>
      </c>
      <c r="C121" s="35">
        <v>0</v>
      </c>
      <c r="D121" s="35">
        <v>0</v>
      </c>
      <c r="E121" s="35">
        <v>0</v>
      </c>
      <c r="F121" s="35">
        <v>0</v>
      </c>
      <c r="G121" s="35">
        <v>0</v>
      </c>
      <c r="H121" s="35">
        <v>2.5605336661935483</v>
      </c>
      <c r="I121" s="35">
        <v>306.75640034419354</v>
      </c>
      <c r="J121" s="35">
        <v>0</v>
      </c>
      <c r="K121" s="35">
        <v>0</v>
      </c>
      <c r="L121" s="35">
        <v>82.367611913387051</v>
      </c>
      <c r="M121" s="35">
        <v>0</v>
      </c>
      <c r="N121" s="35">
        <v>0</v>
      </c>
      <c r="O121" s="35">
        <v>0</v>
      </c>
      <c r="P121" s="35">
        <v>0</v>
      </c>
      <c r="Q121" s="35">
        <v>0</v>
      </c>
      <c r="R121" s="35">
        <v>2.529890825806452E-2</v>
      </c>
      <c r="S121" s="35">
        <v>0</v>
      </c>
      <c r="T121" s="35">
        <v>0</v>
      </c>
      <c r="U121" s="35">
        <v>0</v>
      </c>
      <c r="V121" s="35">
        <v>0</v>
      </c>
      <c r="W121" s="35">
        <v>0</v>
      </c>
      <c r="X121" s="35">
        <v>0</v>
      </c>
      <c r="Y121" s="35">
        <v>0</v>
      </c>
      <c r="Z121" s="35">
        <v>0</v>
      </c>
      <c r="AA121" s="35">
        <v>0</v>
      </c>
      <c r="AB121" s="35">
        <v>0</v>
      </c>
      <c r="AC121" s="35">
        <v>0</v>
      </c>
      <c r="AD121" s="35">
        <v>0</v>
      </c>
      <c r="AE121" s="35">
        <v>0</v>
      </c>
      <c r="AF121" s="35">
        <v>0</v>
      </c>
      <c r="AG121" s="35">
        <v>0</v>
      </c>
      <c r="AH121" s="35">
        <v>0</v>
      </c>
      <c r="AI121" s="35">
        <v>0</v>
      </c>
      <c r="AJ121" s="35">
        <v>0</v>
      </c>
      <c r="AK121" s="35">
        <v>0</v>
      </c>
      <c r="AL121" s="35">
        <v>0</v>
      </c>
      <c r="AM121" s="35">
        <v>0</v>
      </c>
      <c r="AN121" s="35">
        <v>0</v>
      </c>
      <c r="AO121" s="35">
        <v>0</v>
      </c>
      <c r="AP121" s="35">
        <v>0</v>
      </c>
      <c r="AQ121" s="35">
        <v>0</v>
      </c>
      <c r="AR121" s="35">
        <v>0</v>
      </c>
      <c r="AS121" s="35">
        <v>0</v>
      </c>
      <c r="AT121" s="35">
        <v>0</v>
      </c>
      <c r="AU121" s="35">
        <v>0</v>
      </c>
      <c r="AV121" s="35">
        <v>2.4073867045806465</v>
      </c>
      <c r="AW121" s="35">
        <v>32.284967431419368</v>
      </c>
      <c r="AX121" s="35">
        <v>0</v>
      </c>
      <c r="AY121" s="35">
        <v>0</v>
      </c>
      <c r="AZ121" s="35">
        <v>69.786940136451634</v>
      </c>
      <c r="BA121" s="35">
        <v>0</v>
      </c>
      <c r="BB121" s="35">
        <v>0</v>
      </c>
      <c r="BC121" s="35">
        <v>0</v>
      </c>
      <c r="BD121" s="35">
        <v>0</v>
      </c>
      <c r="BE121" s="35">
        <v>0</v>
      </c>
      <c r="BF121" s="35">
        <v>7.8810101516128994E-2</v>
      </c>
      <c r="BG121" s="35">
        <v>4.4447804974838707</v>
      </c>
      <c r="BH121" s="35">
        <v>0</v>
      </c>
      <c r="BI121" s="35">
        <v>0</v>
      </c>
      <c r="BJ121" s="35">
        <v>3.7796070397096773</v>
      </c>
      <c r="BK121" s="36">
        <f t="shared" ref="BK121:BK132" si="12">SUM(C121:BJ121)</f>
        <v>504.49233674319345</v>
      </c>
    </row>
    <row r="122" spans="1:66">
      <c r="A122" s="6"/>
      <c r="B122" s="11" t="s">
        <v>192</v>
      </c>
      <c r="C122" s="35">
        <v>0</v>
      </c>
      <c r="D122" s="35">
        <v>0</v>
      </c>
      <c r="E122" s="35">
        <v>0</v>
      </c>
      <c r="F122" s="35">
        <v>0</v>
      </c>
      <c r="G122" s="35">
        <v>0</v>
      </c>
      <c r="H122" s="35">
        <v>0.46096739180645169</v>
      </c>
      <c r="I122" s="35">
        <v>128.44319834300001</v>
      </c>
      <c r="J122" s="35">
        <v>0</v>
      </c>
      <c r="K122" s="35">
        <v>0</v>
      </c>
      <c r="L122" s="35">
        <v>0.59900153506451614</v>
      </c>
      <c r="M122" s="35">
        <v>0</v>
      </c>
      <c r="N122" s="35">
        <v>0</v>
      </c>
      <c r="O122" s="35">
        <v>0</v>
      </c>
      <c r="P122" s="35">
        <v>0</v>
      </c>
      <c r="Q122" s="35">
        <v>0</v>
      </c>
      <c r="R122" s="35">
        <v>0.14883537748387096</v>
      </c>
      <c r="S122" s="35">
        <v>0</v>
      </c>
      <c r="T122" s="35">
        <v>0</v>
      </c>
      <c r="U122" s="35">
        <v>0</v>
      </c>
      <c r="V122" s="35">
        <v>0</v>
      </c>
      <c r="W122" s="35">
        <v>0</v>
      </c>
      <c r="X122" s="35">
        <v>0</v>
      </c>
      <c r="Y122" s="35">
        <v>0</v>
      </c>
      <c r="Z122" s="35">
        <v>0</v>
      </c>
      <c r="AA122" s="35">
        <v>0</v>
      </c>
      <c r="AB122" s="35">
        <v>0</v>
      </c>
      <c r="AC122" s="35">
        <v>0</v>
      </c>
      <c r="AD122" s="35">
        <v>0</v>
      </c>
      <c r="AE122" s="35">
        <v>0</v>
      </c>
      <c r="AF122" s="35">
        <v>0</v>
      </c>
      <c r="AG122" s="35">
        <v>0</v>
      </c>
      <c r="AH122" s="35">
        <v>0</v>
      </c>
      <c r="AI122" s="35">
        <v>0</v>
      </c>
      <c r="AJ122" s="35">
        <v>0</v>
      </c>
      <c r="AK122" s="35">
        <v>0</v>
      </c>
      <c r="AL122" s="35">
        <v>0</v>
      </c>
      <c r="AM122" s="35">
        <v>0</v>
      </c>
      <c r="AN122" s="35">
        <v>0</v>
      </c>
      <c r="AO122" s="35">
        <v>0</v>
      </c>
      <c r="AP122" s="35">
        <v>0</v>
      </c>
      <c r="AQ122" s="35">
        <v>0</v>
      </c>
      <c r="AR122" s="35">
        <v>0</v>
      </c>
      <c r="AS122" s="35">
        <v>0</v>
      </c>
      <c r="AT122" s="35">
        <v>0</v>
      </c>
      <c r="AU122" s="35">
        <v>0</v>
      </c>
      <c r="AV122" s="35">
        <v>36.924989913967075</v>
      </c>
      <c r="AW122" s="35">
        <v>38.6195393393226</v>
      </c>
      <c r="AX122" s="35">
        <v>0</v>
      </c>
      <c r="AY122" s="35">
        <v>0</v>
      </c>
      <c r="AZ122" s="35">
        <v>8.1164410035806434</v>
      </c>
      <c r="BA122" s="35">
        <v>0</v>
      </c>
      <c r="BB122" s="35">
        <v>0</v>
      </c>
      <c r="BC122" s="35">
        <v>0</v>
      </c>
      <c r="BD122" s="35">
        <v>0</v>
      </c>
      <c r="BE122" s="35">
        <v>0</v>
      </c>
      <c r="BF122" s="35">
        <v>8.5168960576774779</v>
      </c>
      <c r="BG122" s="35">
        <v>0.14607110645161289</v>
      </c>
      <c r="BH122" s="35">
        <v>0</v>
      </c>
      <c r="BI122" s="35">
        <v>0</v>
      </c>
      <c r="BJ122" s="35">
        <v>0.37954355116129035</v>
      </c>
      <c r="BK122" s="36">
        <f t="shared" si="12"/>
        <v>222.35548361951552</v>
      </c>
    </row>
    <row r="123" spans="1:66">
      <c r="A123" s="6"/>
      <c r="B123" s="11" t="s">
        <v>193</v>
      </c>
      <c r="C123" s="35">
        <v>0</v>
      </c>
      <c r="D123" s="35">
        <v>0</v>
      </c>
      <c r="E123" s="35">
        <v>0</v>
      </c>
      <c r="F123" s="35">
        <v>0</v>
      </c>
      <c r="G123" s="35">
        <v>0</v>
      </c>
      <c r="H123" s="35">
        <v>1.5564464271612901</v>
      </c>
      <c r="I123" s="35">
        <v>1.6049779868709677</v>
      </c>
      <c r="J123" s="35">
        <v>0</v>
      </c>
      <c r="K123" s="35">
        <v>0</v>
      </c>
      <c r="L123" s="35">
        <v>8.0121310176774223</v>
      </c>
      <c r="M123" s="35">
        <v>0</v>
      </c>
      <c r="N123" s="35">
        <v>0</v>
      </c>
      <c r="O123" s="35">
        <v>0</v>
      </c>
      <c r="P123" s="35">
        <v>0</v>
      </c>
      <c r="Q123" s="35">
        <v>0</v>
      </c>
      <c r="R123" s="35">
        <v>0.29033667029032256</v>
      </c>
      <c r="S123" s="35">
        <v>0</v>
      </c>
      <c r="T123" s="35">
        <v>0</v>
      </c>
      <c r="U123" s="35">
        <v>0</v>
      </c>
      <c r="V123" s="35">
        <v>2.5223451290322569E-2</v>
      </c>
      <c r="W123" s="35">
        <v>0</v>
      </c>
      <c r="X123" s="35">
        <v>0</v>
      </c>
      <c r="Y123" s="35">
        <v>0</v>
      </c>
      <c r="Z123" s="35">
        <v>0</v>
      </c>
      <c r="AA123" s="35">
        <v>0</v>
      </c>
      <c r="AB123" s="35">
        <v>0</v>
      </c>
      <c r="AC123" s="35">
        <v>0</v>
      </c>
      <c r="AD123" s="35">
        <v>0</v>
      </c>
      <c r="AE123" s="35">
        <v>0</v>
      </c>
      <c r="AF123" s="35">
        <v>0</v>
      </c>
      <c r="AG123" s="35">
        <v>0</v>
      </c>
      <c r="AH123" s="35">
        <v>0</v>
      </c>
      <c r="AI123" s="35">
        <v>0</v>
      </c>
      <c r="AJ123" s="35">
        <v>0</v>
      </c>
      <c r="AK123" s="35">
        <v>0</v>
      </c>
      <c r="AL123" s="35">
        <v>0</v>
      </c>
      <c r="AM123" s="35">
        <v>0</v>
      </c>
      <c r="AN123" s="35">
        <v>0</v>
      </c>
      <c r="AO123" s="35">
        <v>0</v>
      </c>
      <c r="AP123" s="35">
        <v>0</v>
      </c>
      <c r="AQ123" s="35">
        <v>0</v>
      </c>
      <c r="AR123" s="35">
        <v>0</v>
      </c>
      <c r="AS123" s="35">
        <v>0</v>
      </c>
      <c r="AT123" s="35">
        <v>0</v>
      </c>
      <c r="AU123" s="35">
        <v>0</v>
      </c>
      <c r="AV123" s="35">
        <v>61.621607522355362</v>
      </c>
      <c r="AW123" s="35">
        <v>6.6924693662580648</v>
      </c>
      <c r="AX123" s="35">
        <v>1.3604884974193541</v>
      </c>
      <c r="AY123" s="35">
        <v>0</v>
      </c>
      <c r="AZ123" s="35">
        <v>50.853186296451668</v>
      </c>
      <c r="BA123" s="35">
        <v>0</v>
      </c>
      <c r="BB123" s="35">
        <v>0</v>
      </c>
      <c r="BC123" s="35">
        <v>0</v>
      </c>
      <c r="BD123" s="35">
        <v>0</v>
      </c>
      <c r="BE123" s="35">
        <v>0</v>
      </c>
      <c r="BF123" s="35">
        <v>13.4422871672257</v>
      </c>
      <c r="BG123" s="35">
        <v>0.67709224280645131</v>
      </c>
      <c r="BH123" s="35">
        <v>0</v>
      </c>
      <c r="BI123" s="35">
        <v>0</v>
      </c>
      <c r="BJ123" s="35">
        <v>2.871454410806451</v>
      </c>
      <c r="BK123" s="36">
        <f t="shared" ref="BK123:BK126" si="13">SUM(C123:BJ123)</f>
        <v>149.00770105661337</v>
      </c>
    </row>
    <row r="124" spans="1:66">
      <c r="A124" s="6"/>
      <c r="B124" s="11" t="s">
        <v>194</v>
      </c>
      <c r="C124" s="35">
        <v>0</v>
      </c>
      <c r="D124" s="35">
        <v>0</v>
      </c>
      <c r="E124" s="35">
        <v>0</v>
      </c>
      <c r="F124" s="35">
        <v>0</v>
      </c>
      <c r="G124" s="35">
        <v>0</v>
      </c>
      <c r="H124" s="35">
        <v>0.22551200532258076</v>
      </c>
      <c r="I124" s="35">
        <v>2.3959990066129029</v>
      </c>
      <c r="J124" s="35">
        <v>0</v>
      </c>
      <c r="K124" s="35">
        <v>0</v>
      </c>
      <c r="L124" s="35">
        <v>4.6737038893548393</v>
      </c>
      <c r="M124" s="35">
        <v>0</v>
      </c>
      <c r="N124" s="35">
        <v>0</v>
      </c>
      <c r="O124" s="35">
        <v>0</v>
      </c>
      <c r="P124" s="35">
        <v>0</v>
      </c>
      <c r="Q124" s="35">
        <v>0</v>
      </c>
      <c r="R124" s="35">
        <v>8.117832206451614E-2</v>
      </c>
      <c r="S124" s="35">
        <v>0</v>
      </c>
      <c r="T124" s="35">
        <v>0</v>
      </c>
      <c r="U124" s="35">
        <v>0</v>
      </c>
      <c r="V124" s="35">
        <v>0.3025393461612903</v>
      </c>
      <c r="W124" s="35">
        <v>0</v>
      </c>
      <c r="X124" s="35">
        <v>0</v>
      </c>
      <c r="Y124" s="35">
        <v>0</v>
      </c>
      <c r="Z124" s="35">
        <v>0</v>
      </c>
      <c r="AA124" s="35">
        <v>0</v>
      </c>
      <c r="AB124" s="35">
        <v>0</v>
      </c>
      <c r="AC124" s="35">
        <v>0</v>
      </c>
      <c r="AD124" s="35">
        <v>0</v>
      </c>
      <c r="AE124" s="35">
        <v>0</v>
      </c>
      <c r="AF124" s="35">
        <v>0</v>
      </c>
      <c r="AG124" s="35">
        <v>0</v>
      </c>
      <c r="AH124" s="35">
        <v>0</v>
      </c>
      <c r="AI124" s="35">
        <v>0</v>
      </c>
      <c r="AJ124" s="35">
        <v>0</v>
      </c>
      <c r="AK124" s="35">
        <v>0</v>
      </c>
      <c r="AL124" s="35">
        <v>0</v>
      </c>
      <c r="AM124" s="35">
        <v>0</v>
      </c>
      <c r="AN124" s="35">
        <v>0</v>
      </c>
      <c r="AO124" s="35">
        <v>0</v>
      </c>
      <c r="AP124" s="35">
        <v>0</v>
      </c>
      <c r="AQ124" s="35">
        <v>0</v>
      </c>
      <c r="AR124" s="35">
        <v>0</v>
      </c>
      <c r="AS124" s="35">
        <v>0</v>
      </c>
      <c r="AT124" s="35">
        <v>0</v>
      </c>
      <c r="AU124" s="35">
        <v>0</v>
      </c>
      <c r="AV124" s="35">
        <v>23.941591615354632</v>
      </c>
      <c r="AW124" s="35">
        <v>6.6482876159354856</v>
      </c>
      <c r="AX124" s="35">
        <v>0</v>
      </c>
      <c r="AY124" s="35">
        <v>0</v>
      </c>
      <c r="AZ124" s="35">
        <v>39.667238924645176</v>
      </c>
      <c r="BA124" s="35">
        <v>0</v>
      </c>
      <c r="BB124" s="35">
        <v>0</v>
      </c>
      <c r="BC124" s="35">
        <v>0</v>
      </c>
      <c r="BD124" s="35">
        <v>0</v>
      </c>
      <c r="BE124" s="35">
        <v>0</v>
      </c>
      <c r="BF124" s="35">
        <v>8.4472569121613095</v>
      </c>
      <c r="BG124" s="35">
        <v>3.266656603612903</v>
      </c>
      <c r="BH124" s="35">
        <v>0</v>
      </c>
      <c r="BI124" s="35">
        <v>0</v>
      </c>
      <c r="BJ124" s="35">
        <v>9.5446661286129046</v>
      </c>
      <c r="BK124" s="36">
        <f t="shared" si="13"/>
        <v>99.194630369838535</v>
      </c>
    </row>
    <row r="125" spans="1:66">
      <c r="A125" s="6"/>
      <c r="B125" s="11" t="s">
        <v>195</v>
      </c>
      <c r="C125" s="35">
        <v>0</v>
      </c>
      <c r="D125" s="35">
        <v>0</v>
      </c>
      <c r="E125" s="35">
        <v>0</v>
      </c>
      <c r="F125" s="35">
        <v>0</v>
      </c>
      <c r="G125" s="35">
        <v>0</v>
      </c>
      <c r="H125" s="35">
        <v>8.5654555258064535E-2</v>
      </c>
      <c r="I125" s="35">
        <v>0</v>
      </c>
      <c r="J125" s="35">
        <v>0</v>
      </c>
      <c r="K125" s="35">
        <v>0</v>
      </c>
      <c r="L125" s="35">
        <v>9.3204096774193557E-2</v>
      </c>
      <c r="M125" s="35">
        <v>0</v>
      </c>
      <c r="N125" s="35">
        <v>0</v>
      </c>
      <c r="O125" s="35">
        <v>0</v>
      </c>
      <c r="P125" s="35">
        <v>0</v>
      </c>
      <c r="Q125" s="35">
        <v>0</v>
      </c>
      <c r="R125" s="35">
        <v>7.9223480645161277E-3</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v>0</v>
      </c>
      <c r="AL125" s="35">
        <v>0</v>
      </c>
      <c r="AM125" s="35">
        <v>0</v>
      </c>
      <c r="AN125" s="35">
        <v>0</v>
      </c>
      <c r="AO125" s="35">
        <v>0</v>
      </c>
      <c r="AP125" s="35">
        <v>0</v>
      </c>
      <c r="AQ125" s="35">
        <v>0</v>
      </c>
      <c r="AR125" s="35">
        <v>0</v>
      </c>
      <c r="AS125" s="35">
        <v>0</v>
      </c>
      <c r="AT125" s="35">
        <v>0</v>
      </c>
      <c r="AU125" s="35">
        <v>0</v>
      </c>
      <c r="AV125" s="35">
        <v>2.2665661501612857</v>
      </c>
      <c r="AW125" s="35">
        <v>1.2238557032258064</v>
      </c>
      <c r="AX125" s="35">
        <v>0</v>
      </c>
      <c r="AY125" s="35">
        <v>0</v>
      </c>
      <c r="AZ125" s="35">
        <v>10.536979757258081</v>
      </c>
      <c r="BA125" s="35">
        <v>0</v>
      </c>
      <c r="BB125" s="35">
        <v>0</v>
      </c>
      <c r="BC125" s="35">
        <v>0</v>
      </c>
      <c r="BD125" s="35">
        <v>0</v>
      </c>
      <c r="BE125" s="35">
        <v>0</v>
      </c>
      <c r="BF125" s="35">
        <v>0.52612912532258116</v>
      </c>
      <c r="BG125" s="35">
        <v>0</v>
      </c>
      <c r="BH125" s="35">
        <v>0</v>
      </c>
      <c r="BI125" s="35">
        <v>0</v>
      </c>
      <c r="BJ125" s="35">
        <v>0.27605767741935483</v>
      </c>
      <c r="BK125" s="36">
        <f t="shared" si="13"/>
        <v>15.016369413483883</v>
      </c>
    </row>
    <row r="126" spans="1:66">
      <c r="A126" s="6"/>
      <c r="B126" s="11" t="s">
        <v>196</v>
      </c>
      <c r="C126" s="35">
        <v>0</v>
      </c>
      <c r="D126" s="35">
        <v>0</v>
      </c>
      <c r="E126" s="35">
        <v>0</v>
      </c>
      <c r="F126" s="35">
        <v>0</v>
      </c>
      <c r="G126" s="35">
        <v>0</v>
      </c>
      <c r="H126" s="35">
        <v>0.11757161425806448</v>
      </c>
      <c r="I126" s="35">
        <v>0.36335730306451608</v>
      </c>
      <c r="J126" s="35">
        <v>0</v>
      </c>
      <c r="K126" s="35">
        <v>0</v>
      </c>
      <c r="L126" s="35">
        <v>0.61512359722580634</v>
      </c>
      <c r="M126" s="35">
        <v>0</v>
      </c>
      <c r="N126" s="35">
        <v>0</v>
      </c>
      <c r="O126" s="35">
        <v>0</v>
      </c>
      <c r="P126" s="35">
        <v>0</v>
      </c>
      <c r="Q126" s="35">
        <v>0</v>
      </c>
      <c r="R126" s="35">
        <v>1.7149774193548386E-5</v>
      </c>
      <c r="S126" s="35">
        <v>0</v>
      </c>
      <c r="T126" s="35">
        <v>0</v>
      </c>
      <c r="U126" s="35">
        <v>0</v>
      </c>
      <c r="V126" s="35">
        <v>0</v>
      </c>
      <c r="W126" s="35">
        <v>0</v>
      </c>
      <c r="X126" s="35">
        <v>0</v>
      </c>
      <c r="Y126" s="35">
        <v>0</v>
      </c>
      <c r="Z126" s="35">
        <v>0</v>
      </c>
      <c r="AA126" s="35">
        <v>0</v>
      </c>
      <c r="AB126" s="35">
        <v>0</v>
      </c>
      <c r="AC126" s="35">
        <v>0</v>
      </c>
      <c r="AD126" s="35">
        <v>0</v>
      </c>
      <c r="AE126" s="35">
        <v>0</v>
      </c>
      <c r="AF126" s="35">
        <v>0</v>
      </c>
      <c r="AG126" s="35">
        <v>0</v>
      </c>
      <c r="AH126" s="35">
        <v>0</v>
      </c>
      <c r="AI126" s="35">
        <v>0</v>
      </c>
      <c r="AJ126" s="35">
        <v>0</v>
      </c>
      <c r="AK126" s="35">
        <v>0</v>
      </c>
      <c r="AL126" s="35">
        <v>0</v>
      </c>
      <c r="AM126" s="35">
        <v>0</v>
      </c>
      <c r="AN126" s="35">
        <v>0</v>
      </c>
      <c r="AO126" s="35">
        <v>0</v>
      </c>
      <c r="AP126" s="35">
        <v>0</v>
      </c>
      <c r="AQ126" s="35">
        <v>0</v>
      </c>
      <c r="AR126" s="35">
        <v>0</v>
      </c>
      <c r="AS126" s="35">
        <v>0</v>
      </c>
      <c r="AT126" s="35">
        <v>0</v>
      </c>
      <c r="AU126" s="35">
        <v>0</v>
      </c>
      <c r="AV126" s="35">
        <v>4.1229588705483868</v>
      </c>
      <c r="AW126" s="35">
        <v>4.507845308161289</v>
      </c>
      <c r="AX126" s="35">
        <v>0</v>
      </c>
      <c r="AY126" s="35">
        <v>0</v>
      </c>
      <c r="AZ126" s="35">
        <v>25.693567757161293</v>
      </c>
      <c r="BA126" s="35">
        <v>0</v>
      </c>
      <c r="BB126" s="35">
        <v>0</v>
      </c>
      <c r="BC126" s="35">
        <v>0</v>
      </c>
      <c r="BD126" s="35">
        <v>0</v>
      </c>
      <c r="BE126" s="35">
        <v>0</v>
      </c>
      <c r="BF126" s="35">
        <v>0.27497731303225798</v>
      </c>
      <c r="BG126" s="35">
        <v>0</v>
      </c>
      <c r="BH126" s="35">
        <v>0</v>
      </c>
      <c r="BI126" s="35">
        <v>0</v>
      </c>
      <c r="BJ126" s="35">
        <v>1.7934866341935487</v>
      </c>
      <c r="BK126" s="36">
        <f t="shared" si="13"/>
        <v>37.488905547419357</v>
      </c>
    </row>
    <row r="127" spans="1:66">
      <c r="A127" s="6"/>
      <c r="B127" s="11" t="s">
        <v>197</v>
      </c>
      <c r="C127" s="35">
        <v>0</v>
      </c>
      <c r="D127" s="35">
        <v>0</v>
      </c>
      <c r="E127" s="35">
        <v>0</v>
      </c>
      <c r="F127" s="35">
        <v>0</v>
      </c>
      <c r="G127" s="35">
        <v>0</v>
      </c>
      <c r="H127" s="35">
        <v>0.72247145667741952</v>
      </c>
      <c r="I127" s="35">
        <v>2.0561517153548388</v>
      </c>
      <c r="J127" s="35">
        <v>0</v>
      </c>
      <c r="K127" s="35">
        <v>0</v>
      </c>
      <c r="L127" s="35">
        <v>8.7773220019354827</v>
      </c>
      <c r="M127" s="35">
        <v>0</v>
      </c>
      <c r="N127" s="35">
        <v>0</v>
      </c>
      <c r="O127" s="35">
        <v>0</v>
      </c>
      <c r="P127" s="35">
        <v>0</v>
      </c>
      <c r="Q127" s="35">
        <v>0</v>
      </c>
      <c r="R127" s="35">
        <v>0.1652755695806451</v>
      </c>
      <c r="S127" s="35">
        <v>0</v>
      </c>
      <c r="T127" s="35">
        <v>0</v>
      </c>
      <c r="U127" s="35">
        <v>0</v>
      </c>
      <c r="V127" s="35">
        <v>4.2122338709677425E-3</v>
      </c>
      <c r="W127" s="35">
        <v>0</v>
      </c>
      <c r="X127" s="35">
        <v>0</v>
      </c>
      <c r="Y127" s="35">
        <v>0</v>
      </c>
      <c r="Z127" s="35">
        <v>0</v>
      </c>
      <c r="AA127" s="35">
        <v>0</v>
      </c>
      <c r="AB127" s="35">
        <v>0</v>
      </c>
      <c r="AC127" s="35">
        <v>0</v>
      </c>
      <c r="AD127" s="35">
        <v>0</v>
      </c>
      <c r="AE127" s="35">
        <v>0</v>
      </c>
      <c r="AF127" s="35">
        <v>0</v>
      </c>
      <c r="AG127" s="35">
        <v>0</v>
      </c>
      <c r="AH127" s="35">
        <v>0</v>
      </c>
      <c r="AI127" s="35">
        <v>0</v>
      </c>
      <c r="AJ127" s="35">
        <v>0</v>
      </c>
      <c r="AK127" s="35">
        <v>0</v>
      </c>
      <c r="AL127" s="35">
        <v>0</v>
      </c>
      <c r="AM127" s="35">
        <v>0</v>
      </c>
      <c r="AN127" s="35">
        <v>0</v>
      </c>
      <c r="AO127" s="35">
        <v>0</v>
      </c>
      <c r="AP127" s="35">
        <v>0</v>
      </c>
      <c r="AQ127" s="35">
        <v>0</v>
      </c>
      <c r="AR127" s="35">
        <v>0</v>
      </c>
      <c r="AS127" s="35">
        <v>0</v>
      </c>
      <c r="AT127" s="35">
        <v>0</v>
      </c>
      <c r="AU127" s="35">
        <v>0</v>
      </c>
      <c r="AV127" s="35">
        <v>43.060216240161047</v>
      </c>
      <c r="AW127" s="35">
        <v>12.25372064919355</v>
      </c>
      <c r="AX127" s="35">
        <v>0</v>
      </c>
      <c r="AY127" s="35">
        <v>0</v>
      </c>
      <c r="AZ127" s="35">
        <v>47.348516310580642</v>
      </c>
      <c r="BA127" s="35">
        <v>0</v>
      </c>
      <c r="BB127" s="35">
        <v>0</v>
      </c>
      <c r="BC127" s="35">
        <v>0</v>
      </c>
      <c r="BD127" s="35">
        <v>0</v>
      </c>
      <c r="BE127" s="35">
        <v>0</v>
      </c>
      <c r="BF127" s="35">
        <v>22.721371875774032</v>
      </c>
      <c r="BG127" s="35">
        <v>1.6172862651290325</v>
      </c>
      <c r="BH127" s="35">
        <v>0</v>
      </c>
      <c r="BI127" s="35">
        <v>0</v>
      </c>
      <c r="BJ127" s="35">
        <v>12.900891146451618</v>
      </c>
      <c r="BK127" s="36">
        <f t="shared" si="12"/>
        <v>151.62743546470927</v>
      </c>
    </row>
    <row r="128" spans="1:66">
      <c r="A128" s="6"/>
      <c r="B128" s="11" t="s">
        <v>198</v>
      </c>
      <c r="C128" s="35">
        <v>0</v>
      </c>
      <c r="D128" s="35">
        <v>0</v>
      </c>
      <c r="E128" s="35">
        <v>0</v>
      </c>
      <c r="F128" s="35">
        <v>0</v>
      </c>
      <c r="G128" s="35">
        <v>0</v>
      </c>
      <c r="H128" s="35">
        <v>0.16585503948387098</v>
      </c>
      <c r="I128" s="35">
        <v>0</v>
      </c>
      <c r="J128" s="35">
        <v>0</v>
      </c>
      <c r="K128" s="35">
        <v>0</v>
      </c>
      <c r="L128" s="35">
        <v>0</v>
      </c>
      <c r="M128" s="35">
        <v>0</v>
      </c>
      <c r="N128" s="35">
        <v>0</v>
      </c>
      <c r="O128" s="35">
        <v>0</v>
      </c>
      <c r="P128" s="35">
        <v>0</v>
      </c>
      <c r="Q128" s="35">
        <v>0</v>
      </c>
      <c r="R128" s="35">
        <v>3.6051836935483875E-2</v>
      </c>
      <c r="S128" s="35">
        <v>0</v>
      </c>
      <c r="T128" s="35">
        <v>0</v>
      </c>
      <c r="U128" s="35">
        <v>0</v>
      </c>
      <c r="V128" s="35">
        <v>0</v>
      </c>
      <c r="W128" s="35">
        <v>0</v>
      </c>
      <c r="X128" s="35">
        <v>0</v>
      </c>
      <c r="Y128" s="35">
        <v>0</v>
      </c>
      <c r="Z128" s="35">
        <v>0</v>
      </c>
      <c r="AA128" s="35">
        <v>0</v>
      </c>
      <c r="AB128" s="35">
        <v>0</v>
      </c>
      <c r="AC128" s="35">
        <v>0</v>
      </c>
      <c r="AD128" s="35">
        <v>0</v>
      </c>
      <c r="AE128" s="35">
        <v>0</v>
      </c>
      <c r="AF128" s="35">
        <v>0</v>
      </c>
      <c r="AG128" s="35">
        <v>0</v>
      </c>
      <c r="AH128" s="35">
        <v>0</v>
      </c>
      <c r="AI128" s="35">
        <v>0</v>
      </c>
      <c r="AJ128" s="35">
        <v>0</v>
      </c>
      <c r="AK128" s="35">
        <v>0</v>
      </c>
      <c r="AL128" s="35">
        <v>0</v>
      </c>
      <c r="AM128" s="35">
        <v>0</v>
      </c>
      <c r="AN128" s="35">
        <v>0</v>
      </c>
      <c r="AO128" s="35">
        <v>0</v>
      </c>
      <c r="AP128" s="35">
        <v>0</v>
      </c>
      <c r="AQ128" s="35">
        <v>0</v>
      </c>
      <c r="AR128" s="35">
        <v>0</v>
      </c>
      <c r="AS128" s="35">
        <v>0</v>
      </c>
      <c r="AT128" s="35">
        <v>0</v>
      </c>
      <c r="AU128" s="35">
        <v>0</v>
      </c>
      <c r="AV128" s="35">
        <v>12.49859620870976</v>
      </c>
      <c r="AW128" s="35">
        <v>0.72766414429032267</v>
      </c>
      <c r="AX128" s="35">
        <v>0</v>
      </c>
      <c r="AY128" s="35">
        <v>0</v>
      </c>
      <c r="AZ128" s="35">
        <v>19.230904166709664</v>
      </c>
      <c r="BA128" s="35">
        <v>0</v>
      </c>
      <c r="BB128" s="35">
        <v>0</v>
      </c>
      <c r="BC128" s="35">
        <v>0</v>
      </c>
      <c r="BD128" s="35">
        <v>0</v>
      </c>
      <c r="BE128" s="35">
        <v>0</v>
      </c>
      <c r="BF128" s="35">
        <v>1.4707316069032219</v>
      </c>
      <c r="BG128" s="35">
        <v>0.16787756538709675</v>
      </c>
      <c r="BH128" s="35">
        <v>0</v>
      </c>
      <c r="BI128" s="35">
        <v>0</v>
      </c>
      <c r="BJ128" s="35">
        <v>0.16787756538709675</v>
      </c>
      <c r="BK128" s="36">
        <f t="shared" si="12"/>
        <v>34.46555813380651</v>
      </c>
    </row>
    <row r="129" spans="1:65">
      <c r="A129" s="6"/>
      <c r="B129" s="11" t="s">
        <v>199</v>
      </c>
      <c r="C129" s="35">
        <v>0</v>
      </c>
      <c r="D129" s="35">
        <v>0</v>
      </c>
      <c r="E129" s="35">
        <v>0</v>
      </c>
      <c r="F129" s="35">
        <v>0</v>
      </c>
      <c r="G129" s="35">
        <v>0</v>
      </c>
      <c r="H129" s="35">
        <v>9.4575512064516129E-2</v>
      </c>
      <c r="I129" s="35">
        <v>0</v>
      </c>
      <c r="J129" s="35">
        <v>0</v>
      </c>
      <c r="K129" s="35">
        <v>0</v>
      </c>
      <c r="L129" s="35">
        <v>0</v>
      </c>
      <c r="M129" s="35">
        <v>0</v>
      </c>
      <c r="N129" s="35">
        <v>0</v>
      </c>
      <c r="O129" s="35">
        <v>0</v>
      </c>
      <c r="P129" s="35">
        <v>0</v>
      </c>
      <c r="Q129" s="35">
        <v>0</v>
      </c>
      <c r="R129" s="35">
        <v>1.2405437193548384E-2</v>
      </c>
      <c r="S129" s="35">
        <v>0</v>
      </c>
      <c r="T129" s="35">
        <v>0</v>
      </c>
      <c r="U129" s="35">
        <v>0</v>
      </c>
      <c r="V129" s="35">
        <v>0</v>
      </c>
      <c r="W129" s="35">
        <v>0</v>
      </c>
      <c r="X129" s="35">
        <v>0</v>
      </c>
      <c r="Y129" s="35">
        <v>0</v>
      </c>
      <c r="Z129" s="35">
        <v>0</v>
      </c>
      <c r="AA129" s="35">
        <v>0</v>
      </c>
      <c r="AB129" s="35">
        <v>0</v>
      </c>
      <c r="AC129" s="35">
        <v>0</v>
      </c>
      <c r="AD129" s="35">
        <v>0</v>
      </c>
      <c r="AE129" s="35">
        <v>0</v>
      </c>
      <c r="AF129" s="35">
        <v>0</v>
      </c>
      <c r="AG129" s="35">
        <v>0</v>
      </c>
      <c r="AH129" s="35">
        <v>0</v>
      </c>
      <c r="AI129" s="35">
        <v>0</v>
      </c>
      <c r="AJ129" s="35">
        <v>0</v>
      </c>
      <c r="AK129" s="35">
        <v>0</v>
      </c>
      <c r="AL129" s="35">
        <v>0</v>
      </c>
      <c r="AM129" s="35">
        <v>0</v>
      </c>
      <c r="AN129" s="35">
        <v>0</v>
      </c>
      <c r="AO129" s="35">
        <v>0</v>
      </c>
      <c r="AP129" s="35">
        <v>0</v>
      </c>
      <c r="AQ129" s="35">
        <v>0</v>
      </c>
      <c r="AR129" s="35">
        <v>0</v>
      </c>
      <c r="AS129" s="35">
        <v>0</v>
      </c>
      <c r="AT129" s="35">
        <v>0</v>
      </c>
      <c r="AU129" s="35">
        <v>0</v>
      </c>
      <c r="AV129" s="35">
        <v>3.6458748910967635</v>
      </c>
      <c r="AW129" s="35">
        <v>0.28756754838709675</v>
      </c>
      <c r="AX129" s="35">
        <v>0</v>
      </c>
      <c r="AY129" s="35">
        <v>0</v>
      </c>
      <c r="AZ129" s="35">
        <v>12.468181898580657</v>
      </c>
      <c r="BA129" s="35">
        <v>0</v>
      </c>
      <c r="BB129" s="35">
        <v>0</v>
      </c>
      <c r="BC129" s="35">
        <v>0</v>
      </c>
      <c r="BD129" s="35">
        <v>0</v>
      </c>
      <c r="BE129" s="35">
        <v>0</v>
      </c>
      <c r="BF129" s="35">
        <v>0.36052337593548395</v>
      </c>
      <c r="BG129" s="35">
        <v>0</v>
      </c>
      <c r="BH129" s="35">
        <v>0</v>
      </c>
      <c r="BI129" s="35">
        <v>0</v>
      </c>
      <c r="BJ129" s="35">
        <v>3.5896465778709699</v>
      </c>
      <c r="BK129" s="36">
        <f t="shared" si="12"/>
        <v>20.458775241129032</v>
      </c>
    </row>
    <row r="130" spans="1:65">
      <c r="A130" s="6"/>
      <c r="B130" s="11" t="s">
        <v>200</v>
      </c>
      <c r="C130" s="35">
        <v>0</v>
      </c>
      <c r="D130" s="35">
        <v>0</v>
      </c>
      <c r="E130" s="35">
        <v>0</v>
      </c>
      <c r="F130" s="35">
        <v>0</v>
      </c>
      <c r="G130" s="35">
        <v>0</v>
      </c>
      <c r="H130" s="35">
        <v>7.2004811290322573E-2</v>
      </c>
      <c r="I130" s="35">
        <v>0</v>
      </c>
      <c r="J130" s="35">
        <v>0</v>
      </c>
      <c r="K130" s="35">
        <v>0</v>
      </c>
      <c r="L130" s="35">
        <v>0</v>
      </c>
      <c r="M130" s="35">
        <v>0</v>
      </c>
      <c r="N130" s="35">
        <v>0</v>
      </c>
      <c r="O130" s="35">
        <v>0</v>
      </c>
      <c r="P130" s="35">
        <v>0</v>
      </c>
      <c r="Q130" s="35">
        <v>0</v>
      </c>
      <c r="R130" s="35">
        <v>0.15609228212903226</v>
      </c>
      <c r="S130" s="35">
        <v>0</v>
      </c>
      <c r="T130" s="35">
        <v>0</v>
      </c>
      <c r="U130" s="35">
        <v>0</v>
      </c>
      <c r="V130" s="35">
        <v>0.19303183225806453</v>
      </c>
      <c r="W130" s="35">
        <v>0</v>
      </c>
      <c r="X130" s="35">
        <v>0</v>
      </c>
      <c r="Y130" s="35">
        <v>0</v>
      </c>
      <c r="Z130" s="35">
        <v>0</v>
      </c>
      <c r="AA130" s="35">
        <v>0</v>
      </c>
      <c r="AB130" s="35">
        <v>0</v>
      </c>
      <c r="AC130" s="35">
        <v>0</v>
      </c>
      <c r="AD130" s="35">
        <v>0</v>
      </c>
      <c r="AE130" s="35">
        <v>0</v>
      </c>
      <c r="AF130" s="35">
        <v>0</v>
      </c>
      <c r="AG130" s="35">
        <v>0</v>
      </c>
      <c r="AH130" s="35">
        <v>0</v>
      </c>
      <c r="AI130" s="35">
        <v>0</v>
      </c>
      <c r="AJ130" s="35">
        <v>0</v>
      </c>
      <c r="AK130" s="35">
        <v>0</v>
      </c>
      <c r="AL130" s="35">
        <v>0</v>
      </c>
      <c r="AM130" s="35">
        <v>0</v>
      </c>
      <c r="AN130" s="35">
        <v>0</v>
      </c>
      <c r="AO130" s="35">
        <v>0</v>
      </c>
      <c r="AP130" s="35">
        <v>0</v>
      </c>
      <c r="AQ130" s="35">
        <v>0</v>
      </c>
      <c r="AR130" s="35">
        <v>0</v>
      </c>
      <c r="AS130" s="35">
        <v>0</v>
      </c>
      <c r="AT130" s="35">
        <v>0</v>
      </c>
      <c r="AU130" s="35">
        <v>0</v>
      </c>
      <c r="AV130" s="35">
        <v>8.1720271099355433</v>
      </c>
      <c r="AW130" s="35">
        <v>0.84075728225806468</v>
      </c>
      <c r="AX130" s="35">
        <v>0</v>
      </c>
      <c r="AY130" s="35">
        <v>0</v>
      </c>
      <c r="AZ130" s="35">
        <v>20.058187113580665</v>
      </c>
      <c r="BA130" s="35">
        <v>0</v>
      </c>
      <c r="BB130" s="35">
        <v>0</v>
      </c>
      <c r="BC130" s="35">
        <v>0</v>
      </c>
      <c r="BD130" s="35">
        <v>0</v>
      </c>
      <c r="BE130" s="35">
        <v>0</v>
      </c>
      <c r="BF130" s="35">
        <v>6.4977739171613695</v>
      </c>
      <c r="BG130" s="35">
        <v>0</v>
      </c>
      <c r="BH130" s="35">
        <v>0</v>
      </c>
      <c r="BI130" s="35">
        <v>0</v>
      </c>
      <c r="BJ130" s="35">
        <v>6.1519429467096787</v>
      </c>
      <c r="BK130" s="36">
        <f t="shared" si="12"/>
        <v>42.141817295322738</v>
      </c>
    </row>
    <row r="131" spans="1:65">
      <c r="A131" s="6"/>
      <c r="B131" s="11" t="s">
        <v>201</v>
      </c>
      <c r="C131" s="35">
        <v>0</v>
      </c>
      <c r="D131" s="35">
        <v>0</v>
      </c>
      <c r="E131" s="35">
        <v>0</v>
      </c>
      <c r="F131" s="35">
        <v>0</v>
      </c>
      <c r="G131" s="35">
        <v>0</v>
      </c>
      <c r="H131" s="35">
        <v>7.7417541322580663E-2</v>
      </c>
      <c r="I131" s="35">
        <v>8.1801285354838701E-2</v>
      </c>
      <c r="J131" s="35">
        <v>0</v>
      </c>
      <c r="K131" s="35">
        <v>0</v>
      </c>
      <c r="L131" s="35">
        <v>5.4306236806451601E-2</v>
      </c>
      <c r="M131" s="35">
        <v>0</v>
      </c>
      <c r="N131" s="35">
        <v>0</v>
      </c>
      <c r="O131" s="35">
        <v>0</v>
      </c>
      <c r="P131" s="35">
        <v>0</v>
      </c>
      <c r="Q131" s="35">
        <v>0</v>
      </c>
      <c r="R131" s="35">
        <v>1.9827997064516132E-2</v>
      </c>
      <c r="S131" s="35">
        <v>0</v>
      </c>
      <c r="T131" s="35">
        <v>0</v>
      </c>
      <c r="U131" s="35">
        <v>0</v>
      </c>
      <c r="V131" s="35">
        <v>3.7386870967741933E-4</v>
      </c>
      <c r="W131" s="35">
        <v>0</v>
      </c>
      <c r="X131" s="35">
        <v>0</v>
      </c>
      <c r="Y131" s="35">
        <v>0</v>
      </c>
      <c r="Z131" s="35">
        <v>0</v>
      </c>
      <c r="AA131" s="35">
        <v>0</v>
      </c>
      <c r="AB131" s="35">
        <v>0</v>
      </c>
      <c r="AC131" s="35">
        <v>0</v>
      </c>
      <c r="AD131" s="35">
        <v>0</v>
      </c>
      <c r="AE131" s="35">
        <v>0</v>
      </c>
      <c r="AF131" s="35">
        <v>0</v>
      </c>
      <c r="AG131" s="35">
        <v>0</v>
      </c>
      <c r="AH131" s="35">
        <v>0</v>
      </c>
      <c r="AI131" s="35">
        <v>0</v>
      </c>
      <c r="AJ131" s="35">
        <v>0</v>
      </c>
      <c r="AK131" s="35">
        <v>0</v>
      </c>
      <c r="AL131" s="35">
        <v>0</v>
      </c>
      <c r="AM131" s="35">
        <v>0</v>
      </c>
      <c r="AN131" s="35">
        <v>0</v>
      </c>
      <c r="AO131" s="35">
        <v>0</v>
      </c>
      <c r="AP131" s="35">
        <v>0</v>
      </c>
      <c r="AQ131" s="35">
        <v>0</v>
      </c>
      <c r="AR131" s="35">
        <v>0</v>
      </c>
      <c r="AS131" s="35">
        <v>0</v>
      </c>
      <c r="AT131" s="35">
        <v>0</v>
      </c>
      <c r="AU131" s="35">
        <v>0</v>
      </c>
      <c r="AV131" s="35">
        <v>4.8077312143871449</v>
      </c>
      <c r="AW131" s="35">
        <v>0.43245799129032264</v>
      </c>
      <c r="AX131" s="35">
        <v>0</v>
      </c>
      <c r="AY131" s="35">
        <v>0</v>
      </c>
      <c r="AZ131" s="35">
        <v>2.4740582753870974</v>
      </c>
      <c r="BA131" s="35">
        <v>0</v>
      </c>
      <c r="BB131" s="35">
        <v>0</v>
      </c>
      <c r="BC131" s="35">
        <v>0</v>
      </c>
      <c r="BD131" s="35">
        <v>0</v>
      </c>
      <c r="BE131" s="35">
        <v>0</v>
      </c>
      <c r="BF131" s="35">
        <v>1.4823004290322528</v>
      </c>
      <c r="BG131" s="35">
        <v>0.14548688777419355</v>
      </c>
      <c r="BH131" s="35">
        <v>0</v>
      </c>
      <c r="BI131" s="35">
        <v>0</v>
      </c>
      <c r="BJ131" s="35">
        <v>0.14276270199999996</v>
      </c>
      <c r="BK131" s="36">
        <f t="shared" si="12"/>
        <v>9.7185244291290775</v>
      </c>
    </row>
    <row r="132" spans="1:65">
      <c r="A132" s="6"/>
      <c r="B132" s="11" t="s">
        <v>202</v>
      </c>
      <c r="C132" s="35">
        <v>0</v>
      </c>
      <c r="D132" s="35">
        <v>0</v>
      </c>
      <c r="E132" s="35">
        <v>0</v>
      </c>
      <c r="F132" s="35">
        <v>0</v>
      </c>
      <c r="G132" s="35">
        <v>0</v>
      </c>
      <c r="H132" s="35">
        <v>6.449539580645162E-3</v>
      </c>
      <c r="I132" s="35">
        <v>6.2439495161290326E-2</v>
      </c>
      <c r="J132" s="35">
        <v>0</v>
      </c>
      <c r="K132" s="35">
        <v>0</v>
      </c>
      <c r="L132" s="35">
        <v>5.7876486774193561E-3</v>
      </c>
      <c r="M132" s="35">
        <v>0</v>
      </c>
      <c r="N132" s="35">
        <v>0</v>
      </c>
      <c r="O132" s="35">
        <v>0</v>
      </c>
      <c r="P132" s="35">
        <v>0</v>
      </c>
      <c r="Q132" s="35">
        <v>0</v>
      </c>
      <c r="R132" s="35">
        <v>1.5780432161290318E-2</v>
      </c>
      <c r="S132" s="35">
        <v>0</v>
      </c>
      <c r="T132" s="35">
        <v>0</v>
      </c>
      <c r="U132" s="35">
        <v>0</v>
      </c>
      <c r="V132" s="35">
        <v>0</v>
      </c>
      <c r="W132" s="35">
        <v>0</v>
      </c>
      <c r="X132" s="35">
        <v>0</v>
      </c>
      <c r="Y132" s="35">
        <v>0</v>
      </c>
      <c r="Z132" s="35">
        <v>0</v>
      </c>
      <c r="AA132" s="35">
        <v>0</v>
      </c>
      <c r="AB132" s="35">
        <v>0</v>
      </c>
      <c r="AC132" s="35">
        <v>0</v>
      </c>
      <c r="AD132" s="35">
        <v>0</v>
      </c>
      <c r="AE132" s="35">
        <v>0</v>
      </c>
      <c r="AF132" s="35">
        <v>0</v>
      </c>
      <c r="AG132" s="35">
        <v>0</v>
      </c>
      <c r="AH132" s="35">
        <v>0</v>
      </c>
      <c r="AI132" s="35">
        <v>0</v>
      </c>
      <c r="AJ132" s="35">
        <v>0</v>
      </c>
      <c r="AK132" s="35">
        <v>0</v>
      </c>
      <c r="AL132" s="35">
        <v>0</v>
      </c>
      <c r="AM132" s="35">
        <v>0</v>
      </c>
      <c r="AN132" s="35">
        <v>0</v>
      </c>
      <c r="AO132" s="35">
        <v>0</v>
      </c>
      <c r="AP132" s="35">
        <v>0</v>
      </c>
      <c r="AQ132" s="35">
        <v>0</v>
      </c>
      <c r="AR132" s="35">
        <v>0</v>
      </c>
      <c r="AS132" s="35">
        <v>0</v>
      </c>
      <c r="AT132" s="35">
        <v>0</v>
      </c>
      <c r="AU132" s="35">
        <v>0</v>
      </c>
      <c r="AV132" s="35">
        <v>2.7543019972580667</v>
      </c>
      <c r="AW132" s="35">
        <v>0.39828865290322579</v>
      </c>
      <c r="AX132" s="35">
        <v>0</v>
      </c>
      <c r="AY132" s="35">
        <v>0</v>
      </c>
      <c r="AZ132" s="35">
        <v>1.0476602163548394</v>
      </c>
      <c r="BA132" s="35">
        <v>0</v>
      </c>
      <c r="BB132" s="35">
        <v>0</v>
      </c>
      <c r="BC132" s="35">
        <v>0</v>
      </c>
      <c r="BD132" s="35">
        <v>0</v>
      </c>
      <c r="BE132" s="35">
        <v>0</v>
      </c>
      <c r="BF132" s="35">
        <v>0.65414949154838631</v>
      </c>
      <c r="BG132" s="35">
        <v>7.790361129032258E-3</v>
      </c>
      <c r="BH132" s="35">
        <v>0</v>
      </c>
      <c r="BI132" s="35">
        <v>0</v>
      </c>
      <c r="BJ132" s="35">
        <v>6.8085279419354855E-2</v>
      </c>
      <c r="BK132" s="36">
        <f t="shared" si="12"/>
        <v>5.0207331141935505</v>
      </c>
    </row>
    <row r="133" spans="1:65" s="16" customFormat="1">
      <c r="A133" s="6"/>
      <c r="B133" s="14" t="s">
        <v>89</v>
      </c>
      <c r="C133" s="42">
        <f>SUM(C121:C132)</f>
        <v>0</v>
      </c>
      <c r="D133" s="42">
        <f t="shared" ref="D133:BK133" si="14">SUM(D121:D132)</f>
        <v>0</v>
      </c>
      <c r="E133" s="42">
        <f t="shared" si="14"/>
        <v>0</v>
      </c>
      <c r="F133" s="42">
        <f t="shared" si="14"/>
        <v>0</v>
      </c>
      <c r="G133" s="42">
        <f t="shared" si="14"/>
        <v>0</v>
      </c>
      <c r="H133" s="42">
        <f t="shared" si="14"/>
        <v>6.145459560419356</v>
      </c>
      <c r="I133" s="42">
        <f t="shared" si="14"/>
        <v>441.76432547961286</v>
      </c>
      <c r="J133" s="42">
        <f t="shared" si="14"/>
        <v>0</v>
      </c>
      <c r="K133" s="42">
        <f t="shared" si="14"/>
        <v>0</v>
      </c>
      <c r="L133" s="42">
        <f t="shared" si="14"/>
        <v>105.19819193690319</v>
      </c>
      <c r="M133" s="42">
        <f t="shared" si="14"/>
        <v>0</v>
      </c>
      <c r="N133" s="42">
        <f t="shared" si="14"/>
        <v>0</v>
      </c>
      <c r="O133" s="42">
        <f t="shared" si="14"/>
        <v>0</v>
      </c>
      <c r="P133" s="42">
        <f t="shared" si="14"/>
        <v>0</v>
      </c>
      <c r="Q133" s="42">
        <f t="shared" si="14"/>
        <v>0</v>
      </c>
      <c r="R133" s="42">
        <f t="shared" si="14"/>
        <v>0.95902233099999989</v>
      </c>
      <c r="S133" s="42">
        <f t="shared" si="14"/>
        <v>0</v>
      </c>
      <c r="T133" s="42">
        <f t="shared" si="14"/>
        <v>0</v>
      </c>
      <c r="U133" s="42">
        <f t="shared" si="14"/>
        <v>0</v>
      </c>
      <c r="V133" s="42">
        <f t="shared" si="14"/>
        <v>0.52538073229032245</v>
      </c>
      <c r="W133" s="42">
        <f t="shared" si="14"/>
        <v>0</v>
      </c>
      <c r="X133" s="42">
        <f t="shared" si="14"/>
        <v>0</v>
      </c>
      <c r="Y133" s="42">
        <f t="shared" si="14"/>
        <v>0</v>
      </c>
      <c r="Z133" s="42">
        <f t="shared" si="14"/>
        <v>0</v>
      </c>
      <c r="AA133" s="42">
        <f t="shared" si="14"/>
        <v>0</v>
      </c>
      <c r="AB133" s="42">
        <f t="shared" si="14"/>
        <v>0</v>
      </c>
      <c r="AC133" s="42">
        <f t="shared" si="14"/>
        <v>0</v>
      </c>
      <c r="AD133" s="42">
        <f t="shared" si="14"/>
        <v>0</v>
      </c>
      <c r="AE133" s="42">
        <f t="shared" si="14"/>
        <v>0</v>
      </c>
      <c r="AF133" s="42">
        <f t="shared" si="14"/>
        <v>0</v>
      </c>
      <c r="AG133" s="42">
        <f t="shared" si="14"/>
        <v>0</v>
      </c>
      <c r="AH133" s="42">
        <f t="shared" si="14"/>
        <v>0</v>
      </c>
      <c r="AI133" s="42">
        <f t="shared" si="14"/>
        <v>0</v>
      </c>
      <c r="AJ133" s="42">
        <f t="shared" si="14"/>
        <v>0</v>
      </c>
      <c r="AK133" s="42">
        <f t="shared" si="14"/>
        <v>0</v>
      </c>
      <c r="AL133" s="42">
        <f t="shared" si="14"/>
        <v>0</v>
      </c>
      <c r="AM133" s="42">
        <f t="shared" si="14"/>
        <v>0</v>
      </c>
      <c r="AN133" s="42">
        <f t="shared" si="14"/>
        <v>0</v>
      </c>
      <c r="AO133" s="42">
        <f t="shared" si="14"/>
        <v>0</v>
      </c>
      <c r="AP133" s="42">
        <f t="shared" si="14"/>
        <v>0</v>
      </c>
      <c r="AQ133" s="42">
        <f t="shared" si="14"/>
        <v>0</v>
      </c>
      <c r="AR133" s="42">
        <f t="shared" si="14"/>
        <v>0</v>
      </c>
      <c r="AS133" s="42">
        <f t="shared" si="14"/>
        <v>0</v>
      </c>
      <c r="AT133" s="42">
        <f t="shared" si="14"/>
        <v>0</v>
      </c>
      <c r="AU133" s="42">
        <f t="shared" si="14"/>
        <v>0</v>
      </c>
      <c r="AV133" s="42">
        <f t="shared" si="14"/>
        <v>206.22384843851572</v>
      </c>
      <c r="AW133" s="42">
        <f t="shared" si="14"/>
        <v>104.91742103264521</v>
      </c>
      <c r="AX133" s="42">
        <f t="shared" si="14"/>
        <v>1.3604884974193541</v>
      </c>
      <c r="AY133" s="42">
        <f t="shared" si="14"/>
        <v>0</v>
      </c>
      <c r="AZ133" s="42">
        <f t="shared" si="14"/>
        <v>307.28186185674207</v>
      </c>
      <c r="BA133" s="42">
        <f t="shared" si="14"/>
        <v>0</v>
      </c>
      <c r="BB133" s="42">
        <f t="shared" si="14"/>
        <v>0</v>
      </c>
      <c r="BC133" s="42">
        <f t="shared" si="14"/>
        <v>0</v>
      </c>
      <c r="BD133" s="42">
        <f t="shared" si="14"/>
        <v>0</v>
      </c>
      <c r="BE133" s="42">
        <f t="shared" si="14"/>
        <v>0</v>
      </c>
      <c r="BF133" s="42">
        <f t="shared" si="14"/>
        <v>64.473207373290208</v>
      </c>
      <c r="BG133" s="42">
        <f t="shared" si="14"/>
        <v>10.473041529774191</v>
      </c>
      <c r="BH133" s="42">
        <f t="shared" si="14"/>
        <v>0</v>
      </c>
      <c r="BI133" s="42">
        <f t="shared" si="14"/>
        <v>0</v>
      </c>
      <c r="BJ133" s="42">
        <f t="shared" si="14"/>
        <v>41.666021659741951</v>
      </c>
      <c r="BK133" s="42">
        <f t="shared" si="14"/>
        <v>1290.9882704283539</v>
      </c>
      <c r="BM133" s="60"/>
    </row>
    <row r="134" spans="1:65">
      <c r="A134" s="6"/>
      <c r="B134" s="14" t="s">
        <v>87</v>
      </c>
      <c r="C134" s="38">
        <f t="shared" ref="C134:AH134" si="15">C118+C133</f>
        <v>0</v>
      </c>
      <c r="D134" s="38">
        <f t="shared" si="15"/>
        <v>0</v>
      </c>
      <c r="E134" s="38">
        <f t="shared" si="15"/>
        <v>0</v>
      </c>
      <c r="F134" s="38">
        <f t="shared" si="15"/>
        <v>0</v>
      </c>
      <c r="G134" s="38">
        <f t="shared" si="15"/>
        <v>0</v>
      </c>
      <c r="H134" s="38">
        <f t="shared" si="15"/>
        <v>6.4597241439354853</v>
      </c>
      <c r="I134" s="38">
        <f t="shared" si="15"/>
        <v>442.54418600158061</v>
      </c>
      <c r="J134" s="38">
        <f t="shared" si="15"/>
        <v>0</v>
      </c>
      <c r="K134" s="38">
        <f t="shared" si="15"/>
        <v>0</v>
      </c>
      <c r="L134" s="38">
        <f t="shared" si="15"/>
        <v>105.29367096487093</v>
      </c>
      <c r="M134" s="38">
        <f t="shared" si="15"/>
        <v>0</v>
      </c>
      <c r="N134" s="38">
        <f t="shared" si="15"/>
        <v>0</v>
      </c>
      <c r="O134" s="38">
        <f t="shared" si="15"/>
        <v>0</v>
      </c>
      <c r="P134" s="38">
        <f t="shared" si="15"/>
        <v>0</v>
      </c>
      <c r="Q134" s="38">
        <f t="shared" si="15"/>
        <v>0</v>
      </c>
      <c r="R134" s="38">
        <f t="shared" si="15"/>
        <v>1.1217565447096773</v>
      </c>
      <c r="S134" s="38">
        <f t="shared" si="15"/>
        <v>0</v>
      </c>
      <c r="T134" s="38">
        <f t="shared" si="15"/>
        <v>0</v>
      </c>
      <c r="U134" s="38">
        <f t="shared" si="15"/>
        <v>0</v>
      </c>
      <c r="V134" s="38">
        <f t="shared" si="15"/>
        <v>0.52538073229032245</v>
      </c>
      <c r="W134" s="38">
        <f t="shared" si="15"/>
        <v>0</v>
      </c>
      <c r="X134" s="38">
        <f t="shared" si="15"/>
        <v>0</v>
      </c>
      <c r="Y134" s="38">
        <f t="shared" si="15"/>
        <v>0</v>
      </c>
      <c r="Z134" s="38">
        <f t="shared" si="15"/>
        <v>0</v>
      </c>
      <c r="AA134" s="38">
        <f t="shared" si="15"/>
        <v>0</v>
      </c>
      <c r="AB134" s="38">
        <f t="shared" si="15"/>
        <v>0</v>
      </c>
      <c r="AC134" s="38">
        <f t="shared" si="15"/>
        <v>0</v>
      </c>
      <c r="AD134" s="38">
        <f t="shared" si="15"/>
        <v>0</v>
      </c>
      <c r="AE134" s="38">
        <f t="shared" si="15"/>
        <v>0</v>
      </c>
      <c r="AF134" s="38">
        <f t="shared" si="15"/>
        <v>0</v>
      </c>
      <c r="AG134" s="38">
        <f t="shared" si="15"/>
        <v>0</v>
      </c>
      <c r="AH134" s="38">
        <f t="shared" si="15"/>
        <v>0</v>
      </c>
      <c r="AI134" s="38">
        <f t="shared" ref="AI134:BK134" si="16">AI118+AI133</f>
        <v>0</v>
      </c>
      <c r="AJ134" s="38">
        <f t="shared" si="16"/>
        <v>0</v>
      </c>
      <c r="AK134" s="38">
        <f t="shared" si="16"/>
        <v>0</v>
      </c>
      <c r="AL134" s="38">
        <f t="shared" si="16"/>
        <v>0</v>
      </c>
      <c r="AM134" s="38">
        <f t="shared" si="16"/>
        <v>0</v>
      </c>
      <c r="AN134" s="38">
        <f t="shared" si="16"/>
        <v>0</v>
      </c>
      <c r="AO134" s="38">
        <f t="shared" si="16"/>
        <v>0</v>
      </c>
      <c r="AP134" s="38">
        <f t="shared" si="16"/>
        <v>0</v>
      </c>
      <c r="AQ134" s="38">
        <f t="shared" si="16"/>
        <v>0</v>
      </c>
      <c r="AR134" s="38">
        <f t="shared" si="16"/>
        <v>0</v>
      </c>
      <c r="AS134" s="38">
        <f t="shared" si="16"/>
        <v>0</v>
      </c>
      <c r="AT134" s="38">
        <f t="shared" si="16"/>
        <v>0</v>
      </c>
      <c r="AU134" s="38">
        <f t="shared" si="16"/>
        <v>0</v>
      </c>
      <c r="AV134" s="38">
        <f t="shared" si="16"/>
        <v>259.87797152367705</v>
      </c>
      <c r="AW134" s="38">
        <f t="shared" si="16"/>
        <v>106.15269068538714</v>
      </c>
      <c r="AX134" s="38">
        <f t="shared" si="16"/>
        <v>1.3604884974193541</v>
      </c>
      <c r="AY134" s="38">
        <f t="shared" si="16"/>
        <v>0</v>
      </c>
      <c r="AZ134" s="38">
        <f t="shared" si="16"/>
        <v>315.04045242096788</v>
      </c>
      <c r="BA134" s="38">
        <f t="shared" si="16"/>
        <v>0</v>
      </c>
      <c r="BB134" s="38">
        <f t="shared" si="16"/>
        <v>0</v>
      </c>
      <c r="BC134" s="38">
        <f t="shared" si="16"/>
        <v>0</v>
      </c>
      <c r="BD134" s="38">
        <f t="shared" si="16"/>
        <v>0</v>
      </c>
      <c r="BE134" s="38">
        <f t="shared" si="16"/>
        <v>0</v>
      </c>
      <c r="BF134" s="38">
        <f t="shared" si="16"/>
        <v>79.947659127741801</v>
      </c>
      <c r="BG134" s="38">
        <f t="shared" si="16"/>
        <v>11.433151468548385</v>
      </c>
      <c r="BH134" s="38">
        <f t="shared" si="16"/>
        <v>0</v>
      </c>
      <c r="BI134" s="38">
        <f t="shared" si="16"/>
        <v>0</v>
      </c>
      <c r="BJ134" s="38">
        <f t="shared" si="16"/>
        <v>44.651625950225821</v>
      </c>
      <c r="BK134" s="42">
        <f t="shared" si="16"/>
        <v>1374.4087580613539</v>
      </c>
    </row>
    <row r="135" spans="1:65">
      <c r="A135" s="6"/>
      <c r="B135" s="10"/>
      <c r="C135" s="88"/>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90"/>
    </row>
    <row r="136" spans="1:65">
      <c r="A136" s="6" t="s">
        <v>18</v>
      </c>
      <c r="B136" s="7" t="s">
        <v>8</v>
      </c>
      <c r="C136" s="88"/>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90"/>
    </row>
    <row r="137" spans="1:65">
      <c r="A137" s="6" t="s">
        <v>79</v>
      </c>
      <c r="B137" s="10" t="s">
        <v>19</v>
      </c>
      <c r="C137" s="88"/>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90"/>
    </row>
    <row r="138" spans="1:65">
      <c r="A138" s="6"/>
      <c r="B138" s="11" t="s">
        <v>39</v>
      </c>
      <c r="C138" s="38"/>
      <c r="D138" s="35"/>
      <c r="E138" s="35"/>
      <c r="F138" s="35"/>
      <c r="G138" s="31"/>
      <c r="H138" s="38"/>
      <c r="I138" s="35"/>
      <c r="J138" s="35"/>
      <c r="K138" s="35"/>
      <c r="L138" s="31"/>
      <c r="M138" s="38"/>
      <c r="N138" s="35"/>
      <c r="O138" s="35"/>
      <c r="P138" s="35"/>
      <c r="Q138" s="31"/>
      <c r="R138" s="38"/>
      <c r="S138" s="35"/>
      <c r="T138" s="35"/>
      <c r="U138" s="35"/>
      <c r="V138" s="31"/>
      <c r="W138" s="38"/>
      <c r="X138" s="35"/>
      <c r="Y138" s="35"/>
      <c r="Z138" s="35"/>
      <c r="AA138" s="31"/>
      <c r="AB138" s="38"/>
      <c r="AC138" s="35"/>
      <c r="AD138" s="35"/>
      <c r="AE138" s="35"/>
      <c r="AF138" s="31"/>
      <c r="AG138" s="38"/>
      <c r="AH138" s="35"/>
      <c r="AI138" s="35"/>
      <c r="AJ138" s="35"/>
      <c r="AK138" s="31"/>
      <c r="AL138" s="38"/>
      <c r="AM138" s="35"/>
      <c r="AN138" s="35"/>
      <c r="AO138" s="35"/>
      <c r="AP138" s="31"/>
      <c r="AQ138" s="38"/>
      <c r="AR138" s="35"/>
      <c r="AS138" s="35"/>
      <c r="AT138" s="35"/>
      <c r="AU138" s="31"/>
      <c r="AV138" s="38"/>
      <c r="AW138" s="35"/>
      <c r="AX138" s="35"/>
      <c r="AY138" s="35"/>
      <c r="AZ138" s="31"/>
      <c r="BA138" s="38"/>
      <c r="BB138" s="35"/>
      <c r="BC138" s="35"/>
      <c r="BD138" s="35"/>
      <c r="BE138" s="31"/>
      <c r="BF138" s="38"/>
      <c r="BG138" s="35"/>
      <c r="BH138" s="35"/>
      <c r="BI138" s="35"/>
      <c r="BJ138" s="31"/>
      <c r="BK138" s="39"/>
    </row>
    <row r="139" spans="1:65">
      <c r="A139" s="6"/>
      <c r="B139" s="14" t="s">
        <v>86</v>
      </c>
      <c r="C139" s="38"/>
      <c r="D139" s="35"/>
      <c r="E139" s="35"/>
      <c r="F139" s="35"/>
      <c r="G139" s="31"/>
      <c r="H139" s="38"/>
      <c r="I139" s="35"/>
      <c r="J139" s="35"/>
      <c r="K139" s="35"/>
      <c r="L139" s="31"/>
      <c r="M139" s="38"/>
      <c r="N139" s="35"/>
      <c r="O139" s="35"/>
      <c r="P139" s="35"/>
      <c r="Q139" s="31"/>
      <c r="R139" s="38"/>
      <c r="S139" s="35"/>
      <c r="T139" s="35"/>
      <c r="U139" s="35"/>
      <c r="V139" s="31"/>
      <c r="W139" s="38"/>
      <c r="X139" s="35"/>
      <c r="Y139" s="35"/>
      <c r="Z139" s="35"/>
      <c r="AA139" s="31"/>
      <c r="AB139" s="38"/>
      <c r="AC139" s="35"/>
      <c r="AD139" s="35"/>
      <c r="AE139" s="35"/>
      <c r="AF139" s="31"/>
      <c r="AG139" s="38"/>
      <c r="AH139" s="35"/>
      <c r="AI139" s="35"/>
      <c r="AJ139" s="35"/>
      <c r="AK139" s="31"/>
      <c r="AL139" s="38"/>
      <c r="AM139" s="35"/>
      <c r="AN139" s="35"/>
      <c r="AO139" s="35"/>
      <c r="AP139" s="31"/>
      <c r="AQ139" s="38"/>
      <c r="AR139" s="35"/>
      <c r="AS139" s="35"/>
      <c r="AT139" s="35"/>
      <c r="AU139" s="31"/>
      <c r="AV139" s="38"/>
      <c r="AW139" s="35"/>
      <c r="AX139" s="35"/>
      <c r="AY139" s="35"/>
      <c r="AZ139" s="31"/>
      <c r="BA139" s="38"/>
      <c r="BB139" s="35"/>
      <c r="BC139" s="35"/>
      <c r="BD139" s="35"/>
      <c r="BE139" s="31"/>
      <c r="BF139" s="38"/>
      <c r="BG139" s="35"/>
      <c r="BH139" s="35"/>
      <c r="BI139" s="35"/>
      <c r="BJ139" s="31"/>
      <c r="BK139" s="39"/>
    </row>
    <row r="140" spans="1:65">
      <c r="A140" s="6"/>
      <c r="B140" s="10"/>
      <c r="C140" s="88"/>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90"/>
    </row>
    <row r="141" spans="1:65">
      <c r="A141" s="6" t="s">
        <v>4</v>
      </c>
      <c r="B141" s="7" t="s">
        <v>9</v>
      </c>
      <c r="C141" s="88"/>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90"/>
    </row>
    <row r="142" spans="1:65">
      <c r="A142" s="6" t="s">
        <v>79</v>
      </c>
      <c r="B142" s="10" t="s">
        <v>20</v>
      </c>
      <c r="C142" s="88"/>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90"/>
    </row>
    <row r="143" spans="1:65">
      <c r="A143" s="6"/>
      <c r="B143" s="11" t="s">
        <v>39</v>
      </c>
      <c r="C143" s="38"/>
      <c r="D143" s="35"/>
      <c r="E143" s="35"/>
      <c r="F143" s="35"/>
      <c r="G143" s="31"/>
      <c r="H143" s="38"/>
      <c r="I143" s="35"/>
      <c r="J143" s="35"/>
      <c r="K143" s="35"/>
      <c r="L143" s="31"/>
      <c r="M143" s="38"/>
      <c r="N143" s="35"/>
      <c r="O143" s="35"/>
      <c r="P143" s="35"/>
      <c r="Q143" s="31"/>
      <c r="R143" s="38"/>
      <c r="S143" s="35"/>
      <c r="T143" s="35"/>
      <c r="U143" s="35"/>
      <c r="V143" s="31"/>
      <c r="W143" s="38"/>
      <c r="X143" s="35"/>
      <c r="Y143" s="35"/>
      <c r="Z143" s="35"/>
      <c r="AA143" s="31"/>
      <c r="AB143" s="38"/>
      <c r="AC143" s="35"/>
      <c r="AD143" s="35"/>
      <c r="AE143" s="35"/>
      <c r="AF143" s="31"/>
      <c r="AG143" s="38"/>
      <c r="AH143" s="35"/>
      <c r="AI143" s="35"/>
      <c r="AJ143" s="35"/>
      <c r="AK143" s="31"/>
      <c r="AL143" s="38"/>
      <c r="AM143" s="35"/>
      <c r="AN143" s="35"/>
      <c r="AO143" s="35"/>
      <c r="AP143" s="31"/>
      <c r="AQ143" s="38"/>
      <c r="AR143" s="35"/>
      <c r="AS143" s="35"/>
      <c r="AT143" s="35"/>
      <c r="AU143" s="31"/>
      <c r="AV143" s="38"/>
      <c r="AW143" s="35"/>
      <c r="AX143" s="35"/>
      <c r="AY143" s="35"/>
      <c r="AZ143" s="31"/>
      <c r="BA143" s="38"/>
      <c r="BB143" s="35"/>
      <c r="BC143" s="35"/>
      <c r="BD143" s="35"/>
      <c r="BE143" s="31"/>
      <c r="BF143" s="38"/>
      <c r="BG143" s="35"/>
      <c r="BH143" s="35"/>
      <c r="BI143" s="35"/>
      <c r="BJ143" s="31"/>
      <c r="BK143" s="39"/>
    </row>
    <row r="144" spans="1:65" s="16" customFormat="1">
      <c r="A144" s="6"/>
      <c r="B144" s="14" t="s">
        <v>88</v>
      </c>
      <c r="C144" s="42"/>
      <c r="D144" s="43"/>
      <c r="E144" s="43"/>
      <c r="F144" s="43"/>
      <c r="G144" s="44"/>
      <c r="H144" s="42"/>
      <c r="I144" s="43"/>
      <c r="J144" s="43"/>
      <c r="K144" s="43"/>
      <c r="L144" s="44"/>
      <c r="M144" s="42"/>
      <c r="N144" s="43"/>
      <c r="O144" s="43"/>
      <c r="P144" s="43"/>
      <c r="Q144" s="44"/>
      <c r="R144" s="42"/>
      <c r="S144" s="43"/>
      <c r="T144" s="43"/>
      <c r="U144" s="43"/>
      <c r="V144" s="44"/>
      <c r="W144" s="42"/>
      <c r="X144" s="43"/>
      <c r="Y144" s="43"/>
      <c r="Z144" s="43"/>
      <c r="AA144" s="44"/>
      <c r="AB144" s="42"/>
      <c r="AC144" s="43"/>
      <c r="AD144" s="43"/>
      <c r="AE144" s="43"/>
      <c r="AF144" s="44"/>
      <c r="AG144" s="42"/>
      <c r="AH144" s="43"/>
      <c r="AI144" s="43"/>
      <c r="AJ144" s="43"/>
      <c r="AK144" s="44"/>
      <c r="AL144" s="42"/>
      <c r="AM144" s="43"/>
      <c r="AN144" s="43"/>
      <c r="AO144" s="43"/>
      <c r="AP144" s="44"/>
      <c r="AQ144" s="42"/>
      <c r="AR144" s="43"/>
      <c r="AS144" s="43"/>
      <c r="AT144" s="43"/>
      <c r="AU144" s="44"/>
      <c r="AV144" s="42"/>
      <c r="AW144" s="43"/>
      <c r="AX144" s="43"/>
      <c r="AY144" s="43"/>
      <c r="AZ144" s="44"/>
      <c r="BA144" s="42"/>
      <c r="BB144" s="43"/>
      <c r="BC144" s="43"/>
      <c r="BD144" s="43"/>
      <c r="BE144" s="44"/>
      <c r="BF144" s="42"/>
      <c r="BG144" s="43"/>
      <c r="BH144" s="43"/>
      <c r="BI144" s="43"/>
      <c r="BJ144" s="44"/>
      <c r="BK144" s="37"/>
    </row>
    <row r="145" spans="1:63">
      <c r="A145" s="6" t="s">
        <v>80</v>
      </c>
      <c r="B145" s="10" t="s">
        <v>21</v>
      </c>
      <c r="C145" s="88"/>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90"/>
    </row>
    <row r="146" spans="1:63">
      <c r="A146" s="6"/>
      <c r="B146" s="11" t="s">
        <v>39</v>
      </c>
      <c r="C146" s="38"/>
      <c r="D146" s="35"/>
      <c r="E146" s="35"/>
      <c r="F146" s="35"/>
      <c r="G146" s="31"/>
      <c r="H146" s="38"/>
      <c r="I146" s="35"/>
      <c r="J146" s="35"/>
      <c r="K146" s="35"/>
      <c r="L146" s="31"/>
      <c r="M146" s="38"/>
      <c r="N146" s="35"/>
      <c r="O146" s="35"/>
      <c r="P146" s="35"/>
      <c r="Q146" s="31"/>
      <c r="R146" s="38"/>
      <c r="S146" s="35"/>
      <c r="T146" s="35"/>
      <c r="U146" s="35"/>
      <c r="V146" s="31"/>
      <c r="W146" s="38"/>
      <c r="X146" s="35"/>
      <c r="Y146" s="35"/>
      <c r="Z146" s="35"/>
      <c r="AA146" s="31"/>
      <c r="AB146" s="38"/>
      <c r="AC146" s="35"/>
      <c r="AD146" s="35"/>
      <c r="AE146" s="35"/>
      <c r="AF146" s="31"/>
      <c r="AG146" s="38"/>
      <c r="AH146" s="35"/>
      <c r="AI146" s="35"/>
      <c r="AJ146" s="35"/>
      <c r="AK146" s="31"/>
      <c r="AL146" s="38"/>
      <c r="AM146" s="35"/>
      <c r="AN146" s="35"/>
      <c r="AO146" s="35"/>
      <c r="AP146" s="31"/>
      <c r="AQ146" s="38"/>
      <c r="AR146" s="35"/>
      <c r="AS146" s="35"/>
      <c r="AT146" s="35"/>
      <c r="AU146" s="31"/>
      <c r="AV146" s="38"/>
      <c r="AW146" s="35"/>
      <c r="AX146" s="35"/>
      <c r="AY146" s="35"/>
      <c r="AZ146" s="31"/>
      <c r="BA146" s="38"/>
      <c r="BB146" s="35"/>
      <c r="BC146" s="35"/>
      <c r="BD146" s="35"/>
      <c r="BE146" s="31"/>
      <c r="BF146" s="38"/>
      <c r="BG146" s="35"/>
      <c r="BH146" s="35"/>
      <c r="BI146" s="35"/>
      <c r="BJ146" s="31"/>
      <c r="BK146" s="39"/>
    </row>
    <row r="147" spans="1:63" s="16" customFormat="1">
      <c r="A147" s="6"/>
      <c r="B147" s="14" t="s">
        <v>89</v>
      </c>
      <c r="C147" s="42"/>
      <c r="D147" s="43"/>
      <c r="E147" s="43"/>
      <c r="F147" s="43"/>
      <c r="G147" s="44"/>
      <c r="H147" s="42"/>
      <c r="I147" s="43"/>
      <c r="J147" s="43"/>
      <c r="K147" s="43"/>
      <c r="L147" s="44"/>
      <c r="M147" s="42"/>
      <c r="N147" s="43"/>
      <c r="O147" s="43"/>
      <c r="P147" s="43"/>
      <c r="Q147" s="44"/>
      <c r="R147" s="42"/>
      <c r="S147" s="43"/>
      <c r="T147" s="43"/>
      <c r="U147" s="43"/>
      <c r="V147" s="44"/>
      <c r="W147" s="42"/>
      <c r="X147" s="43"/>
      <c r="Y147" s="43"/>
      <c r="Z147" s="43"/>
      <c r="AA147" s="44"/>
      <c r="AB147" s="42"/>
      <c r="AC147" s="43"/>
      <c r="AD147" s="43"/>
      <c r="AE147" s="43"/>
      <c r="AF147" s="44"/>
      <c r="AG147" s="42"/>
      <c r="AH147" s="43"/>
      <c r="AI147" s="43"/>
      <c r="AJ147" s="43"/>
      <c r="AK147" s="44"/>
      <c r="AL147" s="42"/>
      <c r="AM147" s="43"/>
      <c r="AN147" s="43"/>
      <c r="AO147" s="43"/>
      <c r="AP147" s="44"/>
      <c r="AQ147" s="42"/>
      <c r="AR147" s="43"/>
      <c r="AS147" s="43"/>
      <c r="AT147" s="43"/>
      <c r="AU147" s="44"/>
      <c r="AV147" s="42"/>
      <c r="AW147" s="43"/>
      <c r="AX147" s="43"/>
      <c r="AY147" s="43"/>
      <c r="AZ147" s="44"/>
      <c r="BA147" s="42"/>
      <c r="BB147" s="43"/>
      <c r="BC147" s="43"/>
      <c r="BD147" s="43"/>
      <c r="BE147" s="44"/>
      <c r="BF147" s="42"/>
      <c r="BG147" s="43"/>
      <c r="BH147" s="43"/>
      <c r="BI147" s="43"/>
      <c r="BJ147" s="44"/>
      <c r="BK147" s="37"/>
    </row>
    <row r="148" spans="1:63">
      <c r="A148" s="6"/>
      <c r="B148" s="14" t="s">
        <v>87</v>
      </c>
      <c r="C148" s="38"/>
      <c r="D148" s="35"/>
      <c r="E148" s="35"/>
      <c r="F148" s="35"/>
      <c r="G148" s="31"/>
      <c r="H148" s="38"/>
      <c r="I148" s="35"/>
      <c r="J148" s="35"/>
      <c r="K148" s="35"/>
      <c r="L148" s="31"/>
      <c r="M148" s="38"/>
      <c r="N148" s="35"/>
      <c r="O148" s="35"/>
      <c r="P148" s="35"/>
      <c r="Q148" s="31"/>
      <c r="R148" s="38"/>
      <c r="S148" s="35"/>
      <c r="T148" s="35"/>
      <c r="U148" s="35"/>
      <c r="V148" s="31"/>
      <c r="W148" s="38"/>
      <c r="X148" s="35"/>
      <c r="Y148" s="35"/>
      <c r="Z148" s="35"/>
      <c r="AA148" s="31"/>
      <c r="AB148" s="38"/>
      <c r="AC148" s="35"/>
      <c r="AD148" s="35"/>
      <c r="AE148" s="35"/>
      <c r="AF148" s="31"/>
      <c r="AG148" s="38"/>
      <c r="AH148" s="35"/>
      <c r="AI148" s="35"/>
      <c r="AJ148" s="35"/>
      <c r="AK148" s="31"/>
      <c r="AL148" s="38"/>
      <c r="AM148" s="35"/>
      <c r="AN148" s="35"/>
      <c r="AO148" s="35"/>
      <c r="AP148" s="31"/>
      <c r="AQ148" s="38"/>
      <c r="AR148" s="35"/>
      <c r="AS148" s="35"/>
      <c r="AT148" s="35"/>
      <c r="AU148" s="31"/>
      <c r="AV148" s="38"/>
      <c r="AW148" s="35"/>
      <c r="AX148" s="35"/>
      <c r="AY148" s="35"/>
      <c r="AZ148" s="31"/>
      <c r="BA148" s="38"/>
      <c r="BB148" s="35"/>
      <c r="BC148" s="35"/>
      <c r="BD148" s="35"/>
      <c r="BE148" s="31"/>
      <c r="BF148" s="38"/>
      <c r="BG148" s="35"/>
      <c r="BH148" s="35"/>
      <c r="BI148" s="35"/>
      <c r="BJ148" s="31"/>
      <c r="BK148" s="39"/>
    </row>
    <row r="149" spans="1:63">
      <c r="A149" s="6"/>
      <c r="B149" s="10"/>
      <c r="C149" s="88"/>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90"/>
    </row>
    <row r="150" spans="1:63">
      <c r="A150" s="6" t="s">
        <v>22</v>
      </c>
      <c r="B150" s="7" t="s">
        <v>23</v>
      </c>
      <c r="C150" s="88"/>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90"/>
    </row>
    <row r="151" spans="1:63">
      <c r="A151" s="6" t="s">
        <v>79</v>
      </c>
      <c r="B151" s="10" t="s">
        <v>24</v>
      </c>
      <c r="C151" s="88"/>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90"/>
    </row>
    <row r="152" spans="1:63">
      <c r="A152" s="6"/>
      <c r="B152" s="11" t="s">
        <v>39</v>
      </c>
      <c r="C152" s="38"/>
      <c r="D152" s="35"/>
      <c r="E152" s="35"/>
      <c r="F152" s="35"/>
      <c r="G152" s="31"/>
      <c r="H152" s="38"/>
      <c r="I152" s="35"/>
      <c r="J152" s="35"/>
      <c r="K152" s="35"/>
      <c r="L152" s="31"/>
      <c r="M152" s="38"/>
      <c r="N152" s="35"/>
      <c r="O152" s="35"/>
      <c r="P152" s="35"/>
      <c r="Q152" s="31"/>
      <c r="R152" s="38"/>
      <c r="S152" s="35"/>
      <c r="T152" s="35"/>
      <c r="U152" s="35"/>
      <c r="V152" s="31"/>
      <c r="W152" s="38"/>
      <c r="X152" s="35"/>
      <c r="Y152" s="35"/>
      <c r="Z152" s="35"/>
      <c r="AA152" s="31"/>
      <c r="AB152" s="38"/>
      <c r="AC152" s="35"/>
      <c r="AD152" s="35"/>
      <c r="AE152" s="35"/>
      <c r="AF152" s="31"/>
      <c r="AG152" s="38"/>
      <c r="AH152" s="35"/>
      <c r="AI152" s="35"/>
      <c r="AJ152" s="35"/>
      <c r="AK152" s="31"/>
      <c r="AL152" s="38"/>
      <c r="AM152" s="35"/>
      <c r="AN152" s="35"/>
      <c r="AO152" s="35"/>
      <c r="AP152" s="31"/>
      <c r="AQ152" s="38"/>
      <c r="AR152" s="35"/>
      <c r="AS152" s="35"/>
      <c r="AT152" s="35"/>
      <c r="AU152" s="31"/>
      <c r="AV152" s="38"/>
      <c r="AW152" s="35"/>
      <c r="AX152" s="35"/>
      <c r="AY152" s="35"/>
      <c r="AZ152" s="31"/>
      <c r="BA152" s="38"/>
      <c r="BB152" s="35"/>
      <c r="BC152" s="35"/>
      <c r="BD152" s="35"/>
      <c r="BE152" s="31"/>
      <c r="BF152" s="38"/>
      <c r="BG152" s="35"/>
      <c r="BH152" s="35"/>
      <c r="BI152" s="35"/>
      <c r="BJ152" s="31"/>
      <c r="BK152" s="39"/>
    </row>
    <row r="153" spans="1:63">
      <c r="A153" s="6"/>
      <c r="B153" s="11" t="s">
        <v>203</v>
      </c>
      <c r="C153" s="35">
        <v>0</v>
      </c>
      <c r="D153" s="35">
        <v>0</v>
      </c>
      <c r="E153" s="35">
        <v>0</v>
      </c>
      <c r="F153" s="35">
        <v>0</v>
      </c>
      <c r="G153" s="35">
        <v>0</v>
      </c>
      <c r="H153" s="35">
        <v>0.18056346812903229</v>
      </c>
      <c r="I153" s="35">
        <v>0.49673365193548391</v>
      </c>
      <c r="J153" s="35">
        <v>0</v>
      </c>
      <c r="K153" s="35">
        <v>0</v>
      </c>
      <c r="L153" s="35">
        <v>4.5398697774193572E-2</v>
      </c>
      <c r="M153" s="35">
        <v>0</v>
      </c>
      <c r="N153" s="35">
        <v>0</v>
      </c>
      <c r="O153" s="35">
        <v>0</v>
      </c>
      <c r="P153" s="35">
        <v>0</v>
      </c>
      <c r="Q153" s="35">
        <v>0</v>
      </c>
      <c r="R153" s="35">
        <v>5.104095661290322E-2</v>
      </c>
      <c r="S153" s="35">
        <v>0</v>
      </c>
      <c r="T153" s="35">
        <v>0</v>
      </c>
      <c r="U153" s="35">
        <v>0</v>
      </c>
      <c r="V153" s="35">
        <v>0</v>
      </c>
      <c r="W153" s="35">
        <v>0</v>
      </c>
      <c r="X153" s="35">
        <v>0</v>
      </c>
      <c r="Y153" s="35">
        <v>0</v>
      </c>
      <c r="Z153" s="35">
        <v>0</v>
      </c>
      <c r="AA153" s="35">
        <v>0</v>
      </c>
      <c r="AB153" s="35">
        <v>0</v>
      </c>
      <c r="AC153" s="35">
        <v>0</v>
      </c>
      <c r="AD153" s="35">
        <v>0</v>
      </c>
      <c r="AE153" s="35">
        <v>0</v>
      </c>
      <c r="AF153" s="35">
        <v>0</v>
      </c>
      <c r="AG153" s="35">
        <v>0</v>
      </c>
      <c r="AH153" s="35">
        <v>0</v>
      </c>
      <c r="AI153" s="35">
        <v>0</v>
      </c>
      <c r="AJ153" s="35">
        <v>0</v>
      </c>
      <c r="AK153" s="35">
        <v>0</v>
      </c>
      <c r="AL153" s="35">
        <v>0</v>
      </c>
      <c r="AM153" s="35">
        <v>0</v>
      </c>
      <c r="AN153" s="35">
        <v>0</v>
      </c>
      <c r="AO153" s="35">
        <v>0</v>
      </c>
      <c r="AP153" s="35">
        <v>0</v>
      </c>
      <c r="AQ153" s="35">
        <v>0</v>
      </c>
      <c r="AR153" s="35">
        <v>0</v>
      </c>
      <c r="AS153" s="35">
        <v>0</v>
      </c>
      <c r="AT153" s="35">
        <v>0</v>
      </c>
      <c r="AU153" s="35">
        <v>0</v>
      </c>
      <c r="AV153" s="35">
        <v>3.0226934941935415</v>
      </c>
      <c r="AW153" s="35">
        <v>5.6253353259999992</v>
      </c>
      <c r="AX153" s="35">
        <v>0</v>
      </c>
      <c r="AY153" s="35">
        <v>0</v>
      </c>
      <c r="AZ153" s="35">
        <v>9.6179530142580649</v>
      </c>
      <c r="BA153" s="35">
        <v>0</v>
      </c>
      <c r="BB153" s="35">
        <v>0</v>
      </c>
      <c r="BC153" s="35">
        <v>0</v>
      </c>
      <c r="BD153" s="35">
        <v>0</v>
      </c>
      <c r="BE153" s="35">
        <v>0</v>
      </c>
      <c r="BF153" s="35">
        <v>0.42462278435483924</v>
      </c>
      <c r="BG153" s="35">
        <v>0.44182082158064523</v>
      </c>
      <c r="BH153" s="35">
        <v>0</v>
      </c>
      <c r="BI153" s="35">
        <v>0</v>
      </c>
      <c r="BJ153" s="35">
        <v>0.12401066190322582</v>
      </c>
      <c r="BK153" s="36">
        <f t="shared" ref="BK153:BK154" si="17">SUM(C153:BJ153)</f>
        <v>20.030172876741929</v>
      </c>
    </row>
    <row r="154" spans="1:63">
      <c r="A154" s="6"/>
      <c r="B154" s="11" t="s">
        <v>204</v>
      </c>
      <c r="C154" s="35">
        <v>0</v>
      </c>
      <c r="D154" s="35">
        <v>0</v>
      </c>
      <c r="E154" s="35">
        <v>0</v>
      </c>
      <c r="F154" s="35">
        <v>0</v>
      </c>
      <c r="G154" s="35">
        <v>0</v>
      </c>
      <c r="H154" s="35">
        <v>0.117582538</v>
      </c>
      <c r="I154" s="35">
        <v>0.47804165812903232</v>
      </c>
      <c r="J154" s="35">
        <v>0</v>
      </c>
      <c r="K154" s="35">
        <v>0</v>
      </c>
      <c r="L154" s="35">
        <v>6.6775725806451642E-4</v>
      </c>
      <c r="M154" s="35">
        <v>0</v>
      </c>
      <c r="N154" s="35">
        <v>0</v>
      </c>
      <c r="O154" s="35">
        <v>0</v>
      </c>
      <c r="P154" s="35">
        <v>0</v>
      </c>
      <c r="Q154" s="35">
        <v>0</v>
      </c>
      <c r="R154" s="35">
        <v>2.024411103225807E-2</v>
      </c>
      <c r="S154" s="35">
        <v>0</v>
      </c>
      <c r="T154" s="35">
        <v>0</v>
      </c>
      <c r="U154" s="35">
        <v>0</v>
      </c>
      <c r="V154" s="35">
        <v>9.6243277096774195E-3</v>
      </c>
      <c r="W154" s="35">
        <v>0</v>
      </c>
      <c r="X154" s="35">
        <v>0</v>
      </c>
      <c r="Y154" s="35">
        <v>0</v>
      </c>
      <c r="Z154" s="35">
        <v>0</v>
      </c>
      <c r="AA154" s="35">
        <v>0</v>
      </c>
      <c r="AB154" s="35">
        <v>0</v>
      </c>
      <c r="AC154" s="35">
        <v>0</v>
      </c>
      <c r="AD154" s="35">
        <v>0</v>
      </c>
      <c r="AE154" s="35">
        <v>0</v>
      </c>
      <c r="AF154" s="35">
        <v>0</v>
      </c>
      <c r="AG154" s="35">
        <v>0</v>
      </c>
      <c r="AH154" s="35">
        <v>0</v>
      </c>
      <c r="AI154" s="35">
        <v>0</v>
      </c>
      <c r="AJ154" s="35">
        <v>0</v>
      </c>
      <c r="AK154" s="35">
        <v>0</v>
      </c>
      <c r="AL154" s="35">
        <v>0</v>
      </c>
      <c r="AM154" s="35">
        <v>0</v>
      </c>
      <c r="AN154" s="35">
        <v>0</v>
      </c>
      <c r="AO154" s="35">
        <v>0</v>
      </c>
      <c r="AP154" s="35">
        <v>0</v>
      </c>
      <c r="AQ154" s="35">
        <v>0</v>
      </c>
      <c r="AR154" s="35">
        <v>0</v>
      </c>
      <c r="AS154" s="35">
        <v>0</v>
      </c>
      <c r="AT154" s="35">
        <v>0</v>
      </c>
      <c r="AU154" s="35">
        <v>0</v>
      </c>
      <c r="AV154" s="35">
        <v>7.8338723261290308</v>
      </c>
      <c r="AW154" s="35">
        <v>0.49203015325806448</v>
      </c>
      <c r="AX154" s="35">
        <v>0</v>
      </c>
      <c r="AY154" s="35">
        <v>0</v>
      </c>
      <c r="AZ154" s="35">
        <v>11.33767444232258</v>
      </c>
      <c r="BA154" s="35">
        <v>0</v>
      </c>
      <c r="BB154" s="35">
        <v>0</v>
      </c>
      <c r="BC154" s="35">
        <v>0</v>
      </c>
      <c r="BD154" s="35">
        <v>0</v>
      </c>
      <c r="BE154" s="35">
        <v>0</v>
      </c>
      <c r="BF154" s="35">
        <v>0.73696514309677408</v>
      </c>
      <c r="BG154" s="35">
        <v>1.4163153239032258</v>
      </c>
      <c r="BH154" s="35">
        <v>0</v>
      </c>
      <c r="BI154" s="35">
        <v>0</v>
      </c>
      <c r="BJ154" s="35">
        <v>0.69512022016129027</v>
      </c>
      <c r="BK154" s="36">
        <f t="shared" si="17"/>
        <v>23.138138000999998</v>
      </c>
    </row>
    <row r="155" spans="1:63" s="16" customFormat="1">
      <c r="A155" s="6"/>
      <c r="B155" s="14" t="s">
        <v>86</v>
      </c>
      <c r="C155" s="42">
        <f>SUM(C153:C154)</f>
        <v>0</v>
      </c>
      <c r="D155" s="43">
        <f t="shared" ref="D155:BJ155" si="18">SUM(D153:D154)</f>
        <v>0</v>
      </c>
      <c r="E155" s="43">
        <f t="shared" si="18"/>
        <v>0</v>
      </c>
      <c r="F155" s="43">
        <f t="shared" si="18"/>
        <v>0</v>
      </c>
      <c r="G155" s="44">
        <f t="shared" si="18"/>
        <v>0</v>
      </c>
      <c r="H155" s="42">
        <f t="shared" si="18"/>
        <v>0.2981460061290323</v>
      </c>
      <c r="I155" s="43">
        <f t="shared" si="18"/>
        <v>0.97477531006451623</v>
      </c>
      <c r="J155" s="43">
        <f t="shared" si="18"/>
        <v>0</v>
      </c>
      <c r="K155" s="43">
        <f t="shared" si="18"/>
        <v>0</v>
      </c>
      <c r="L155" s="44">
        <f t="shared" si="18"/>
        <v>4.6066455032258091E-2</v>
      </c>
      <c r="M155" s="42">
        <f t="shared" si="18"/>
        <v>0</v>
      </c>
      <c r="N155" s="43">
        <f t="shared" si="18"/>
        <v>0</v>
      </c>
      <c r="O155" s="43">
        <f t="shared" si="18"/>
        <v>0</v>
      </c>
      <c r="P155" s="43">
        <f t="shared" si="18"/>
        <v>0</v>
      </c>
      <c r="Q155" s="44">
        <f t="shared" si="18"/>
        <v>0</v>
      </c>
      <c r="R155" s="42">
        <f t="shared" si="18"/>
        <v>7.1285067645161293E-2</v>
      </c>
      <c r="S155" s="43">
        <f t="shared" si="18"/>
        <v>0</v>
      </c>
      <c r="T155" s="43">
        <f t="shared" si="18"/>
        <v>0</v>
      </c>
      <c r="U155" s="43">
        <f t="shared" si="18"/>
        <v>0</v>
      </c>
      <c r="V155" s="44">
        <f t="shared" si="18"/>
        <v>9.6243277096774195E-3</v>
      </c>
      <c r="W155" s="42">
        <f t="shared" si="18"/>
        <v>0</v>
      </c>
      <c r="X155" s="43">
        <f t="shared" si="18"/>
        <v>0</v>
      </c>
      <c r="Y155" s="43">
        <f t="shared" si="18"/>
        <v>0</v>
      </c>
      <c r="Z155" s="43">
        <f t="shared" si="18"/>
        <v>0</v>
      </c>
      <c r="AA155" s="44">
        <f t="shared" si="18"/>
        <v>0</v>
      </c>
      <c r="AB155" s="42">
        <f t="shared" si="18"/>
        <v>0</v>
      </c>
      <c r="AC155" s="43">
        <f t="shared" si="18"/>
        <v>0</v>
      </c>
      <c r="AD155" s="43">
        <f t="shared" si="18"/>
        <v>0</v>
      </c>
      <c r="AE155" s="43">
        <f t="shared" si="18"/>
        <v>0</v>
      </c>
      <c r="AF155" s="44">
        <f t="shared" si="18"/>
        <v>0</v>
      </c>
      <c r="AG155" s="42">
        <f t="shared" si="18"/>
        <v>0</v>
      </c>
      <c r="AH155" s="43">
        <f t="shared" si="18"/>
        <v>0</v>
      </c>
      <c r="AI155" s="43">
        <f t="shared" si="18"/>
        <v>0</v>
      </c>
      <c r="AJ155" s="43">
        <f t="shared" si="18"/>
        <v>0</v>
      </c>
      <c r="AK155" s="44">
        <f t="shared" si="18"/>
        <v>0</v>
      </c>
      <c r="AL155" s="42">
        <f t="shared" si="18"/>
        <v>0</v>
      </c>
      <c r="AM155" s="43">
        <f t="shared" si="18"/>
        <v>0</v>
      </c>
      <c r="AN155" s="43">
        <f t="shared" si="18"/>
        <v>0</v>
      </c>
      <c r="AO155" s="43">
        <f t="shared" si="18"/>
        <v>0</v>
      </c>
      <c r="AP155" s="44">
        <f t="shared" si="18"/>
        <v>0</v>
      </c>
      <c r="AQ155" s="42">
        <f t="shared" si="18"/>
        <v>0</v>
      </c>
      <c r="AR155" s="43">
        <f t="shared" si="18"/>
        <v>0</v>
      </c>
      <c r="AS155" s="43">
        <f t="shared" si="18"/>
        <v>0</v>
      </c>
      <c r="AT155" s="43">
        <f t="shared" si="18"/>
        <v>0</v>
      </c>
      <c r="AU155" s="44">
        <f t="shared" si="18"/>
        <v>0</v>
      </c>
      <c r="AV155" s="42">
        <f t="shared" si="18"/>
        <v>10.856565820322572</v>
      </c>
      <c r="AW155" s="43">
        <f t="shared" si="18"/>
        <v>6.1173654792580638</v>
      </c>
      <c r="AX155" s="43">
        <f t="shared" si="18"/>
        <v>0</v>
      </c>
      <c r="AY155" s="43">
        <f t="shared" si="18"/>
        <v>0</v>
      </c>
      <c r="AZ155" s="44">
        <f t="shared" si="18"/>
        <v>20.955627456580643</v>
      </c>
      <c r="BA155" s="42">
        <f t="shared" si="18"/>
        <v>0</v>
      </c>
      <c r="BB155" s="43">
        <f t="shared" si="18"/>
        <v>0</v>
      </c>
      <c r="BC155" s="43">
        <f t="shared" si="18"/>
        <v>0</v>
      </c>
      <c r="BD155" s="43">
        <f t="shared" si="18"/>
        <v>0</v>
      </c>
      <c r="BE155" s="44">
        <f t="shared" si="18"/>
        <v>0</v>
      </c>
      <c r="BF155" s="42">
        <f t="shared" si="18"/>
        <v>1.1615879274516132</v>
      </c>
      <c r="BG155" s="43">
        <f t="shared" si="18"/>
        <v>1.858136145483871</v>
      </c>
      <c r="BH155" s="43">
        <f t="shared" si="18"/>
        <v>0</v>
      </c>
      <c r="BI155" s="43">
        <f t="shared" si="18"/>
        <v>0</v>
      </c>
      <c r="BJ155" s="44">
        <f t="shared" si="18"/>
        <v>0.81913088206451612</v>
      </c>
      <c r="BK155" s="37">
        <f>SUM(BK153:BK154)</f>
        <v>43.168310877741931</v>
      </c>
    </row>
    <row r="156" spans="1:63">
      <c r="A156" s="6"/>
      <c r="B156" s="17"/>
      <c r="C156" s="88"/>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90"/>
    </row>
    <row r="157" spans="1:63">
      <c r="A157" s="6"/>
      <c r="B157" s="18" t="s">
        <v>101</v>
      </c>
      <c r="C157" s="45">
        <f t="shared" ref="C157:AH157" si="19">+C111+C134+C155</f>
        <v>0</v>
      </c>
      <c r="D157" s="45">
        <f t="shared" si="19"/>
        <v>338.31166418480643</v>
      </c>
      <c r="E157" s="45">
        <f t="shared" si="19"/>
        <v>0</v>
      </c>
      <c r="F157" s="45">
        <f t="shared" si="19"/>
        <v>0</v>
      </c>
      <c r="G157" s="45">
        <f t="shared" si="19"/>
        <v>0</v>
      </c>
      <c r="H157" s="45">
        <f t="shared" si="19"/>
        <v>20.426518612225802</v>
      </c>
      <c r="I157" s="45">
        <f t="shared" si="19"/>
        <v>9910.1791753564175</v>
      </c>
      <c r="J157" s="45">
        <f t="shared" si="19"/>
        <v>1173.4432455795481</v>
      </c>
      <c r="K157" s="45">
        <f t="shared" si="19"/>
        <v>0</v>
      </c>
      <c r="L157" s="45">
        <f t="shared" si="19"/>
        <v>953.0755068596128</v>
      </c>
      <c r="M157" s="45">
        <f t="shared" si="19"/>
        <v>0</v>
      </c>
      <c r="N157" s="45">
        <f t="shared" si="19"/>
        <v>0</v>
      </c>
      <c r="O157" s="45">
        <f t="shared" si="19"/>
        <v>0</v>
      </c>
      <c r="P157" s="45">
        <f t="shared" si="19"/>
        <v>0</v>
      </c>
      <c r="Q157" s="45">
        <f t="shared" si="19"/>
        <v>0</v>
      </c>
      <c r="R157" s="45">
        <f t="shared" si="19"/>
        <v>3.6632564606774194</v>
      </c>
      <c r="S157" s="45">
        <f t="shared" si="19"/>
        <v>858.00702343429032</v>
      </c>
      <c r="T157" s="45">
        <f t="shared" si="19"/>
        <v>9.6774193419354837E-2</v>
      </c>
      <c r="U157" s="45">
        <f t="shared" si="19"/>
        <v>21.076078409677418</v>
      </c>
      <c r="V157" s="45">
        <f t="shared" si="19"/>
        <v>12.167324753419351</v>
      </c>
      <c r="W157" s="45">
        <f t="shared" si="19"/>
        <v>0</v>
      </c>
      <c r="X157" s="45">
        <f t="shared" si="19"/>
        <v>0</v>
      </c>
      <c r="Y157" s="45">
        <f t="shared" si="19"/>
        <v>0</v>
      </c>
      <c r="Z157" s="45">
        <f t="shared" si="19"/>
        <v>0</v>
      </c>
      <c r="AA157" s="45">
        <f t="shared" si="19"/>
        <v>0</v>
      </c>
      <c r="AB157" s="45">
        <f t="shared" si="19"/>
        <v>0</v>
      </c>
      <c r="AC157" s="45">
        <f t="shared" si="19"/>
        <v>0</v>
      </c>
      <c r="AD157" s="45">
        <f t="shared" si="19"/>
        <v>0</v>
      </c>
      <c r="AE157" s="45">
        <f t="shared" si="19"/>
        <v>0</v>
      </c>
      <c r="AF157" s="45">
        <f t="shared" si="19"/>
        <v>0</v>
      </c>
      <c r="AG157" s="45">
        <f t="shared" si="19"/>
        <v>0</v>
      </c>
      <c r="AH157" s="45">
        <f t="shared" si="19"/>
        <v>0</v>
      </c>
      <c r="AI157" s="45">
        <f t="shared" ref="AI157:BK157" si="20">+AI111+AI134+AI155</f>
        <v>0</v>
      </c>
      <c r="AJ157" s="45">
        <f t="shared" si="20"/>
        <v>0</v>
      </c>
      <c r="AK157" s="45">
        <f t="shared" si="20"/>
        <v>0</v>
      </c>
      <c r="AL157" s="45">
        <f t="shared" si="20"/>
        <v>0</v>
      </c>
      <c r="AM157" s="45">
        <f t="shared" si="20"/>
        <v>0</v>
      </c>
      <c r="AN157" s="45">
        <f t="shared" si="20"/>
        <v>0</v>
      </c>
      <c r="AO157" s="45">
        <f t="shared" si="20"/>
        <v>0</v>
      </c>
      <c r="AP157" s="45">
        <f t="shared" si="20"/>
        <v>0</v>
      </c>
      <c r="AQ157" s="45">
        <f t="shared" si="20"/>
        <v>0</v>
      </c>
      <c r="AR157" s="45">
        <f t="shared" si="20"/>
        <v>0.76650592174193555</v>
      </c>
      <c r="AS157" s="45">
        <f t="shared" si="20"/>
        <v>0</v>
      </c>
      <c r="AT157" s="45">
        <f t="shared" si="20"/>
        <v>0</v>
      </c>
      <c r="AU157" s="45">
        <f t="shared" si="20"/>
        <v>0</v>
      </c>
      <c r="AV157" s="45">
        <f t="shared" si="20"/>
        <v>533.07982673638685</v>
      </c>
      <c r="AW157" s="45">
        <f t="shared" si="20"/>
        <v>3846.2248162588699</v>
      </c>
      <c r="AX157" s="45">
        <f t="shared" si="20"/>
        <v>615.03705293864539</v>
      </c>
      <c r="AY157" s="45">
        <f t="shared" si="20"/>
        <v>13.899980028903224</v>
      </c>
      <c r="AZ157" s="45">
        <f t="shared" si="20"/>
        <v>3585.2067754226782</v>
      </c>
      <c r="BA157" s="45">
        <f t="shared" si="20"/>
        <v>0</v>
      </c>
      <c r="BB157" s="45">
        <f t="shared" si="20"/>
        <v>0</v>
      </c>
      <c r="BC157" s="45">
        <f t="shared" si="20"/>
        <v>0</v>
      </c>
      <c r="BD157" s="45">
        <f t="shared" si="20"/>
        <v>0</v>
      </c>
      <c r="BE157" s="45">
        <f t="shared" si="20"/>
        <v>0</v>
      </c>
      <c r="BF157" s="45">
        <f t="shared" si="20"/>
        <v>129.90166659606442</v>
      </c>
      <c r="BG157" s="45">
        <f t="shared" si="20"/>
        <v>765.72606760677434</v>
      </c>
      <c r="BH157" s="45">
        <f t="shared" si="20"/>
        <v>0.82904541100000007</v>
      </c>
      <c r="BI157" s="45">
        <f t="shared" si="20"/>
        <v>0</v>
      </c>
      <c r="BJ157" s="45">
        <f t="shared" si="20"/>
        <v>180.53366065754841</v>
      </c>
      <c r="BK157" s="102">
        <f t="shared" si="20"/>
        <v>22961.651965422709</v>
      </c>
    </row>
    <row r="158" spans="1:63">
      <c r="A158" s="6"/>
      <c r="B158" s="18"/>
      <c r="C158" s="97"/>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98"/>
    </row>
    <row r="159" spans="1:63">
      <c r="A159" s="6" t="s">
        <v>5</v>
      </c>
      <c r="B159" s="19" t="s">
        <v>26</v>
      </c>
      <c r="C159" s="97"/>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98"/>
    </row>
    <row r="160" spans="1:63">
      <c r="A160" s="6"/>
      <c r="B160" s="11" t="s">
        <v>39</v>
      </c>
      <c r="C160" s="35"/>
      <c r="D160" s="35"/>
      <c r="E160" s="35"/>
      <c r="F160" s="35"/>
      <c r="G160" s="46"/>
      <c r="H160" s="38"/>
      <c r="I160" s="35"/>
      <c r="J160" s="35"/>
      <c r="K160" s="35"/>
      <c r="L160" s="46"/>
      <c r="M160" s="38"/>
      <c r="N160" s="35"/>
      <c r="O160" s="35"/>
      <c r="P160" s="35"/>
      <c r="Q160" s="46"/>
      <c r="R160" s="38"/>
      <c r="S160" s="35"/>
      <c r="T160" s="35"/>
      <c r="U160" s="35"/>
      <c r="V160" s="31"/>
      <c r="W160" s="47"/>
      <c r="X160" s="35"/>
      <c r="Y160" s="35"/>
      <c r="Z160" s="35"/>
      <c r="AA160" s="46"/>
      <c r="AB160" s="38"/>
      <c r="AC160" s="35"/>
      <c r="AD160" s="35"/>
      <c r="AE160" s="35"/>
      <c r="AF160" s="46"/>
      <c r="AG160" s="38"/>
      <c r="AH160" s="35"/>
      <c r="AI160" s="35"/>
      <c r="AJ160" s="35"/>
      <c r="AK160" s="46"/>
      <c r="AL160" s="38"/>
      <c r="AM160" s="35"/>
      <c r="AN160" s="35"/>
      <c r="AO160" s="35"/>
      <c r="AP160" s="46"/>
      <c r="AQ160" s="38"/>
      <c r="AR160" s="35"/>
      <c r="AS160" s="35"/>
      <c r="AT160" s="35"/>
      <c r="AU160" s="46"/>
      <c r="AV160" s="38"/>
      <c r="AW160" s="35"/>
      <c r="AX160" s="35"/>
      <c r="AY160" s="35"/>
      <c r="AZ160" s="46"/>
      <c r="BA160" s="38"/>
      <c r="BB160" s="35"/>
      <c r="BC160" s="35"/>
      <c r="BD160" s="35"/>
      <c r="BE160" s="46"/>
      <c r="BF160" s="38"/>
      <c r="BG160" s="35"/>
      <c r="BH160" s="35"/>
      <c r="BI160" s="35"/>
      <c r="BJ160" s="46"/>
      <c r="BK160" s="48"/>
    </row>
    <row r="161" spans="1:63" ht="13.5" thickBot="1">
      <c r="A161" s="20"/>
      <c r="B161" s="14" t="s">
        <v>86</v>
      </c>
      <c r="C161" s="35"/>
      <c r="D161" s="35"/>
      <c r="E161" s="35"/>
      <c r="F161" s="35"/>
      <c r="G161" s="46"/>
      <c r="H161" s="38"/>
      <c r="I161" s="35"/>
      <c r="J161" s="35"/>
      <c r="K161" s="35"/>
      <c r="L161" s="46"/>
      <c r="M161" s="38"/>
      <c r="N161" s="35"/>
      <c r="O161" s="35"/>
      <c r="P161" s="35"/>
      <c r="Q161" s="46"/>
      <c r="R161" s="38"/>
      <c r="S161" s="35"/>
      <c r="T161" s="35"/>
      <c r="U161" s="35"/>
      <c r="V161" s="31"/>
      <c r="W161" s="47"/>
      <c r="X161" s="35"/>
      <c r="Y161" s="35"/>
      <c r="Z161" s="35"/>
      <c r="AA161" s="46"/>
      <c r="AB161" s="38"/>
      <c r="AC161" s="35"/>
      <c r="AD161" s="35"/>
      <c r="AE161" s="35"/>
      <c r="AF161" s="46"/>
      <c r="AG161" s="38"/>
      <c r="AH161" s="35"/>
      <c r="AI161" s="35"/>
      <c r="AJ161" s="35"/>
      <c r="AK161" s="46"/>
      <c r="AL161" s="38"/>
      <c r="AM161" s="35"/>
      <c r="AN161" s="35"/>
      <c r="AO161" s="35"/>
      <c r="AP161" s="46"/>
      <c r="AQ161" s="38"/>
      <c r="AR161" s="35"/>
      <c r="AS161" s="35"/>
      <c r="AT161" s="35"/>
      <c r="AU161" s="46"/>
      <c r="AV161" s="38"/>
      <c r="AW161" s="35"/>
      <c r="AX161" s="35"/>
      <c r="AY161" s="35"/>
      <c r="AZ161" s="46"/>
      <c r="BA161" s="38"/>
      <c r="BB161" s="35"/>
      <c r="BC161" s="35"/>
      <c r="BD161" s="35"/>
      <c r="BE161" s="46"/>
      <c r="BF161" s="38"/>
      <c r="BG161" s="35"/>
      <c r="BH161" s="35"/>
      <c r="BI161" s="35"/>
      <c r="BJ161" s="46"/>
      <c r="BK161" s="48"/>
    </row>
    <row r="162" spans="1:63">
      <c r="A162" s="16"/>
      <c r="B162" s="21"/>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50"/>
    </row>
    <row r="163" spans="1:63">
      <c r="A163" s="16"/>
      <c r="B163" s="16" t="s">
        <v>29</v>
      </c>
      <c r="C163" s="49"/>
      <c r="D163" s="49"/>
      <c r="E163" s="49"/>
      <c r="F163" s="49"/>
      <c r="G163" s="49"/>
      <c r="H163" s="49"/>
      <c r="I163" s="49"/>
      <c r="J163" s="49"/>
      <c r="K163" s="49"/>
      <c r="L163" s="51" t="s">
        <v>40</v>
      </c>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50"/>
    </row>
    <row r="164" spans="1:63">
      <c r="A164" s="16"/>
      <c r="B164" s="16" t="s">
        <v>30</v>
      </c>
      <c r="C164" s="49"/>
      <c r="D164" s="49"/>
      <c r="E164" s="49"/>
      <c r="F164" s="49"/>
      <c r="G164" s="49"/>
      <c r="H164" s="49"/>
      <c r="I164" s="49"/>
      <c r="J164" s="49"/>
      <c r="K164" s="49"/>
      <c r="L164" s="52" t="s">
        <v>32</v>
      </c>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50"/>
    </row>
    <row r="165" spans="1:63">
      <c r="C165" s="49"/>
      <c r="D165" s="49"/>
      <c r="E165" s="49"/>
      <c r="F165" s="49"/>
      <c r="G165" s="49"/>
      <c r="H165" s="49"/>
      <c r="I165" s="49"/>
      <c r="J165" s="49"/>
      <c r="K165" s="49"/>
      <c r="L165" s="52" t="s">
        <v>33</v>
      </c>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50"/>
    </row>
    <row r="166" spans="1:63">
      <c r="B166" s="16" t="s">
        <v>35</v>
      </c>
      <c r="C166" s="49"/>
      <c r="D166" s="49"/>
      <c r="E166" s="49"/>
      <c r="F166" s="49"/>
      <c r="G166" s="49"/>
      <c r="H166" s="49"/>
      <c r="I166" s="49"/>
      <c r="J166" s="49"/>
      <c r="K166" s="49"/>
      <c r="L166" s="52" t="s">
        <v>100</v>
      </c>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50"/>
    </row>
    <row r="167" spans="1:63">
      <c r="B167" s="16" t="s">
        <v>36</v>
      </c>
      <c r="C167" s="49"/>
      <c r="D167" s="49"/>
      <c r="E167" s="49"/>
      <c r="F167" s="49"/>
      <c r="G167" s="49"/>
      <c r="H167" s="49"/>
      <c r="I167" s="49"/>
      <c r="J167" s="49"/>
      <c r="K167" s="49"/>
      <c r="L167" s="51" t="s">
        <v>102</v>
      </c>
      <c r="M167" s="65"/>
      <c r="N167" s="65"/>
      <c r="O167" s="65"/>
      <c r="P167" s="65"/>
      <c r="Q167" s="65"/>
      <c r="R167" s="65"/>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50"/>
    </row>
    <row r="168" spans="1:63">
      <c r="B168" s="16"/>
      <c r="C168" s="49"/>
      <c r="D168" s="49"/>
      <c r="E168" s="49"/>
      <c r="F168" s="49"/>
      <c r="G168" s="49"/>
      <c r="H168" s="49"/>
      <c r="I168" s="49"/>
      <c r="J168" s="49"/>
      <c r="K168" s="49"/>
      <c r="L168" s="52" t="s">
        <v>34</v>
      </c>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c r="AY168" s="49"/>
      <c r="AZ168" s="49"/>
      <c r="BA168" s="49"/>
      <c r="BB168" s="49"/>
      <c r="BC168" s="49"/>
      <c r="BD168" s="49"/>
      <c r="BE168" s="49"/>
      <c r="BF168" s="49"/>
      <c r="BG168" s="49"/>
      <c r="BH168" s="49"/>
      <c r="BI168" s="49"/>
      <c r="BJ168" s="49"/>
      <c r="BK168" s="50"/>
    </row>
    <row r="169" spans="1:63">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c r="AY169" s="49"/>
      <c r="AZ169" s="49"/>
      <c r="BA169" s="49"/>
      <c r="BB169" s="49"/>
      <c r="BC169" s="49"/>
      <c r="BD169" s="49"/>
      <c r="BE169" s="49"/>
      <c r="BF169" s="49"/>
      <c r="BG169" s="49"/>
      <c r="BH169" s="49"/>
      <c r="BI169" s="49"/>
      <c r="BJ169" s="49"/>
      <c r="BK169" s="50"/>
    </row>
    <row r="170" spans="1:63">
      <c r="B170" s="8" t="s">
        <v>208</v>
      </c>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c r="AY170" s="49"/>
      <c r="AZ170" s="49"/>
      <c r="BA170" s="49"/>
      <c r="BB170" s="49"/>
      <c r="BC170" s="49"/>
      <c r="BD170" s="49"/>
      <c r="BE170" s="49"/>
      <c r="BF170" s="49"/>
      <c r="BG170" s="49"/>
      <c r="BH170" s="49"/>
      <c r="BI170" s="49"/>
      <c r="BJ170" s="49"/>
      <c r="BK170" s="50"/>
    </row>
    <row r="171" spans="1:63">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c r="AY171" s="49"/>
      <c r="AZ171" s="49"/>
      <c r="BA171" s="49"/>
      <c r="BB171" s="49"/>
      <c r="BC171" s="49"/>
      <c r="BD171" s="49"/>
      <c r="BE171" s="49"/>
      <c r="BF171" s="49"/>
      <c r="BG171" s="49"/>
      <c r="BH171" s="49"/>
      <c r="BI171" s="49"/>
      <c r="BJ171" s="49"/>
      <c r="BK171" s="50"/>
    </row>
    <row r="172" spans="1:63">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c r="AY172" s="49"/>
      <c r="AZ172" s="49"/>
      <c r="BA172" s="49"/>
      <c r="BB172" s="49"/>
      <c r="BC172" s="49"/>
      <c r="BD172" s="49"/>
      <c r="BE172" s="49"/>
      <c r="BF172" s="49"/>
      <c r="BG172" s="49"/>
      <c r="BH172" s="49"/>
      <c r="BI172" s="49"/>
      <c r="BJ172" s="49"/>
      <c r="BK172" s="50"/>
    </row>
    <row r="173" spans="1:63">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c r="AY173" s="49"/>
      <c r="AZ173" s="49"/>
      <c r="BA173" s="49"/>
      <c r="BB173" s="49"/>
      <c r="BC173" s="49"/>
      <c r="BD173" s="49"/>
      <c r="BE173" s="49"/>
      <c r="BF173" s="49"/>
      <c r="BG173" s="49"/>
      <c r="BH173" s="49"/>
      <c r="BI173" s="49"/>
      <c r="BJ173" s="49"/>
      <c r="BK173" s="50"/>
    </row>
    <row r="174" spans="1:63">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c r="AY174" s="49"/>
      <c r="AZ174" s="49"/>
      <c r="BA174" s="49"/>
      <c r="BB174" s="49"/>
      <c r="BC174" s="49"/>
      <c r="BD174" s="49"/>
      <c r="BE174" s="49"/>
      <c r="BF174" s="49"/>
      <c r="BG174" s="49"/>
      <c r="BH174" s="49"/>
      <c r="BI174" s="49"/>
      <c r="BJ174" s="49"/>
      <c r="BK174" s="50"/>
    </row>
    <row r="175" spans="1:63">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c r="AY175" s="49"/>
      <c r="AZ175" s="49"/>
      <c r="BA175" s="49"/>
      <c r="BB175" s="49"/>
      <c r="BC175" s="49"/>
      <c r="BD175" s="49"/>
      <c r="BE175" s="49"/>
      <c r="BF175" s="49"/>
      <c r="BG175" s="49"/>
      <c r="BH175" s="49"/>
      <c r="BI175" s="49"/>
      <c r="BJ175" s="49"/>
      <c r="BK175" s="50"/>
    </row>
    <row r="176" spans="1:63">
      <c r="B176" s="16"/>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c r="AY176" s="49"/>
      <c r="AZ176" s="49"/>
      <c r="BA176" s="49"/>
      <c r="BB176" s="49"/>
      <c r="BC176" s="49"/>
      <c r="BD176" s="49"/>
      <c r="BE176" s="49"/>
      <c r="BF176" s="49"/>
      <c r="BG176" s="49"/>
      <c r="BH176" s="49"/>
      <c r="BI176" s="49"/>
      <c r="BJ176" s="49"/>
      <c r="BK176" s="50"/>
    </row>
  </sheetData>
  <mergeCells count="49">
    <mergeCell ref="C150:BK150"/>
    <mergeCell ref="C151:BK151"/>
    <mergeCell ref="C156:BK156"/>
    <mergeCell ref="C158:BK158"/>
    <mergeCell ref="C159:BK159"/>
    <mergeCell ref="C149:BK149"/>
    <mergeCell ref="C112:BK112"/>
    <mergeCell ref="C113:BK113"/>
    <mergeCell ref="C114:BK114"/>
    <mergeCell ref="C119:BK119"/>
    <mergeCell ref="C135:BK135"/>
    <mergeCell ref="C136:BK136"/>
    <mergeCell ref="C137:BK137"/>
    <mergeCell ref="C140:BK140"/>
    <mergeCell ref="C141:BK141"/>
    <mergeCell ref="C142:BK142"/>
    <mergeCell ref="C145:BK145"/>
    <mergeCell ref="R4:V4"/>
    <mergeCell ref="W4:AA4"/>
    <mergeCell ref="AB4:AF4"/>
    <mergeCell ref="AG4:AK4"/>
    <mergeCell ref="C92:BK92"/>
    <mergeCell ref="AL4:AP4"/>
    <mergeCell ref="AQ4:AU4"/>
    <mergeCell ref="AV4:AZ4"/>
    <mergeCell ref="BA4:BE4"/>
    <mergeCell ref="BF4:BJ4"/>
    <mergeCell ref="C6:BK6"/>
    <mergeCell ref="C7:BK7"/>
    <mergeCell ref="C14:BK14"/>
    <mergeCell ref="C19:BK19"/>
    <mergeCell ref="C86:BK86"/>
    <mergeCell ref="C89:BK89"/>
    <mergeCell ref="A1:A5"/>
    <mergeCell ref="B1:B5"/>
    <mergeCell ref="C1:BK1"/>
    <mergeCell ref="C2:V2"/>
    <mergeCell ref="W2:AP2"/>
    <mergeCell ref="AQ2:BJ2"/>
    <mergeCell ref="BK2:BK5"/>
    <mergeCell ref="C3:L3"/>
    <mergeCell ref="M3:V3"/>
    <mergeCell ref="W3:AF3"/>
    <mergeCell ref="AG3:AP3"/>
    <mergeCell ref="AQ3:AZ3"/>
    <mergeCell ref="BA3:BJ3"/>
    <mergeCell ref="C4:G4"/>
    <mergeCell ref="H4:L4"/>
    <mergeCell ref="M4:Q4"/>
  </mergeCells>
  <pageMargins left="0.7" right="0.7" top="0.37" bottom="0.37" header="0.3" footer="0.3"/>
  <pageSetup paperSize="8" orientation="landscape" r:id="rId1"/>
</worksheet>
</file>

<file path=xl/worksheets/sheet2.xml><?xml version="1.0" encoding="utf-8"?>
<worksheet xmlns="http://schemas.openxmlformats.org/spreadsheetml/2006/main" xmlns:r="http://schemas.openxmlformats.org/officeDocument/2006/relationships">
  <dimension ref="B2:N46"/>
  <sheetViews>
    <sheetView showGridLines="0" topLeftCell="B1" workbookViewId="0">
      <pane xSplit="2" ySplit="4" topLeftCell="D5" activePane="bottomRight" state="frozen"/>
      <selection activeCell="B1" sqref="B1"/>
      <selection pane="topRight" activeCell="D1" sqref="D1"/>
      <selection pane="bottomLeft" activeCell="B5" sqref="B5"/>
      <selection pane="bottomRight" activeCell="H46" sqref="H46"/>
    </sheetView>
  </sheetViews>
  <sheetFormatPr defaultRowHeight="12.75"/>
  <cols>
    <col min="1" max="1" width="2.28515625" style="22" customWidth="1"/>
    <col min="2" max="2" width="9.140625" style="22"/>
    <col min="3" max="3" width="25.28515625" style="22" bestFit="1" customWidth="1"/>
    <col min="4" max="4" width="14.5703125" style="22" bestFit="1" customWidth="1"/>
    <col min="5" max="6" width="18.28515625" style="22" bestFit="1" customWidth="1"/>
    <col min="7" max="7" width="17" style="22" customWidth="1"/>
    <col min="8" max="8" width="14.42578125" style="22" customWidth="1"/>
    <col min="9" max="9" width="15.85546875" style="22" bestFit="1" customWidth="1"/>
    <col min="10" max="10" width="17" style="22" bestFit="1" customWidth="1"/>
    <col min="11" max="11" width="11.85546875" style="22" bestFit="1" customWidth="1"/>
    <col min="12" max="12" width="19.85546875" style="22" bestFit="1" customWidth="1"/>
    <col min="13" max="13" width="10.5703125" style="22" bestFit="1" customWidth="1"/>
    <col min="14" max="16384" width="9.140625" style="22"/>
  </cols>
  <sheetData>
    <row r="2" spans="2:14">
      <c r="B2" s="99" t="s">
        <v>205</v>
      </c>
      <c r="C2" s="100"/>
      <c r="D2" s="100"/>
      <c r="E2" s="100"/>
      <c r="F2" s="100"/>
      <c r="G2" s="100"/>
      <c r="H2" s="100"/>
      <c r="I2" s="100"/>
      <c r="J2" s="100"/>
      <c r="K2" s="100"/>
      <c r="L2" s="101"/>
    </row>
    <row r="3" spans="2:14">
      <c r="B3" s="99" t="s">
        <v>207</v>
      </c>
      <c r="C3" s="100"/>
      <c r="D3" s="100"/>
      <c r="E3" s="100"/>
      <c r="F3" s="100"/>
      <c r="G3" s="100"/>
      <c r="H3" s="100"/>
      <c r="I3" s="100"/>
      <c r="J3" s="100"/>
      <c r="K3" s="100"/>
      <c r="L3" s="101"/>
    </row>
    <row r="4" spans="2:14" ht="38.25">
      <c r="B4" s="12" t="s">
        <v>78</v>
      </c>
      <c r="C4" s="23" t="s">
        <v>41</v>
      </c>
      <c r="D4" s="23" t="s">
        <v>90</v>
      </c>
      <c r="E4" s="23" t="s">
        <v>91</v>
      </c>
      <c r="F4" s="23" t="s">
        <v>7</v>
      </c>
      <c r="G4" s="23" t="s">
        <v>8</v>
      </c>
      <c r="H4" s="23" t="s">
        <v>23</v>
      </c>
      <c r="I4" s="23" t="s">
        <v>96</v>
      </c>
      <c r="J4" s="23" t="s">
        <v>97</v>
      </c>
      <c r="K4" s="23" t="s">
        <v>77</v>
      </c>
      <c r="L4" s="23" t="s">
        <v>98</v>
      </c>
    </row>
    <row r="5" spans="2:14">
      <c r="B5" s="27">
        <v>1</v>
      </c>
      <c r="C5" s="28" t="s">
        <v>42</v>
      </c>
      <c r="D5" s="29">
        <v>0</v>
      </c>
      <c r="E5" s="29">
        <v>0</v>
      </c>
      <c r="F5" s="29">
        <v>1.2196925903225811E-2</v>
      </c>
      <c r="G5" s="24"/>
      <c r="H5" s="24">
        <v>0</v>
      </c>
      <c r="I5" s="24"/>
      <c r="J5" s="24"/>
      <c r="K5" s="25">
        <f>SUM(D5:H5)</f>
        <v>1.2196925903225811E-2</v>
      </c>
      <c r="L5" s="24"/>
    </row>
    <row r="6" spans="2:14">
      <c r="B6" s="27">
        <v>2</v>
      </c>
      <c r="C6" s="30" t="s">
        <v>43</v>
      </c>
      <c r="D6" s="29">
        <v>1.1709569032258063E-3</v>
      </c>
      <c r="E6" s="29">
        <v>4.6676911355161321</v>
      </c>
      <c r="F6" s="29">
        <v>1.5667448285806478</v>
      </c>
      <c r="G6" s="24"/>
      <c r="H6" s="24">
        <v>6.9472725709677427E-2</v>
      </c>
      <c r="I6" s="24"/>
      <c r="J6" s="24"/>
      <c r="K6" s="25">
        <f t="shared" ref="K6:K41" si="0">SUM(D6:H6)</f>
        <v>6.3050796467096832</v>
      </c>
      <c r="L6" s="24"/>
      <c r="N6" s="32"/>
    </row>
    <row r="7" spans="2:14">
      <c r="B7" s="27">
        <v>3</v>
      </c>
      <c r="C7" s="28" t="s">
        <v>44</v>
      </c>
      <c r="D7" s="29">
        <v>0</v>
      </c>
      <c r="E7" s="29">
        <v>9.6919174193548396E-2</v>
      </c>
      <c r="F7" s="29">
        <v>3.3794344516129044E-3</v>
      </c>
      <c r="G7" s="24"/>
      <c r="H7" s="24">
        <v>0</v>
      </c>
      <c r="I7" s="24"/>
      <c r="J7" s="24"/>
      <c r="K7" s="25">
        <f t="shared" si="0"/>
        <v>0.1002986086451613</v>
      </c>
      <c r="L7" s="24"/>
      <c r="N7" s="32"/>
    </row>
    <row r="8" spans="2:14">
      <c r="B8" s="27">
        <v>4</v>
      </c>
      <c r="C8" s="30" t="s">
        <v>45</v>
      </c>
      <c r="D8" s="29">
        <v>1.0279688161290322E-2</v>
      </c>
      <c r="E8" s="29">
        <v>2.7571370350645159</v>
      </c>
      <c r="F8" s="29">
        <v>0.75613603161290377</v>
      </c>
      <c r="G8" s="24"/>
      <c r="H8" s="24">
        <v>3.4062129354838714E-3</v>
      </c>
      <c r="I8" s="24"/>
      <c r="J8" s="24"/>
      <c r="K8" s="25">
        <f t="shared" si="0"/>
        <v>3.5269589677741942</v>
      </c>
      <c r="L8" s="24"/>
      <c r="N8" s="32"/>
    </row>
    <row r="9" spans="2:14">
      <c r="B9" s="27">
        <v>5</v>
      </c>
      <c r="C9" s="30" t="s">
        <v>46</v>
      </c>
      <c r="D9" s="29">
        <v>4.8708727709677407E-2</v>
      </c>
      <c r="E9" s="29">
        <v>10.393454581419359</v>
      </c>
      <c r="F9" s="29">
        <v>2.7011778287741919</v>
      </c>
      <c r="G9" s="24"/>
      <c r="H9" s="24">
        <v>2.3152802741935485E-2</v>
      </c>
      <c r="I9" s="24"/>
      <c r="J9" s="24"/>
      <c r="K9" s="25">
        <f t="shared" si="0"/>
        <v>13.166493940645163</v>
      </c>
      <c r="L9" s="24"/>
      <c r="N9" s="32"/>
    </row>
    <row r="10" spans="2:14">
      <c r="B10" s="27">
        <v>6</v>
      </c>
      <c r="C10" s="30" t="s">
        <v>47</v>
      </c>
      <c r="D10" s="29">
        <v>4.4011758838709669E-2</v>
      </c>
      <c r="E10" s="29">
        <v>6.3046429581290298</v>
      </c>
      <c r="F10" s="29">
        <v>6.2633432824193553</v>
      </c>
      <c r="G10" s="24"/>
      <c r="H10" s="24">
        <v>7.1215472774193517E-2</v>
      </c>
      <c r="I10" s="24"/>
      <c r="J10" s="24"/>
      <c r="K10" s="25">
        <f t="shared" si="0"/>
        <v>12.683213472161288</v>
      </c>
      <c r="L10" s="24"/>
      <c r="N10" s="32"/>
    </row>
    <row r="11" spans="2:14">
      <c r="B11" s="27">
        <v>7</v>
      </c>
      <c r="C11" s="30" t="s">
        <v>48</v>
      </c>
      <c r="D11" s="29">
        <v>0.11262810377419354</v>
      </c>
      <c r="E11" s="29">
        <v>0.73217654316129033</v>
      </c>
      <c r="F11" s="29">
        <v>1.0433159060322574</v>
      </c>
      <c r="G11" s="24"/>
      <c r="H11" s="24">
        <v>5.7715954838709652E-4</v>
      </c>
      <c r="I11" s="24"/>
      <c r="J11" s="24"/>
      <c r="K11" s="25">
        <f t="shared" si="0"/>
        <v>1.8886977125161282</v>
      </c>
      <c r="L11" s="24"/>
      <c r="N11" s="32"/>
    </row>
    <row r="12" spans="2:14">
      <c r="B12" s="27">
        <v>8</v>
      </c>
      <c r="C12" s="28" t="s">
        <v>49</v>
      </c>
      <c r="D12" s="29">
        <v>0</v>
      </c>
      <c r="E12" s="29">
        <v>0</v>
      </c>
      <c r="F12" s="29">
        <v>0</v>
      </c>
      <c r="G12" s="24"/>
      <c r="H12" s="24">
        <v>0</v>
      </c>
      <c r="I12" s="24"/>
      <c r="J12" s="24"/>
      <c r="K12" s="25">
        <f t="shared" si="0"/>
        <v>0</v>
      </c>
      <c r="L12" s="24"/>
      <c r="N12" s="32"/>
    </row>
    <row r="13" spans="2:14">
      <c r="B13" s="27">
        <v>9</v>
      </c>
      <c r="C13" s="28" t="s">
        <v>50</v>
      </c>
      <c r="D13" s="29">
        <v>0</v>
      </c>
      <c r="E13" s="29">
        <v>0</v>
      </c>
      <c r="F13" s="29">
        <v>0</v>
      </c>
      <c r="G13" s="24"/>
      <c r="H13" s="24">
        <v>0</v>
      </c>
      <c r="I13" s="24"/>
      <c r="J13" s="24"/>
      <c r="K13" s="25">
        <f t="shared" si="0"/>
        <v>0</v>
      </c>
      <c r="L13" s="24"/>
      <c r="N13" s="32"/>
    </row>
    <row r="14" spans="2:14">
      <c r="B14" s="27">
        <v>10</v>
      </c>
      <c r="C14" s="30" t="s">
        <v>51</v>
      </c>
      <c r="D14" s="29">
        <v>2.1334157466451606</v>
      </c>
      <c r="E14" s="29">
        <v>43.341875703290306</v>
      </c>
      <c r="F14" s="29">
        <v>7.808356777645165</v>
      </c>
      <c r="G14" s="24"/>
      <c r="H14" s="24">
        <v>1.256647202516129</v>
      </c>
      <c r="I14" s="24"/>
      <c r="J14" s="24"/>
      <c r="K14" s="25">
        <f t="shared" si="0"/>
        <v>54.540295430096762</v>
      </c>
      <c r="L14" s="24"/>
      <c r="N14" s="32"/>
    </row>
    <row r="15" spans="2:14">
      <c r="B15" s="27">
        <v>11</v>
      </c>
      <c r="C15" s="30" t="s">
        <v>52</v>
      </c>
      <c r="D15" s="29">
        <v>26.41668694387095</v>
      </c>
      <c r="E15" s="29">
        <v>322.87824854500116</v>
      </c>
      <c r="F15" s="29">
        <v>61.746089867129008</v>
      </c>
      <c r="G15" s="24"/>
      <c r="H15" s="24">
        <v>0.37100515196774231</v>
      </c>
      <c r="I15" s="24"/>
      <c r="J15" s="24"/>
      <c r="K15" s="25">
        <f t="shared" si="0"/>
        <v>411.41203050796884</v>
      </c>
      <c r="L15" s="24"/>
      <c r="N15" s="32"/>
    </row>
    <row r="16" spans="2:14">
      <c r="B16" s="27">
        <v>12</v>
      </c>
      <c r="C16" s="30" t="s">
        <v>53</v>
      </c>
      <c r="D16" s="29">
        <v>353.96983549445173</v>
      </c>
      <c r="E16" s="29">
        <v>1109.1954426576442</v>
      </c>
      <c r="F16" s="29">
        <v>10.182076362548402</v>
      </c>
      <c r="G16" s="24"/>
      <c r="H16" s="24">
        <v>0.83522548138709662</v>
      </c>
      <c r="I16" s="24"/>
      <c r="J16" s="24"/>
      <c r="K16" s="25">
        <f t="shared" si="0"/>
        <v>1474.1825799960316</v>
      </c>
      <c r="L16" s="24"/>
      <c r="N16" s="32"/>
    </row>
    <row r="17" spans="2:14">
      <c r="B17" s="27">
        <v>13</v>
      </c>
      <c r="C17" s="30" t="s">
        <v>54</v>
      </c>
      <c r="D17" s="29">
        <v>0</v>
      </c>
      <c r="E17" s="29">
        <v>1.8812827306129032</v>
      </c>
      <c r="F17" s="29">
        <v>0.85161934225806446</v>
      </c>
      <c r="G17" s="24"/>
      <c r="H17" s="24">
        <v>5.6808735483870974E-4</v>
      </c>
      <c r="I17" s="24"/>
      <c r="J17" s="24"/>
      <c r="K17" s="25">
        <f t="shared" si="0"/>
        <v>2.7334701602258065</v>
      </c>
      <c r="L17" s="24"/>
      <c r="N17" s="32"/>
    </row>
    <row r="18" spans="2:14">
      <c r="B18" s="27">
        <v>14</v>
      </c>
      <c r="C18" s="30" t="s">
        <v>55</v>
      </c>
      <c r="D18" s="29">
        <v>0</v>
      </c>
      <c r="E18" s="29">
        <v>0.68094228461290329</v>
      </c>
      <c r="F18" s="29">
        <v>0.16914438032258053</v>
      </c>
      <c r="G18" s="24"/>
      <c r="H18" s="24">
        <v>2.2723489999999999E-3</v>
      </c>
      <c r="I18" s="24"/>
      <c r="J18" s="24"/>
      <c r="K18" s="25">
        <f t="shared" si="0"/>
        <v>0.85235901393548374</v>
      </c>
      <c r="L18" s="24"/>
      <c r="N18" s="32"/>
    </row>
    <row r="19" spans="2:14">
      <c r="B19" s="27">
        <v>15</v>
      </c>
      <c r="C19" s="30" t="s">
        <v>56</v>
      </c>
      <c r="D19" s="29">
        <v>6.0642412612903214E-2</v>
      </c>
      <c r="E19" s="29">
        <v>3.6912174322258084</v>
      </c>
      <c r="F19" s="29">
        <v>3.5290813938387093</v>
      </c>
      <c r="G19" s="24"/>
      <c r="H19" s="24">
        <v>0.11644311319354839</v>
      </c>
      <c r="I19" s="24"/>
      <c r="J19" s="24"/>
      <c r="K19" s="25">
        <f t="shared" si="0"/>
        <v>7.3973843518709694</v>
      </c>
      <c r="L19" s="24"/>
      <c r="N19" s="32"/>
    </row>
    <row r="20" spans="2:14">
      <c r="B20" s="27">
        <v>16</v>
      </c>
      <c r="C20" s="30" t="s">
        <v>57</v>
      </c>
      <c r="D20" s="29">
        <v>240.3293072054517</v>
      </c>
      <c r="E20" s="29">
        <v>1191.3387613052118</v>
      </c>
      <c r="F20" s="29">
        <v>73.610253380063469</v>
      </c>
      <c r="G20" s="24"/>
      <c r="H20" s="24">
        <v>3.1105473473548413</v>
      </c>
      <c r="I20" s="24"/>
      <c r="J20" s="24"/>
      <c r="K20" s="25">
        <f t="shared" si="0"/>
        <v>1508.388869238082</v>
      </c>
      <c r="L20" s="24"/>
      <c r="N20" s="32"/>
    </row>
    <row r="21" spans="2:14">
      <c r="B21" s="27">
        <v>17</v>
      </c>
      <c r="C21" s="30" t="s">
        <v>58</v>
      </c>
      <c r="D21" s="29">
        <v>0.67314420567741928</v>
      </c>
      <c r="E21" s="29">
        <v>16.487344209258133</v>
      </c>
      <c r="F21" s="29">
        <v>10.131836333548399</v>
      </c>
      <c r="G21" s="24"/>
      <c r="H21" s="24">
        <v>0.38962457687096785</v>
      </c>
      <c r="I21" s="24"/>
      <c r="J21" s="24"/>
      <c r="K21" s="25">
        <f t="shared" si="0"/>
        <v>27.681949325354921</v>
      </c>
      <c r="L21" s="24"/>
      <c r="N21" s="32"/>
    </row>
    <row r="22" spans="2:14">
      <c r="B22" s="27">
        <v>18</v>
      </c>
      <c r="C22" s="28" t="s">
        <v>59</v>
      </c>
      <c r="D22" s="29">
        <v>0</v>
      </c>
      <c r="E22" s="29">
        <v>0</v>
      </c>
      <c r="F22" s="29">
        <v>0</v>
      </c>
      <c r="G22" s="24"/>
      <c r="H22" s="24">
        <v>0</v>
      </c>
      <c r="I22" s="24"/>
      <c r="J22" s="24"/>
      <c r="K22" s="25">
        <f t="shared" si="0"/>
        <v>0</v>
      </c>
      <c r="L22" s="24"/>
      <c r="N22" s="32"/>
    </row>
    <row r="23" spans="2:14">
      <c r="B23" s="27">
        <v>19</v>
      </c>
      <c r="C23" s="30" t="s">
        <v>60</v>
      </c>
      <c r="D23" s="29">
        <v>0.5335610836774195</v>
      </c>
      <c r="E23" s="29">
        <v>7.2106452544193607</v>
      </c>
      <c r="F23" s="29">
        <v>4.4862944755806522</v>
      </c>
      <c r="G23" s="24"/>
      <c r="H23" s="24">
        <v>4.2981056870967718E-2</v>
      </c>
      <c r="I23" s="24"/>
      <c r="J23" s="24"/>
      <c r="K23" s="25">
        <f t="shared" si="0"/>
        <v>12.2734818705484</v>
      </c>
      <c r="L23" s="24"/>
      <c r="N23" s="32"/>
    </row>
    <row r="24" spans="2:14">
      <c r="B24" s="27">
        <v>20</v>
      </c>
      <c r="C24" s="30" t="s">
        <v>61</v>
      </c>
      <c r="D24" s="29">
        <v>5577.838970637612</v>
      </c>
      <c r="E24" s="29">
        <v>6421.037217133332</v>
      </c>
      <c r="F24" s="29">
        <v>811.8805611508559</v>
      </c>
      <c r="G24" s="24"/>
      <c r="H24" s="24">
        <v>24.939945059225774</v>
      </c>
      <c r="I24" s="24"/>
      <c r="J24" s="24"/>
      <c r="K24" s="25">
        <f t="shared" si="0"/>
        <v>12835.696693981026</v>
      </c>
      <c r="L24" s="24"/>
      <c r="N24" s="32"/>
    </row>
    <row r="25" spans="2:14">
      <c r="B25" s="27">
        <v>21</v>
      </c>
      <c r="C25" s="28" t="s">
        <v>62</v>
      </c>
      <c r="D25" s="29">
        <v>0</v>
      </c>
      <c r="E25" s="29">
        <v>0.25335412258064521</v>
      </c>
      <c r="F25" s="29">
        <v>0.10778939516129031</v>
      </c>
      <c r="G25" s="24"/>
      <c r="H25" s="24">
        <v>0</v>
      </c>
      <c r="I25" s="24"/>
      <c r="J25" s="24"/>
      <c r="K25" s="25">
        <f t="shared" si="0"/>
        <v>0.36114351774193554</v>
      </c>
      <c r="L25" s="24"/>
      <c r="N25" s="32"/>
    </row>
    <row r="26" spans="2:14">
      <c r="B26" s="27">
        <v>22</v>
      </c>
      <c r="C26" s="30" t="s">
        <v>63</v>
      </c>
      <c r="D26" s="29">
        <v>0</v>
      </c>
      <c r="E26" s="29">
        <v>0.83653580622580637</v>
      </c>
      <c r="F26" s="29">
        <v>1.0657457999677418</v>
      </c>
      <c r="G26" s="24"/>
      <c r="H26" s="24">
        <v>0</v>
      </c>
      <c r="I26" s="24"/>
      <c r="J26" s="24"/>
      <c r="K26" s="25">
        <f t="shared" si="0"/>
        <v>1.9022816061935481</v>
      </c>
      <c r="L26" s="24"/>
      <c r="N26" s="32"/>
    </row>
    <row r="27" spans="2:14">
      <c r="B27" s="27">
        <v>23</v>
      </c>
      <c r="C27" s="28" t="s">
        <v>64</v>
      </c>
      <c r="D27" s="29">
        <v>0</v>
      </c>
      <c r="E27" s="29">
        <v>0</v>
      </c>
      <c r="F27" s="29">
        <v>1.7217789677419354E-3</v>
      </c>
      <c r="G27" s="24"/>
      <c r="H27" s="24">
        <v>0</v>
      </c>
      <c r="I27" s="24"/>
      <c r="J27" s="24"/>
      <c r="K27" s="25">
        <f t="shared" si="0"/>
        <v>1.7217789677419354E-3</v>
      </c>
      <c r="L27" s="24"/>
      <c r="N27" s="32"/>
    </row>
    <row r="28" spans="2:14">
      <c r="B28" s="27">
        <v>24</v>
      </c>
      <c r="C28" s="28" t="s">
        <v>65</v>
      </c>
      <c r="D28" s="29">
        <v>0</v>
      </c>
      <c r="E28" s="29">
        <v>8.482313419354838E-2</v>
      </c>
      <c r="F28" s="29">
        <v>1.7796768225806454E-2</v>
      </c>
      <c r="G28" s="24"/>
      <c r="H28" s="24">
        <v>0</v>
      </c>
      <c r="I28" s="24"/>
      <c r="J28" s="24"/>
      <c r="K28" s="25">
        <f t="shared" si="0"/>
        <v>0.10261990241935484</v>
      </c>
      <c r="L28" s="24"/>
      <c r="N28" s="32"/>
    </row>
    <row r="29" spans="2:14">
      <c r="B29" s="27">
        <v>25</v>
      </c>
      <c r="C29" s="30" t="s">
        <v>66</v>
      </c>
      <c r="D29" s="29">
        <v>857.33014296499971</v>
      </c>
      <c r="E29" s="29">
        <v>2046.1150958741603</v>
      </c>
      <c r="F29" s="29">
        <v>167.12158756267752</v>
      </c>
      <c r="G29" s="24"/>
      <c r="H29" s="24">
        <v>5.5715276195161367</v>
      </c>
      <c r="I29" s="24"/>
      <c r="J29" s="24"/>
      <c r="K29" s="25">
        <f t="shared" si="0"/>
        <v>3076.1383540213537</v>
      </c>
      <c r="L29" s="24"/>
      <c r="N29" s="32"/>
    </row>
    <row r="30" spans="2:14">
      <c r="B30" s="27">
        <v>26</v>
      </c>
      <c r="C30" s="30" t="s">
        <v>67</v>
      </c>
      <c r="D30" s="29">
        <v>3.2937655161290325E-2</v>
      </c>
      <c r="E30" s="29">
        <v>6.6550941516128983</v>
      </c>
      <c r="F30" s="29">
        <v>3.6444136821612925</v>
      </c>
      <c r="G30" s="24"/>
      <c r="H30" s="24">
        <v>2.0885287258064513E-2</v>
      </c>
      <c r="I30" s="24"/>
      <c r="J30" s="24"/>
      <c r="K30" s="25">
        <f t="shared" si="0"/>
        <v>10.353330776193545</v>
      </c>
      <c r="L30" s="24"/>
      <c r="N30" s="32"/>
    </row>
    <row r="31" spans="2:14">
      <c r="B31" s="27">
        <v>27</v>
      </c>
      <c r="C31" s="30" t="s">
        <v>17</v>
      </c>
      <c r="D31" s="29">
        <v>0.2386281065161289</v>
      </c>
      <c r="E31" s="29">
        <v>22.915855116322575</v>
      </c>
      <c r="F31" s="29">
        <v>5.4834462950645131</v>
      </c>
      <c r="G31" s="24"/>
      <c r="H31" s="24">
        <v>4.235461741935484E-2</v>
      </c>
      <c r="I31" s="24"/>
      <c r="J31" s="24"/>
      <c r="K31" s="25">
        <f t="shared" si="0"/>
        <v>28.680284135322573</v>
      </c>
      <c r="L31" s="24"/>
      <c r="N31" s="32"/>
    </row>
    <row r="32" spans="2:14">
      <c r="B32" s="27">
        <v>28</v>
      </c>
      <c r="C32" s="30" t="s">
        <v>68</v>
      </c>
      <c r="D32" s="29">
        <v>2.3021958387096772E-3</v>
      </c>
      <c r="E32" s="29">
        <v>6.3512114717419372</v>
      </c>
      <c r="F32" s="29">
        <v>0.26449619141935482</v>
      </c>
      <c r="G32" s="24"/>
      <c r="H32" s="24">
        <v>4.5673684000000006E-2</v>
      </c>
      <c r="I32" s="24"/>
      <c r="J32" s="24"/>
      <c r="K32" s="25">
        <f t="shared" si="0"/>
        <v>6.6636835430000012</v>
      </c>
      <c r="L32" s="24"/>
      <c r="N32" s="32"/>
    </row>
    <row r="33" spans="2:14">
      <c r="B33" s="27">
        <v>29</v>
      </c>
      <c r="C33" s="30" t="s">
        <v>69</v>
      </c>
      <c r="D33" s="29">
        <v>0.44014064696774197</v>
      </c>
      <c r="E33" s="29">
        <v>43.911039579870874</v>
      </c>
      <c r="F33" s="29">
        <v>24.496015362193564</v>
      </c>
      <c r="G33" s="24"/>
      <c r="H33" s="24">
        <v>0.5812685695806451</v>
      </c>
      <c r="I33" s="24"/>
      <c r="J33" s="24"/>
      <c r="K33" s="25">
        <f t="shared" si="0"/>
        <v>69.428464158612826</v>
      </c>
      <c r="L33" s="24"/>
      <c r="N33" s="32"/>
    </row>
    <row r="34" spans="2:14">
      <c r="B34" s="27">
        <v>30</v>
      </c>
      <c r="C34" s="30" t="s">
        <v>70</v>
      </c>
      <c r="D34" s="29">
        <v>170.36725780606454</v>
      </c>
      <c r="E34" s="29">
        <v>1178.5063977324508</v>
      </c>
      <c r="F34" s="29">
        <v>6.5861670319677517</v>
      </c>
      <c r="G34" s="24"/>
      <c r="H34" s="24">
        <v>4.2646409645161296E-2</v>
      </c>
      <c r="I34" s="24"/>
      <c r="J34" s="24"/>
      <c r="K34" s="25">
        <f t="shared" si="0"/>
        <v>1355.5024689801282</v>
      </c>
      <c r="L34" s="24"/>
      <c r="N34" s="32"/>
    </row>
    <row r="35" spans="2:14">
      <c r="B35" s="27">
        <v>31</v>
      </c>
      <c r="C35" s="28" t="s">
        <v>71</v>
      </c>
      <c r="D35" s="29">
        <v>0</v>
      </c>
      <c r="E35" s="29">
        <v>8.9558714838709665E-3</v>
      </c>
      <c r="F35" s="29">
        <v>0.1059481248064516</v>
      </c>
      <c r="G35" s="24"/>
      <c r="H35" s="24">
        <v>0</v>
      </c>
      <c r="I35" s="24"/>
      <c r="J35" s="24"/>
      <c r="K35" s="25">
        <f t="shared" si="0"/>
        <v>0.11490399629032257</v>
      </c>
      <c r="L35" s="24"/>
      <c r="N35" s="32"/>
    </row>
    <row r="36" spans="2:14">
      <c r="B36" s="27">
        <v>32</v>
      </c>
      <c r="C36" s="30" t="s">
        <v>72</v>
      </c>
      <c r="D36" s="29">
        <v>475.27976554251637</v>
      </c>
      <c r="E36" s="29">
        <v>462.88769585067911</v>
      </c>
      <c r="F36" s="29">
        <v>52.205189277483868</v>
      </c>
      <c r="G36" s="24"/>
      <c r="H36" s="24">
        <v>2.4804744729354855</v>
      </c>
      <c r="I36" s="24"/>
      <c r="J36" s="24"/>
      <c r="K36" s="25">
        <f t="shared" si="0"/>
        <v>992.85312514361488</v>
      </c>
      <c r="L36" s="24"/>
      <c r="N36" s="32"/>
    </row>
    <row r="37" spans="2:14">
      <c r="B37" s="27">
        <v>33</v>
      </c>
      <c r="C37" s="30" t="s">
        <v>103</v>
      </c>
      <c r="D37" s="29">
        <v>37.48730393109679</v>
      </c>
      <c r="E37" s="29">
        <v>155.20154398777441</v>
      </c>
      <c r="F37" s="29">
        <v>12.123188203742011</v>
      </c>
      <c r="G37" s="24"/>
      <c r="H37" s="24">
        <v>0.68366137383870917</v>
      </c>
      <c r="I37" s="24"/>
      <c r="J37" s="24"/>
      <c r="K37" s="25">
        <f t="shared" si="0"/>
        <v>205.49569749645192</v>
      </c>
      <c r="L37" s="24"/>
      <c r="N37" s="32"/>
    </row>
    <row r="38" spans="2:14">
      <c r="B38" s="27">
        <v>34</v>
      </c>
      <c r="C38" s="30" t="s">
        <v>73</v>
      </c>
      <c r="D38" s="29">
        <v>0</v>
      </c>
      <c r="E38" s="29">
        <v>0.13728812812903227</v>
      </c>
      <c r="F38" s="29">
        <v>0.14713252319354836</v>
      </c>
      <c r="G38" s="24"/>
      <c r="H38" s="24">
        <v>0</v>
      </c>
      <c r="I38" s="24"/>
      <c r="J38" s="24"/>
      <c r="K38" s="25">
        <f t="shared" si="0"/>
        <v>0.28442065132258065</v>
      </c>
      <c r="L38" s="24"/>
      <c r="N38" s="32"/>
    </row>
    <row r="39" spans="2:14">
      <c r="B39" s="27">
        <v>35</v>
      </c>
      <c r="C39" s="30" t="s">
        <v>74</v>
      </c>
      <c r="D39" s="29">
        <v>19.012400264096755</v>
      </c>
      <c r="E39" s="29">
        <v>154.65754534303258</v>
      </c>
      <c r="F39" s="29">
        <v>19.12234938903233</v>
      </c>
      <c r="G39" s="24"/>
      <c r="H39" s="24">
        <v>0.69143443348387046</v>
      </c>
      <c r="I39" s="24"/>
      <c r="J39" s="24"/>
      <c r="K39" s="25">
        <f t="shared" si="0"/>
        <v>193.48372942964554</v>
      </c>
      <c r="L39" s="24"/>
      <c r="N39" s="32"/>
    </row>
    <row r="40" spans="2:14">
      <c r="B40" s="27">
        <v>36</v>
      </c>
      <c r="C40" s="30" t="s">
        <v>75</v>
      </c>
      <c r="D40" s="29">
        <v>1.163608367741935E-2</v>
      </c>
      <c r="E40" s="29">
        <v>1.3418877371612903</v>
      </c>
      <c r="F40" s="29">
        <v>0.17321714180645154</v>
      </c>
      <c r="G40" s="24"/>
      <c r="H40" s="24">
        <v>2.0846715161290325E-3</v>
      </c>
      <c r="I40" s="24"/>
      <c r="J40" s="24"/>
      <c r="K40" s="25">
        <f t="shared" si="0"/>
        <v>1.5288256341612902</v>
      </c>
      <c r="L40" s="24"/>
      <c r="N40" s="32"/>
    </row>
    <row r="41" spans="2:14">
      <c r="B41" s="27">
        <v>37</v>
      </c>
      <c r="C41" s="30" t="s">
        <v>76</v>
      </c>
      <c r="D41" s="29">
        <v>34.641145645677362</v>
      </c>
      <c r="E41" s="29">
        <v>524.49875177893421</v>
      </c>
      <c r="F41" s="29">
        <v>85.000530814999877</v>
      </c>
      <c r="G41" s="24"/>
      <c r="H41" s="24">
        <v>1.7732159390967761</v>
      </c>
      <c r="I41" s="24"/>
      <c r="J41" s="24"/>
      <c r="K41" s="25">
        <f t="shared" si="0"/>
        <v>645.9136441787083</v>
      </c>
      <c r="L41" s="24"/>
      <c r="N41" s="32"/>
    </row>
    <row r="42" spans="2:14">
      <c r="B42" s="23" t="s">
        <v>11</v>
      </c>
      <c r="C42" s="12"/>
      <c r="D42" s="61">
        <f>SUM(D5:D41)</f>
        <v>7797.0160238079998</v>
      </c>
      <c r="E42" s="61">
        <f>SUM(E5:E41)</f>
        <v>13747.058074369441</v>
      </c>
      <c r="F42" s="61">
        <f t="shared" ref="F42:H42" si="1">SUM(F5:F41)</f>
        <v>1374.4083430444352</v>
      </c>
      <c r="G42" s="61">
        <f t="shared" si="1"/>
        <v>0</v>
      </c>
      <c r="H42" s="62">
        <f t="shared" si="1"/>
        <v>43.168310877741924</v>
      </c>
      <c r="I42" s="63"/>
      <c r="J42" s="63">
        <f>SUM(J38:J41)</f>
        <v>0</v>
      </c>
      <c r="K42" s="61">
        <f>SUM(K5:K41)</f>
        <v>22961.650752099627</v>
      </c>
      <c r="L42" s="24"/>
      <c r="M42" s="26"/>
    </row>
    <row r="43" spans="2:14">
      <c r="E43" s="34"/>
    </row>
    <row r="45" spans="2:14">
      <c r="D45" s="26"/>
    </row>
    <row r="46" spans="2:14">
      <c r="E46" s="26"/>
      <c r="H46" s="26"/>
    </row>
  </sheetData>
  <mergeCells count="2">
    <mergeCell ref="B2:L2"/>
    <mergeCell ref="B3:L3"/>
  </mergeCells>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Anex A1 Frmt for AUM disclosure</vt:lpstr>
      <vt:lpstr>Anex A2 Frmt AUM stateUT wise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 Kumar Singh</dc:creator>
  <cp:lastModifiedBy>X178075</cp:lastModifiedBy>
  <dcterms:created xsi:type="dcterms:W3CDTF">2016-02-08T05:45:18Z</dcterms:created>
  <dcterms:modified xsi:type="dcterms:W3CDTF">2016-04-08T12:21:03Z</dcterms:modified>
</cp:coreProperties>
</file>