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4940" windowHeight="9150" tabRatio="944"/>
  </bookViews>
  <sheets>
    <sheet name="HYB-S6" sheetId="1" r:id="rId1"/>
    <sheet name="HYB-S7" sheetId="2" r:id="rId2"/>
    <sheet name="SMF" sheetId="3" r:id="rId3"/>
    <sheet name="INSTA" sheetId="4" r:id="rId4"/>
    <sheet name="PREMIER" sheetId="5" r:id="rId5"/>
    <sheet name="large cap" sheetId="6" r:id="rId6"/>
    <sheet name="ULTRA" sheetId="7" r:id="rId7"/>
    <sheet name="balanced adv" sheetId="8" r:id="rId8"/>
    <sheet name="EQ INCOME" sheetId="9" r:id="rId9"/>
    <sheet name="TAX" sheetId="10" r:id="rId10"/>
    <sheet name="HYB-S10" sheetId="11" r:id="rId11"/>
    <sheet name="Low Duration" sheetId="12" r:id="rId12"/>
    <sheet name="Top euroland" sheetId="13" r:id="rId13"/>
    <sheet name="GILT" sheetId="14" r:id="rId14"/>
    <sheet name="short floating" sheetId="15" r:id="rId15"/>
    <sheet name="INCOME ADV" sheetId="16" r:id="rId16"/>
    <sheet name="GLOBAL AGRI" sheetId="17" r:id="rId17"/>
    <sheet name="HYB-S4" sheetId="18" r:id="rId18"/>
    <sheet name="HYB-S5" sheetId="19" r:id="rId19"/>
    <sheet name="HYB-S11" sheetId="20" r:id="rId20"/>
    <sheet name="BANKING PSU" sheetId="21" r:id="rId21"/>
    <sheet name="HYB-S12" sheetId="22" r:id="rId22"/>
    <sheet name="HYB-S13" sheetId="23" r:id="rId23"/>
    <sheet name="INT-APS1" sheetId="24" r:id="rId24"/>
    <sheet name="HYB-S14" sheetId="25" r:id="rId25"/>
    <sheet name="FMP-S38" sheetId="26" r:id="rId26"/>
    <sheet name="HYB-S17" sheetId="27" r:id="rId27"/>
    <sheet name="HYB-S19" sheetId="28" r:id="rId28"/>
    <sheet name="INFLATION IBF" sheetId="29" r:id="rId29"/>
    <sheet name="FMP-S45" sheetId="30" r:id="rId30"/>
    <sheet name="FMP-S47" sheetId="31" r:id="rId31"/>
    <sheet name="FMP-S49" sheetId="32" r:id="rId32"/>
    <sheet name="MEDIUM TERM IF" sheetId="33" r:id="rId33"/>
    <sheet name="FMP-S54" sheetId="34" r:id="rId34"/>
    <sheet name="FMP-S56" sheetId="35" r:id="rId35"/>
    <sheet name="FMP-S57" sheetId="36" r:id="rId36"/>
    <sheet name="FMP-S58" sheetId="37" r:id="rId37"/>
    <sheet name="FMP-S60" sheetId="38" r:id="rId38"/>
    <sheet name="FMP-S61" sheetId="39" r:id="rId39"/>
    <sheet name="FMP-S62" sheetId="40" r:id="rId40"/>
    <sheet name="FMP-S63" sheetId="41" r:id="rId41"/>
    <sheet name="ARBITRAGE" sheetId="42" r:id="rId42"/>
    <sheet name="credit opportunities" sheetId="43" r:id="rId43"/>
    <sheet name="FMFD-S29" sheetId="44" r:id="rId44"/>
    <sheet name="FMFD-S31" sheetId="45" r:id="rId45"/>
    <sheet name="HDFDAA" sheetId="46" r:id="rId46"/>
    <sheet name="FMP-S64" sheetId="47" r:id="rId47"/>
    <sheet name="FMP-S66" sheetId="48" r:id="rId48"/>
    <sheet name="FMP-S68" sheetId="49" r:id="rId49"/>
    <sheet name="FMP-S69" sheetId="50" r:id="rId50"/>
    <sheet name="FMP-S70" sheetId="51" r:id="rId51"/>
    <sheet name="FMP-S71" sheetId="52" r:id="rId52"/>
    <sheet name="FMP-S72" sheetId="53" r:id="rId53"/>
    <sheet name="FMP-S75" sheetId="54" r:id="rId54"/>
    <sheet name="FMP-S77" sheetId="55" r:id="rId55"/>
    <sheet name="FMP-S78" sheetId="56" r:id="rId56"/>
    <sheet name="FMP-S82" sheetId="57" r:id="rId57"/>
    <sheet name="FMP-S85" sheetId="58" r:id="rId58"/>
    <sheet name="FMP-S86" sheetId="59" r:id="rId59"/>
    <sheet name="FMP-S87" sheetId="60" r:id="rId60"/>
    <sheet name="FMP-S91" sheetId="61" r:id="rId61"/>
    <sheet name="FMP-S95" sheetId="62" r:id="rId62"/>
    <sheet name="HYB-S21" sheetId="63" r:id="rId63"/>
    <sheet name="HYB-S22" sheetId="64" r:id="rId64"/>
    <sheet name="HYB-S23" sheetId="65" r:id="rId65"/>
    <sheet name="HYB-S26" sheetId="66" r:id="rId66"/>
    <sheet name="HYB-S27" sheetId="67" r:id="rId67"/>
    <sheet name="HYB-S29" sheetId="68" r:id="rId68"/>
    <sheet name="HYB-S31" sheetId="69" r:id="rId69"/>
    <sheet name="HYB-S32" sheetId="70" r:id="rId70"/>
    <sheet name="HYB-S33" sheetId="71" r:id="rId71"/>
    <sheet name="HYB-S34" sheetId="72" r:id="rId72"/>
    <sheet name="HYB-S35" sheetId="73" r:id="rId73"/>
    <sheet name="HYB-S37" sheetId="74" r:id="rId74"/>
    <sheet name="HYB-S39" sheetId="75" r:id="rId75"/>
    <sheet name="HYB-S40" sheetId="76" r:id="rId76"/>
    <sheet name="HYB-S41" sheetId="77" r:id="rId77"/>
    <sheet name="LARGECAP1" sheetId="78" r:id="rId78"/>
    <sheet name="LARGECAP2" sheetId="79" r:id="rId79"/>
    <sheet name="LARGECAP3" sheetId="80" r:id="rId80"/>
    <sheet name="MIDCAP 1" sheetId="81" r:id="rId81"/>
    <sheet name="Dynamic Bond" sheetId="82" r:id="rId82"/>
    <sheet name="Midcap Oppurtunities " sheetId="83" r:id="rId83"/>
    <sheet name="Diversified Equity" sheetId="84" r:id="rId84"/>
    <sheet name="Tax Saving" sheetId="85" r:id="rId85"/>
  </sheets>
  <definedNames>
    <definedName name="_xlnm._FilterDatabase" localSheetId="83" hidden="1">'Diversified Equity'!$A$9:$O$78</definedName>
    <definedName name="_xlnm._FilterDatabase" localSheetId="82" hidden="1">'Midcap Oppurtunities '!$A$9:$L$55</definedName>
  </definedNames>
  <calcPr calcId="125725"/>
</workbook>
</file>

<file path=xl/calcChain.xml><?xml version="1.0" encoding="utf-8"?>
<calcChain xmlns="http://schemas.openxmlformats.org/spreadsheetml/2006/main">
  <c r="F66" i="85"/>
  <c r="G61"/>
  <c r="F61"/>
  <c r="F64" s="1"/>
  <c r="A11"/>
  <c r="A12" s="1"/>
  <c r="A13" s="1"/>
  <c r="A14" s="1"/>
  <c r="A15" s="1"/>
  <c r="A16" s="1"/>
  <c r="A17" s="1"/>
  <c r="A18" s="1"/>
  <c r="A19" s="1"/>
  <c r="A20" s="1"/>
  <c r="A22" s="1"/>
  <c r="A21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10"/>
  <c r="F62" i="84"/>
  <c r="G57"/>
  <c r="F57"/>
  <c r="F60" s="1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F60" i="83"/>
  <c r="G55"/>
  <c r="F55"/>
  <c r="F58" s="1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F27" i="82"/>
  <c r="G22"/>
  <c r="F22"/>
  <c r="G18"/>
  <c r="F18"/>
  <c r="G15"/>
  <c r="F15"/>
  <c r="G10"/>
  <c r="F10"/>
  <c r="F25" s="1"/>
  <c r="F65" i="85" l="1"/>
  <c r="G64"/>
  <c r="G65" s="1"/>
  <c r="G25" i="82"/>
  <c r="G26" s="1"/>
  <c r="F26"/>
  <c r="F59" i="83"/>
  <c r="G58"/>
  <c r="G59" s="1"/>
  <c r="G60" s="1"/>
  <c r="G60" i="84"/>
  <c r="G61" s="1"/>
  <c r="G62" s="1"/>
  <c r="F61"/>
  <c r="G27" i="82"/>
  <c r="G66" i="85"/>
</calcChain>
</file>

<file path=xl/sharedStrings.xml><?xml version="1.0" encoding="utf-8"?>
<sst xmlns="http://schemas.openxmlformats.org/spreadsheetml/2006/main" count="13721" uniqueCount="2267">
  <si>
    <t>DHFL Pramerica Hybrid Fixed Term Fund - Series 6</t>
  </si>
  <si>
    <t/>
  </si>
  <si>
    <t>Monthly Portfolio Statement as on January 31,2017</t>
  </si>
  <si>
    <t>Name of the Instrument</t>
  </si>
  <si>
    <t>ISIN</t>
  </si>
  <si>
    <t>Rating</t>
  </si>
  <si>
    <t>Quantity</t>
  </si>
  <si>
    <t>Market/Fair Value (Rounded, Rs. in Lacs)</t>
  </si>
  <si>
    <t>Rounded, % to Net Assets</t>
  </si>
  <si>
    <t>Derivatives</t>
  </si>
  <si>
    <t>Index / Stock Options</t>
  </si>
  <si>
    <t>N18JN8600C</t>
  </si>
  <si>
    <t>Nifty Index 8600 Call June 2018 Option</t>
  </si>
  <si>
    <t>Sub Total</t>
  </si>
  <si>
    <t>Total</t>
  </si>
  <si>
    <t>Debt Instruments</t>
  </si>
  <si>
    <t>(a) Listed / awaiting listing on Stock Exchange</t>
  </si>
  <si>
    <t>GOI1328</t>
  </si>
  <si>
    <t>IN3420080050</t>
  </si>
  <si>
    <t>SOVEREIGN</t>
  </si>
  <si>
    <t>GOI1580</t>
  </si>
  <si>
    <t>IN2920160040</t>
  </si>
  <si>
    <t>(b) Privately placed / Unlisted</t>
  </si>
  <si>
    <t>NIL</t>
  </si>
  <si>
    <t>CBLO / Reverse Repo</t>
  </si>
  <si>
    <t>CBL_010217</t>
  </si>
  <si>
    <t>Clearing Corporation of India Ltd</t>
  </si>
  <si>
    <t xml:space="preserve"> </t>
  </si>
  <si>
    <t>Net Receivables / (Payables)</t>
  </si>
  <si>
    <t>GRAND TOTAL</t>
  </si>
  <si>
    <t>**  Thinly Traded / Non Traded Security</t>
  </si>
  <si>
    <t>DHFL Pramerica Hybrid Fixed Term Fund - Series 7</t>
  </si>
  <si>
    <t>N18DC8200C</t>
  </si>
  <si>
    <t>Nifty Index 8200 Call December 2018 Option</t>
  </si>
  <si>
    <t>GOI1379</t>
  </si>
  <si>
    <t>IN2020080056</t>
  </si>
  <si>
    <t>IRLY204A</t>
  </si>
  <si>
    <t>10.60% Indian Railway Finance Corp Ltd **</t>
  </si>
  <si>
    <t>INE053F09FO3</t>
  </si>
  <si>
    <t>CRISIL AAA</t>
  </si>
  <si>
    <t>DHFL Pramerica Short Maturity Fund</t>
  </si>
  <si>
    <t>GOI1589</t>
  </si>
  <si>
    <t>IN2920150389</t>
  </si>
  <si>
    <t>ECLF609</t>
  </si>
  <si>
    <t>9.8% ECL Finance Ltd **</t>
  </si>
  <si>
    <t>INE804I07I22</t>
  </si>
  <si>
    <t>ICRA AA</t>
  </si>
  <si>
    <t>IBHF470</t>
  </si>
  <si>
    <t>8.65% Indiabulls Housing Finance Limited **</t>
  </si>
  <si>
    <t>INE148I07FZ5</t>
  </si>
  <si>
    <t>CARE AAA</t>
  </si>
  <si>
    <t>INBS21</t>
  </si>
  <si>
    <t>9.25% Reliance Jio Infocomm Limited **</t>
  </si>
  <si>
    <t>INE110L08037</t>
  </si>
  <si>
    <t>HITC21</t>
  </si>
  <si>
    <t>11.25% Hansdeep Industries &amp; Trading Co. Ltd. **</t>
  </si>
  <si>
    <t>INE298T07027</t>
  </si>
  <si>
    <t>CARE AA(SO)</t>
  </si>
  <si>
    <t>BSES125</t>
  </si>
  <si>
    <t>11.6% Reliance Infrastructure Limited **</t>
  </si>
  <si>
    <t>INE036A07401</t>
  </si>
  <si>
    <t>FITCH AA-(SO)</t>
  </si>
  <si>
    <t>HDFC857</t>
  </si>
  <si>
    <t>8.46% Housing Development Finance Corporation Limited **</t>
  </si>
  <si>
    <t>INE001A07PD9</t>
  </si>
  <si>
    <t>BAFL498</t>
  </si>
  <si>
    <t>8.85% Bajaj Finance Limited **</t>
  </si>
  <si>
    <t>INE296A07KF1</t>
  </si>
  <si>
    <t>FITCH AAA</t>
  </si>
  <si>
    <t>MMFS975</t>
  </si>
  <si>
    <t>8.51% Mahindra &amp; Mahindra Financial Services Limited **</t>
  </si>
  <si>
    <t>INE774D07PB9</t>
  </si>
  <si>
    <t>DHFL273</t>
  </si>
  <si>
    <t>9.05% Dewan Housing Finance Corporation Limited **</t>
  </si>
  <si>
    <t>INE202B07IJ3</t>
  </si>
  <si>
    <t>DHFL258</t>
  </si>
  <si>
    <t>9.1% Dewan Housing Finance Corporation Limited **</t>
  </si>
  <si>
    <t>INE202B07HQ0</t>
  </si>
  <si>
    <t>RPAT23</t>
  </si>
  <si>
    <t>7.90% Reliance Ports and Terminals Ltd **</t>
  </si>
  <si>
    <t>INE941D07166</t>
  </si>
  <si>
    <t>GOI1430</t>
  </si>
  <si>
    <t>IN0020150093</t>
  </si>
  <si>
    <t>ONBH25</t>
  </si>
  <si>
    <t>8.28% Oriental Nagpur Betul Highway Limited **</t>
  </si>
  <si>
    <t>INE105N07068</t>
  </si>
  <si>
    <t>CRISIL AAA(SO)</t>
  </si>
  <si>
    <t>BOMA266</t>
  </si>
  <si>
    <t>11.6% Bank of Maharashtra **</t>
  </si>
  <si>
    <t>INE457A08043</t>
  </si>
  <si>
    <t>ICRA A</t>
  </si>
  <si>
    <t>YESB658</t>
  </si>
  <si>
    <t>9.5% Yes Bank Limited</t>
  </si>
  <si>
    <t>INE528G08352</t>
  </si>
  <si>
    <t>CARE AA</t>
  </si>
  <si>
    <t>ONBH22</t>
  </si>
  <si>
    <t>INE105N07035</t>
  </si>
  <si>
    <t>AAAE20</t>
  </si>
  <si>
    <t>12.35% Reliance Inceptum Pvt Ltd ** #</t>
  </si>
  <si>
    <t>INE148R07010</t>
  </si>
  <si>
    <t>REBE20</t>
  </si>
  <si>
    <t>11.28% Reliance Big Entertainment Private Limited ** #</t>
  </si>
  <si>
    <t>INE804K07013</t>
  </si>
  <si>
    <t>Money Market Instruments</t>
  </si>
  <si>
    <t>Certificate of Deposit</t>
  </si>
  <si>
    <t>SBHY284</t>
  </si>
  <si>
    <t>State Bank of Hyderabad ** #</t>
  </si>
  <si>
    <t>INE649A16FW7</t>
  </si>
  <si>
    <t>ICRA A1+</t>
  </si>
  <si>
    <t>Commercial Paper</t>
  </si>
  <si>
    <t>EDCO204</t>
  </si>
  <si>
    <t>Edelweiss Commodities Services Ltd ** #</t>
  </si>
  <si>
    <t>INE657N14FL1</t>
  </si>
  <si>
    <t>CRISIL A1+</t>
  </si>
  <si>
    <t>NBAR333</t>
  </si>
  <si>
    <t>National Bank For Agriculture and Rural Development #</t>
  </si>
  <si>
    <t>INE261F14AZ9</t>
  </si>
  <si>
    <t>#  Unlisted Security</t>
  </si>
  <si>
    <t>DHFL Pramerica Insta Cash Plus Fund</t>
  </si>
  <si>
    <t>Bills Rediscounting</t>
  </si>
  <si>
    <t>UBIL685</t>
  </si>
  <si>
    <t>Deutsche Bank AG ** #</t>
  </si>
  <si>
    <t>INEDUBKBBRD5</t>
  </si>
  <si>
    <t>IDBK56</t>
  </si>
  <si>
    <t>IDFC Bank Limited ** #</t>
  </si>
  <si>
    <t>INE092T16538</t>
  </si>
  <si>
    <t>IIBL666</t>
  </si>
  <si>
    <t>IndusInd Bank Limited ** #</t>
  </si>
  <si>
    <t>INE095A16UP6</t>
  </si>
  <si>
    <t>NBAR290</t>
  </si>
  <si>
    <t>National Bank For Agriculture and Rural Development ** #</t>
  </si>
  <si>
    <t>INE261F16181</t>
  </si>
  <si>
    <t>UCOB387</t>
  </si>
  <si>
    <t>UCO Bank ** #</t>
  </si>
  <si>
    <t>INE691A16KZ2</t>
  </si>
  <si>
    <t>ADCB23</t>
  </si>
  <si>
    <t>Abu Dhabi Commercial Bank (ADCB) ** #</t>
  </si>
  <si>
    <t>INE526V16119</t>
  </si>
  <si>
    <t>SBHY281</t>
  </si>
  <si>
    <t>INE649A16FU1</t>
  </si>
  <si>
    <t>IDBL759</t>
  </si>
  <si>
    <t>IDBI Bank Limited ** #</t>
  </si>
  <si>
    <t>INE008A16K78</t>
  </si>
  <si>
    <t>CANB757</t>
  </si>
  <si>
    <t>Canara Bank ** #</t>
  </si>
  <si>
    <t>INE476A16RA6</t>
  </si>
  <si>
    <t>RTBK235</t>
  </si>
  <si>
    <t>RBL Bank Limited ** #</t>
  </si>
  <si>
    <t>INE976G16EY0</t>
  </si>
  <si>
    <t>IDBK67</t>
  </si>
  <si>
    <t>INE092T16488</t>
  </si>
  <si>
    <t>IDBL796</t>
  </si>
  <si>
    <t>INE008A16M84</t>
  </si>
  <si>
    <t>RTBK233</t>
  </si>
  <si>
    <t>INE976G16DM7</t>
  </si>
  <si>
    <t>IDBK68</t>
  </si>
  <si>
    <t>INE092T16561</t>
  </si>
  <si>
    <t>SIBL292</t>
  </si>
  <si>
    <t>The South Indian Bank Limited ** #</t>
  </si>
  <si>
    <t>INE683A16JH9</t>
  </si>
  <si>
    <t>CARE A1+</t>
  </si>
  <si>
    <t>IBHF488</t>
  </si>
  <si>
    <t>Indiabulls Housing Finance Limited ** #</t>
  </si>
  <si>
    <t>INE148I14PF2</t>
  </si>
  <si>
    <t>JMFP678</t>
  </si>
  <si>
    <t>JM Financial Products  Ltd ** #</t>
  </si>
  <si>
    <t>INE523H14YX3</t>
  </si>
  <si>
    <t>EDCO289</t>
  </si>
  <si>
    <t>INE657N14JN9</t>
  </si>
  <si>
    <t>CENT218</t>
  </si>
  <si>
    <t>Century Textiles &amp; Industries Limited ** #</t>
  </si>
  <si>
    <t>INE055A14EJ2</t>
  </si>
  <si>
    <t>SESA259</t>
  </si>
  <si>
    <t>Vedanta Limited ** #</t>
  </si>
  <si>
    <t>INE205A14GV3</t>
  </si>
  <si>
    <t>IIFW58</t>
  </si>
  <si>
    <t>IIFL Wealth Finance Limited ** #</t>
  </si>
  <si>
    <t>INE248U14513</t>
  </si>
  <si>
    <t>NAPL72</t>
  </si>
  <si>
    <t>Nabha Power Ltd ** #</t>
  </si>
  <si>
    <t>INE445L14456</t>
  </si>
  <si>
    <t>JFCS52</t>
  </si>
  <si>
    <t>JM Financial Credit Solution Limited ** #</t>
  </si>
  <si>
    <t>INE651J14552</t>
  </si>
  <si>
    <t>NAFL71</t>
  </si>
  <si>
    <t>National Fertilizers Limited ** #</t>
  </si>
  <si>
    <t>INE870D14AK4</t>
  </si>
  <si>
    <t>IIIS498</t>
  </si>
  <si>
    <t>India Infoline Finance Ltd ** #</t>
  </si>
  <si>
    <t>INE866I14SI7</t>
  </si>
  <si>
    <t>REIN493</t>
  </si>
  <si>
    <t>Redington (India) Limited ** #</t>
  </si>
  <si>
    <t>INE891D14OJ3</t>
  </si>
  <si>
    <t>NAPL70</t>
  </si>
  <si>
    <t>INE445L14431</t>
  </si>
  <si>
    <t>REIN491</t>
  </si>
  <si>
    <t>INE891D14OI5</t>
  </si>
  <si>
    <t>MUND129</t>
  </si>
  <si>
    <t>Adani Ports and Special Economic Zone Limited ** #</t>
  </si>
  <si>
    <t>INE742F14CN0</t>
  </si>
  <si>
    <t>RECL313</t>
  </si>
  <si>
    <t>Rural Electrification Corporation Limited ** #</t>
  </si>
  <si>
    <t>INE020B14458</t>
  </si>
  <si>
    <t>CHAM287</t>
  </si>
  <si>
    <t>Chambal Fertilizers &amp; Chemicals Limited ** #</t>
  </si>
  <si>
    <t>INE085A14BT4</t>
  </si>
  <si>
    <t>CENT219</t>
  </si>
  <si>
    <t>INE055A14EM6</t>
  </si>
  <si>
    <t>GOSL161</t>
  </si>
  <si>
    <t>Godrej Industries Limited ** #</t>
  </si>
  <si>
    <t>INE233A14IK4</t>
  </si>
  <si>
    <t>EDCA887</t>
  </si>
  <si>
    <t>Edelweiss Financial Services Limited ** #</t>
  </si>
  <si>
    <t>INE532F14YC2</t>
  </si>
  <si>
    <t>REHO26</t>
  </si>
  <si>
    <t>Repco Home Finance Limited ** #</t>
  </si>
  <si>
    <t>INE612J14182</t>
  </si>
  <si>
    <t>IIIS506</t>
  </si>
  <si>
    <t>INE866I14SY4</t>
  </si>
  <si>
    <t>IIFW48</t>
  </si>
  <si>
    <t>INE248U14406</t>
  </si>
  <si>
    <t>DIIP129</t>
  </si>
  <si>
    <t>Deutsche Investments India Pvt Ltd ** #</t>
  </si>
  <si>
    <t>INE144H14AT6</t>
  </si>
  <si>
    <t>GOSL162</t>
  </si>
  <si>
    <t>INE233A14IF4</t>
  </si>
  <si>
    <t>SRFL34</t>
  </si>
  <si>
    <t>SRF Limited ** #</t>
  </si>
  <si>
    <t>INE647A14278</t>
  </si>
  <si>
    <t>FITCH A1+</t>
  </si>
  <si>
    <t>KSFL43</t>
  </si>
  <si>
    <t>Kribhco Shyam Fertilizers Ltd ** #</t>
  </si>
  <si>
    <t>INE486H14748</t>
  </si>
  <si>
    <t>DIIP127</t>
  </si>
  <si>
    <t>INE144H14AL3</t>
  </si>
  <si>
    <t>KSFL42</t>
  </si>
  <si>
    <t>INE486H14706</t>
  </si>
  <si>
    <t>INBS118</t>
  </si>
  <si>
    <t>Reliance Jio Infocomm Limited ** #</t>
  </si>
  <si>
    <t>INE110L14BL4</t>
  </si>
  <si>
    <t>NAFL72</t>
  </si>
  <si>
    <t>INE870D14AI8</t>
  </si>
  <si>
    <t>JMFP646</t>
  </si>
  <si>
    <t>INE523H14VB5</t>
  </si>
  <si>
    <t>STPR60</t>
  </si>
  <si>
    <t>JK Lakshmi Cement Limited ** #</t>
  </si>
  <si>
    <t>INE786A14753</t>
  </si>
  <si>
    <t>STPR61</t>
  </si>
  <si>
    <t>INE786A14761</t>
  </si>
  <si>
    <t>EDHF59</t>
  </si>
  <si>
    <t>Edelweiss Housing Finance Ltd ** #</t>
  </si>
  <si>
    <t>INE530L14570</t>
  </si>
  <si>
    <t>MUND123</t>
  </si>
  <si>
    <t>INE742F14CH2</t>
  </si>
  <si>
    <t>INBS134</t>
  </si>
  <si>
    <t>INE110L14CB3</t>
  </si>
  <si>
    <t>DIIP130</t>
  </si>
  <si>
    <t>INE144H14AN9</t>
  </si>
  <si>
    <t>JFCS48</t>
  </si>
  <si>
    <t>INE651J14503</t>
  </si>
  <si>
    <t>SESA271</t>
  </si>
  <si>
    <t>INE205A14HK4</t>
  </si>
  <si>
    <t>Treasury Bill</t>
  </si>
  <si>
    <t>TBIL1252</t>
  </si>
  <si>
    <t>49 Days CMB (MD 03/03/2017)</t>
  </si>
  <si>
    <t>IN002016U211</t>
  </si>
  <si>
    <t>TBIL1247</t>
  </si>
  <si>
    <t>56 Days CMB bill (MD 06/03/2017)</t>
  </si>
  <si>
    <t>IN002016U187</t>
  </si>
  <si>
    <t>TBIL1246</t>
  </si>
  <si>
    <t>28 Days CMB bill (MD 02/02/2017)</t>
  </si>
  <si>
    <t>IN002016U161</t>
  </si>
  <si>
    <t>TBIL1217</t>
  </si>
  <si>
    <t>91 Days Tbill (MD 16/02/2017)</t>
  </si>
  <si>
    <t>IN002016X330</t>
  </si>
  <si>
    <t>TBIL1218</t>
  </si>
  <si>
    <t>91 Days Tbill (MD 23/02/2017)</t>
  </si>
  <si>
    <t>IN002016X348</t>
  </si>
  <si>
    <t>Others</t>
  </si>
  <si>
    <t>Fixed Deposit</t>
  </si>
  <si>
    <t xml:space="preserve">Duration (in Days) </t>
  </si>
  <si>
    <t>FDDB634</t>
  </si>
  <si>
    <t>6.85% Deutsche Bank AG</t>
  </si>
  <si>
    <t>91</t>
  </si>
  <si>
    <t>FDDB637</t>
  </si>
  <si>
    <t>6.80% Deutsche Bank AG</t>
  </si>
  <si>
    <t>FDDB648</t>
  </si>
  <si>
    <t>7% Deutsche Bank AG</t>
  </si>
  <si>
    <t>FDDC509</t>
  </si>
  <si>
    <t>6.80% DCB BANK LIMITED</t>
  </si>
  <si>
    <t>FDDB636</t>
  </si>
  <si>
    <t>6.87% Deutsche Bank AG</t>
  </si>
  <si>
    <t>DHFL Pramerica Premier Bond Fund</t>
  </si>
  <si>
    <t>NHAI49</t>
  </si>
  <si>
    <t>7.17% National Highways Auth Of Ind</t>
  </si>
  <si>
    <t>INE906B07FE6</t>
  </si>
  <si>
    <t>INBS81</t>
  </si>
  <si>
    <t>8.10% Reliance Jio Infocomm Limited **</t>
  </si>
  <si>
    <t>INE110L07054</t>
  </si>
  <si>
    <t>SAIL122</t>
  </si>
  <si>
    <t>8.60% Steel Authority of India Limited **</t>
  </si>
  <si>
    <t>INE114A07646</t>
  </si>
  <si>
    <t>PHFP90</t>
  </si>
  <si>
    <t>8.47% PNB Housing Finance Limited **</t>
  </si>
  <si>
    <t>INE572E09361</t>
  </si>
  <si>
    <t>POWF360</t>
  </si>
  <si>
    <t>7.4% Power Finance Corporation Limited **</t>
  </si>
  <si>
    <t>INE134E08IM4</t>
  </si>
  <si>
    <t>RECL310</t>
  </si>
  <si>
    <t>7.14% Rural Electrification Corporation Limited **</t>
  </si>
  <si>
    <t>INE020B08AB1</t>
  </si>
  <si>
    <t>IDFC499</t>
  </si>
  <si>
    <t>9.0675% IDFC Bank Limited **</t>
  </si>
  <si>
    <t>INE092T08899</t>
  </si>
  <si>
    <t>ICRA AAA</t>
  </si>
  <si>
    <t>RECL187</t>
  </si>
  <si>
    <t>9.75% Rural Electrification Corporation Limited **</t>
  </si>
  <si>
    <t>INE020B08641</t>
  </si>
  <si>
    <t>LICH323</t>
  </si>
  <si>
    <t>LIC Housing Finance Limited (ZCB) **</t>
  </si>
  <si>
    <t>INE115A07JH1</t>
  </si>
  <si>
    <t>PGCI402</t>
  </si>
  <si>
    <t>8.4% Power Grid Corporation of India Limited **</t>
  </si>
  <si>
    <t>INE752E07MZ9</t>
  </si>
  <si>
    <t>GOI1514</t>
  </si>
  <si>
    <t>IN2920150314</t>
  </si>
  <si>
    <t>RUPL22</t>
  </si>
  <si>
    <t>8.95% Reliance Utilities &amp; Power Pvt Ltd **</t>
  </si>
  <si>
    <t>INE936D07067</t>
  </si>
  <si>
    <t>RECL284</t>
  </si>
  <si>
    <t>8.36% Rural Electrification Corporation Limited</t>
  </si>
  <si>
    <t>INE020B08955</t>
  </si>
  <si>
    <t>GOI1541</t>
  </si>
  <si>
    <t>IN2920150405</t>
  </si>
  <si>
    <t>POWF328</t>
  </si>
  <si>
    <t>8.36% Power Finance Corporation Limited **</t>
  </si>
  <si>
    <t>INE134E08HV7</t>
  </si>
  <si>
    <t>INBS95</t>
  </si>
  <si>
    <t>8.32% Reliance Jio Infocomm Limited **</t>
  </si>
  <si>
    <t>INE110L07070</t>
  </si>
  <si>
    <t>HDFC757</t>
  </si>
  <si>
    <t>8.49% Housing Development Finance Corporation Limited **</t>
  </si>
  <si>
    <t>INE001A07NU8</t>
  </si>
  <si>
    <t>LICH353</t>
  </si>
  <si>
    <t>8.47% LIC Housing Finance Limited **</t>
  </si>
  <si>
    <t>INE115A07JV2</t>
  </si>
  <si>
    <t>RPAT21</t>
  </si>
  <si>
    <t>8.45% Reliance Ports and Terminals Ltd</t>
  </si>
  <si>
    <t>INE941D07133</t>
  </si>
  <si>
    <t>IILD37</t>
  </si>
  <si>
    <t>8.24% India Infradebt Ltd **</t>
  </si>
  <si>
    <t>INE537P07232</t>
  </si>
  <si>
    <t>BAFL503</t>
  </si>
  <si>
    <t>8.7% Bajaj Finance Limited **</t>
  </si>
  <si>
    <t>INE296A07KT2</t>
  </si>
  <si>
    <t>HDBF129</t>
  </si>
  <si>
    <t>8.48% HDB Financial Services Ltd **</t>
  </si>
  <si>
    <t>INE756I07886</t>
  </si>
  <si>
    <t>LICH344</t>
  </si>
  <si>
    <t>7.90% LIC Housing Finance Limited **</t>
  </si>
  <si>
    <t>INE115A07KD8</t>
  </si>
  <si>
    <t>HDBF154</t>
  </si>
  <si>
    <t>7.97% HDB Financial Services Ltd **</t>
  </si>
  <si>
    <t>INE756I07AN2</t>
  </si>
  <si>
    <t>IDFC507</t>
  </si>
  <si>
    <t>8.43% IDFC Bank Limited **</t>
  </si>
  <si>
    <t>INE092T08915</t>
  </si>
  <si>
    <t>RECL307</t>
  </si>
  <si>
    <t>7.24% Rural Electrification Corporation Limited **</t>
  </si>
  <si>
    <t>INE020B08997</t>
  </si>
  <si>
    <t>POWF365</t>
  </si>
  <si>
    <t>7.27% Power Finance Corporation Limited **</t>
  </si>
  <si>
    <t>INE134E08IN2</t>
  </si>
  <si>
    <t>HDFC896</t>
  </si>
  <si>
    <t>7.8% Housing Development Finance Corporation Limited **</t>
  </si>
  <si>
    <t>INE001A07PU3</t>
  </si>
  <si>
    <t>HDBF148</t>
  </si>
  <si>
    <t>7.95% HDB Financial Services Ltd **</t>
  </si>
  <si>
    <t>INE756I07AE1</t>
  </si>
  <si>
    <t>BAFL543</t>
  </si>
  <si>
    <t>7.8834% Bajaj Finance Limited</t>
  </si>
  <si>
    <t>INE296A07MP6</t>
  </si>
  <si>
    <t>HDFC904</t>
  </si>
  <si>
    <t>1.50% Housing Development Finance Corporation Limited **</t>
  </si>
  <si>
    <t>INE001A07PY5</t>
  </si>
  <si>
    <t>IBCL997</t>
  </si>
  <si>
    <t>7.6% ICICI Bank Limited **</t>
  </si>
  <si>
    <t>INE090A08TU6</t>
  </si>
  <si>
    <t>ULCC64</t>
  </si>
  <si>
    <t>7.15% UltraTech Cement Limited **</t>
  </si>
  <si>
    <t>INE481G07208</t>
  </si>
  <si>
    <t>UTIB902</t>
  </si>
  <si>
    <t>7.6% Axis Bank Limited **</t>
  </si>
  <si>
    <t>INE238A08401</t>
  </si>
  <si>
    <t>HDFC889</t>
  </si>
  <si>
    <t>7.48% Housing Development Finance Corporation Limited **</t>
  </si>
  <si>
    <t>INE001A07PT5</t>
  </si>
  <si>
    <t>IRLY285</t>
  </si>
  <si>
    <t>6.70% Indian Railway Finance Corp Ltd **</t>
  </si>
  <si>
    <t>INE053F07942</t>
  </si>
  <si>
    <t>GOI1537</t>
  </si>
  <si>
    <t>IN2920150413</t>
  </si>
  <si>
    <t>HDFC849</t>
  </si>
  <si>
    <t>8.45% Housing Development Finance Corporation Limited **</t>
  </si>
  <si>
    <t>INE001A07OZ5</t>
  </si>
  <si>
    <t>NBAR264</t>
  </si>
  <si>
    <t>8.3% National Bank For Agriculture and Rural Development **</t>
  </si>
  <si>
    <t>INE261F08519</t>
  </si>
  <si>
    <t>GOI1678</t>
  </si>
  <si>
    <t>IN2820160330</t>
  </si>
  <si>
    <t>GAIL33</t>
  </si>
  <si>
    <t>9.14% GAIL (India) Limited **</t>
  </si>
  <si>
    <t>INE129A07164</t>
  </si>
  <si>
    <t>INBS49</t>
  </si>
  <si>
    <t>8.4% Reliance Jio Infocomm Limited **</t>
  </si>
  <si>
    <t>INE110L07039</t>
  </si>
  <si>
    <t>GOI1480</t>
  </si>
  <si>
    <t>IN2920150280</t>
  </si>
  <si>
    <t>EXIM388</t>
  </si>
  <si>
    <t>9.60% Export Import Bank of India **</t>
  </si>
  <si>
    <t>INE514E08DF2</t>
  </si>
  <si>
    <t>PGCI383</t>
  </si>
  <si>
    <t>8.32% Power Grid Corporation of India Limited</t>
  </si>
  <si>
    <t>INE752E07NJ1</t>
  </si>
  <si>
    <t>NHPC74</t>
  </si>
  <si>
    <t>8.49% NHPC Limited **</t>
  </si>
  <si>
    <t>INE848E07609</t>
  </si>
  <si>
    <t>ILFS551</t>
  </si>
  <si>
    <t>I L &amp; F S Ltd (ZCB) **</t>
  </si>
  <si>
    <t>INE871D07NS2</t>
  </si>
  <si>
    <t>PGCI278</t>
  </si>
  <si>
    <t>9.35% Power Grid Corporation of India Limited **</t>
  </si>
  <si>
    <t>INE752E07IO1</t>
  </si>
  <si>
    <t>GOI1581</t>
  </si>
  <si>
    <t>IN2920160057</t>
  </si>
  <si>
    <t>SAIL62</t>
  </si>
  <si>
    <t>8.90% Steel Authority of India Limited **</t>
  </si>
  <si>
    <t>INE114A07448</t>
  </si>
  <si>
    <t>LICH202</t>
  </si>
  <si>
    <t>9.11% LIC Housing Finance Limited **</t>
  </si>
  <si>
    <t>INE115A07DR3</t>
  </si>
  <si>
    <t>GOI1561</t>
  </si>
  <si>
    <t>IN3320150649</t>
  </si>
  <si>
    <t>SAIL164</t>
  </si>
  <si>
    <t>8.38% Steel Authority of India Limited **</t>
  </si>
  <si>
    <t>INE114A07877</t>
  </si>
  <si>
    <t>LICH274</t>
  </si>
  <si>
    <t>8.6547% LIC Housing Finance Limited **</t>
  </si>
  <si>
    <t>INE115A07GW6</t>
  </si>
  <si>
    <t>POWF120</t>
  </si>
  <si>
    <t>9.28% Power Finance Corporation Limited **</t>
  </si>
  <si>
    <t>INE134E08AI9</t>
  </si>
  <si>
    <t>HDFC570</t>
  </si>
  <si>
    <t>9.20% Housing Development Finance Corporation Limited **</t>
  </si>
  <si>
    <t>INE001A07KS8</t>
  </si>
  <si>
    <t>GOI1583</t>
  </si>
  <si>
    <t>IN2920160073</t>
  </si>
  <si>
    <t>GOI1582</t>
  </si>
  <si>
    <t>IN2920160065</t>
  </si>
  <si>
    <t>HDBF143</t>
  </si>
  <si>
    <t>8.3% HDB Financial Services Ltd **</t>
  </si>
  <si>
    <t>INE756I07AB7</t>
  </si>
  <si>
    <t>BAFL522</t>
  </si>
  <si>
    <t>8.6% Bajaj Finance Limited **</t>
  </si>
  <si>
    <t>INE296A07LK9</t>
  </si>
  <si>
    <t>TASO82</t>
  </si>
  <si>
    <t>9.66% Tata Sons Ltd ** #</t>
  </si>
  <si>
    <t>INE895D08535</t>
  </si>
  <si>
    <t>ZCB - Zero Coupon Bond</t>
  </si>
  <si>
    <t>DHFL Pramerica Large Cap Fund</t>
  </si>
  <si>
    <t>Industry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</si>
  <si>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</si>
  <si>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</si>
  <si>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</si>
  <si>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</si>
  <si>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</si>
  <si>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</si>
  <si>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HDFC03</t>
  </si>
  <si>
    <t>Housing Development Finance Corporation Limited</t>
  </si>
  <si>
    <t>INE001A01036</t>
  </si>
  <si>
    <t>Finance</t>
  </si>
  <si>
    <t>INFS02</t>
  </si>
  <si>
    <t>Infosys Limited</t>
  </si>
  <si>
    <t>INE009A01021</t>
  </si>
  <si>
    <t>Software</t>
  </si>
  <si>
    <t>RIND01</t>
  </si>
  <si>
    <t>Reliance Industries Limited</t>
  </si>
  <si>
    <t>INE002A01018</t>
  </si>
  <si>
    <t>Petroleum Products</t>
  </si>
  <si>
    <t>ITCL02</t>
  </si>
  <si>
    <t>ITC Limited</t>
  </si>
  <si>
    <t>INE154A01025</t>
  </si>
  <si>
    <t>Consumer Non Durables</t>
  </si>
  <si>
    <t>IBCL05</t>
  </si>
  <si>
    <t>ICICI Bank Limited</t>
  </si>
  <si>
    <t>INE090A01021</t>
  </si>
  <si>
    <t>KOMA02</t>
  </si>
  <si>
    <t>Kotak Mahindra Bank Limited</t>
  </si>
  <si>
    <t>INE237A01028</t>
  </si>
  <si>
    <t>LARS02</t>
  </si>
  <si>
    <t>Larsen &amp; Toubro Limited</t>
  </si>
  <si>
    <t>INE018A01030</t>
  </si>
  <si>
    <t>Construction Project</t>
  </si>
  <si>
    <t>IIBL01</t>
  </si>
  <si>
    <t>IndusInd Bank Limited</t>
  </si>
  <si>
    <t>INE095A01012</t>
  </si>
  <si>
    <t>TELC03</t>
  </si>
  <si>
    <t>Tata Motors Limited</t>
  </si>
  <si>
    <t>INE155A01022</t>
  </si>
  <si>
    <t>Auto</t>
  </si>
  <si>
    <t>SBAI02</t>
  </si>
  <si>
    <t>State Bank of India</t>
  </si>
  <si>
    <t>INE062A01020</t>
  </si>
  <si>
    <t>TCSL01</t>
  </si>
  <si>
    <t>Tata Consultancy Services Limited</t>
  </si>
  <si>
    <t>INE467B01029</t>
  </si>
  <si>
    <t>ASPA02</t>
  </si>
  <si>
    <t>Asian Paints Limited</t>
  </si>
  <si>
    <t>INE021A01026</t>
  </si>
  <si>
    <t>ULCC01</t>
  </si>
  <si>
    <t>UltraTech Cement Limited</t>
  </si>
  <si>
    <t>INE481G01011</t>
  </si>
  <si>
    <t>Cement</t>
  </si>
  <si>
    <t>UTIB02</t>
  </si>
  <si>
    <t>Axis Bank Limited</t>
  </si>
  <si>
    <t>INE238A01034</t>
  </si>
  <si>
    <t>ZEET02</t>
  </si>
  <si>
    <t>Zee Entertainment Enterprises Limited</t>
  </si>
  <si>
    <t>INE256A01028</t>
  </si>
  <si>
    <t>Media &amp; Entertainment</t>
  </si>
  <si>
    <t>MAUD01</t>
  </si>
  <si>
    <t>Maruti Suzuki India Limited</t>
  </si>
  <si>
    <t>INE585B01010</t>
  </si>
  <si>
    <t>SPIL03</t>
  </si>
  <si>
    <t>Sun Pharmaceuticals Industries Limited</t>
  </si>
  <si>
    <t>INE044A01036</t>
  </si>
  <si>
    <t>Pharmaceuticals</t>
  </si>
  <si>
    <t>HLEL02</t>
  </si>
  <si>
    <t>Hindustan Unilever Limited</t>
  </si>
  <si>
    <t>INE030A01027</t>
  </si>
  <si>
    <t>MAHI02</t>
  </si>
  <si>
    <t>Mahindra &amp; Mahindra Limited</t>
  </si>
  <si>
    <t>INE101A01026</t>
  </si>
  <si>
    <t>ONGC02</t>
  </si>
  <si>
    <t>Oil &amp; Natural Gas Corporation Limited</t>
  </si>
  <si>
    <t>INE213A01029</t>
  </si>
  <si>
    <t>Oil</t>
  </si>
  <si>
    <t>TISC01</t>
  </si>
  <si>
    <t>Tata Steel Limited</t>
  </si>
  <si>
    <t>INE081A01012</t>
  </si>
  <si>
    <t>Ferrous Metals</t>
  </si>
  <si>
    <t>YESB01</t>
  </si>
  <si>
    <t>Yes Bank Limited</t>
  </si>
  <si>
    <t>INE528G01019</t>
  </si>
  <si>
    <t>HERO02</t>
  </si>
  <si>
    <t>Hero MotoCorp Limited</t>
  </si>
  <si>
    <t>INE158A01026</t>
  </si>
  <si>
    <t>PGCI01</t>
  </si>
  <si>
    <t>Power Grid Corporation of India Limited</t>
  </si>
  <si>
    <t>INE752E01010</t>
  </si>
  <si>
    <t>Power</t>
  </si>
  <si>
    <t>HCLT02</t>
  </si>
  <si>
    <t>HCL Technologies Limited</t>
  </si>
  <si>
    <t>INE860A01027</t>
  </si>
  <si>
    <t>NTPC01</t>
  </si>
  <si>
    <t>NTPC Limited</t>
  </si>
  <si>
    <t>INE733E01010</t>
  </si>
  <si>
    <t>BALN01</t>
  </si>
  <si>
    <t>Bajaj Auto Limited</t>
  </si>
  <si>
    <t>INE917I01010</t>
  </si>
  <si>
    <t>COAL01</t>
  </si>
  <si>
    <t>Coal India Limited</t>
  </si>
  <si>
    <t>INE522F01014</t>
  </si>
  <si>
    <t>Minerals/Mining</t>
  </si>
  <si>
    <t>LUPL02</t>
  </si>
  <si>
    <t>Lupin Limited</t>
  </si>
  <si>
    <t>INE326A01037</t>
  </si>
  <si>
    <t>BPCL01</t>
  </si>
  <si>
    <t>Bharat Petroleum Corporation Limited</t>
  </si>
  <si>
    <t>INE029A01011</t>
  </si>
  <si>
    <t>BKBA02</t>
  </si>
  <si>
    <t>Bank of Baroda</t>
  </si>
  <si>
    <t>INE028A01039</t>
  </si>
  <si>
    <t>(b) Unlisted</t>
  </si>
  <si>
    <t>DHFL Pramerica Ultra Short Term Fund</t>
  </si>
  <si>
    <t>HDFC801</t>
  </si>
  <si>
    <t>1.43% Housing Development Finance Corporation Limited **</t>
  </si>
  <si>
    <t>INE001A07OC4</t>
  </si>
  <si>
    <t>SESA114</t>
  </si>
  <si>
    <t>9.36% Vedanta Limited **</t>
  </si>
  <si>
    <t>INE205A07014</t>
  </si>
  <si>
    <t>CRISIL AA-</t>
  </si>
  <si>
    <t>DHFL229</t>
  </si>
  <si>
    <t>9.4% Dewan Housing Finance Corporation Limited **</t>
  </si>
  <si>
    <t>INE202B07GQ2</t>
  </si>
  <si>
    <t>NBAR283</t>
  </si>
  <si>
    <t>8.05% National Bank For Agriculture and Rural Development **</t>
  </si>
  <si>
    <t>INE261F08576</t>
  </si>
  <si>
    <t>ICHF110</t>
  </si>
  <si>
    <t>ICICI Home Finance Company Ltd (ZCB) **</t>
  </si>
  <si>
    <t>INE071G08643</t>
  </si>
  <si>
    <t>IBHF423</t>
  </si>
  <si>
    <t>10.1% Indiabulls Housing Finance Limited **</t>
  </si>
  <si>
    <t>INE148I07233</t>
  </si>
  <si>
    <t>IBHF254</t>
  </si>
  <si>
    <t>10% Indiabulls Housing Finance Limited **</t>
  </si>
  <si>
    <t>INE148I07886</t>
  </si>
  <si>
    <t>IBHF321</t>
  </si>
  <si>
    <t>9.30% Indiabulls Housing Finance Limited **</t>
  </si>
  <si>
    <t>INE148I07BS9</t>
  </si>
  <si>
    <t>DHFL180</t>
  </si>
  <si>
    <t>Dewan Housing Finance Corporation Limited (ZCB) **</t>
  </si>
  <si>
    <t>INE202B07AK8</t>
  </si>
  <si>
    <t>IBHF246</t>
  </si>
  <si>
    <t>INE148I07779</t>
  </si>
  <si>
    <t>ICRA AA+</t>
  </si>
  <si>
    <t>BSES124</t>
  </si>
  <si>
    <t>INE036A07393</t>
  </si>
  <si>
    <t>TFSI20</t>
  </si>
  <si>
    <t>9.55% Toyota Financial Services India Ltd. **</t>
  </si>
  <si>
    <t>INE692Q07027</t>
  </si>
  <si>
    <t>(c) Securitised Debt</t>
  </si>
  <si>
    <t>SATR22</t>
  </si>
  <si>
    <t>Sansar Trust ** #</t>
  </si>
  <si>
    <t>INE875V15013</t>
  </si>
  <si>
    <t>SATR24</t>
  </si>
  <si>
    <t>INE875V15039</t>
  </si>
  <si>
    <t>SATR23</t>
  </si>
  <si>
    <t>INE875V15021</t>
  </si>
  <si>
    <t>CORB510</t>
  </si>
  <si>
    <t>Corporation Bank ** #</t>
  </si>
  <si>
    <t>INE112A16JK3</t>
  </si>
  <si>
    <t>IDBK61</t>
  </si>
  <si>
    <t>INE092T16645</t>
  </si>
  <si>
    <t>CANB754</t>
  </si>
  <si>
    <t>INE476A16QX0</t>
  </si>
  <si>
    <t>EXIM540</t>
  </si>
  <si>
    <t>Export Import Bank of India ** #</t>
  </si>
  <si>
    <t>INE514E16AO3</t>
  </si>
  <si>
    <t>IBCL996</t>
  </si>
  <si>
    <t>ICICI Bank Limited #</t>
  </si>
  <si>
    <t>INE090A168J9</t>
  </si>
  <si>
    <t>IIBL613</t>
  </si>
  <si>
    <t>INE095A16TF9</t>
  </si>
  <si>
    <t>MUND127</t>
  </si>
  <si>
    <t>INE742F14CL4</t>
  </si>
  <si>
    <t>MALE509</t>
  </si>
  <si>
    <t>Magma Fincorp Limited ** #</t>
  </si>
  <si>
    <t>INE511C14PT5</t>
  </si>
  <si>
    <t>FCHL112</t>
  </si>
  <si>
    <t>Capital First Limited ** #</t>
  </si>
  <si>
    <t>INE688I14DN7</t>
  </si>
  <si>
    <t>TVCS45</t>
  </si>
  <si>
    <t>TVS Credit Services Ltd ** #</t>
  </si>
  <si>
    <t>INE729N14871</t>
  </si>
  <si>
    <t>TELC544</t>
  </si>
  <si>
    <t>Tata Motors Limited ** #</t>
  </si>
  <si>
    <t>INE155A14LB2</t>
  </si>
  <si>
    <t>EDCO240</t>
  </si>
  <si>
    <t>INE657N14GX4</t>
  </si>
  <si>
    <t>DBEL25</t>
  </si>
  <si>
    <t>Dalmia Bharat Limited ** #</t>
  </si>
  <si>
    <t>INE439L14145</t>
  </si>
  <si>
    <t>EDCO284</t>
  </si>
  <si>
    <t>INE657N14JK5</t>
  </si>
  <si>
    <t>RICL80</t>
  </si>
  <si>
    <t>Barclays Invest &amp; Loans India Ltd ** #</t>
  </si>
  <si>
    <t>INE704I14585</t>
  </si>
  <si>
    <t>NKTR21</t>
  </si>
  <si>
    <t>NK Toll Road Limited ** #</t>
  </si>
  <si>
    <t>INE587K14028</t>
  </si>
  <si>
    <t>FITCH A1+(SO)</t>
  </si>
  <si>
    <t>KCSL47</t>
  </si>
  <si>
    <t>Kotak Commodity Services Private Ltd ** #</t>
  </si>
  <si>
    <t>INE410J14850</t>
  </si>
  <si>
    <t>DHFL Pramerica Balanced Advantage fund</t>
  </si>
  <si>
    <t>Industry / Rating</t>
  </si>
  <si>
    <t>JAPL02</t>
  </si>
  <si>
    <t>Jagran Prakashan Limited</t>
  </si>
  <si>
    <t>INE199G01027</t>
  </si>
  <si>
    <t>KCUL02</t>
  </si>
  <si>
    <t>Cummins India Limited</t>
  </si>
  <si>
    <t>INE298A01020</t>
  </si>
  <si>
    <t>Industrial Products</t>
  </si>
  <si>
    <t>AARI02</t>
  </si>
  <si>
    <t>Aarti Industries Limited</t>
  </si>
  <si>
    <t>INE769A01020</t>
  </si>
  <si>
    <t>Chemicals</t>
  </si>
  <si>
    <t>BOOT01</t>
  </si>
  <si>
    <t>Abbott India Limited</t>
  </si>
  <si>
    <t>INE358A01014</t>
  </si>
  <si>
    <t>HOCH01</t>
  </si>
  <si>
    <t>Sanofi India Limited</t>
  </si>
  <si>
    <t>INE058A01010</t>
  </si>
  <si>
    <t>CPIL02</t>
  </si>
  <si>
    <t>CCL Products (India) Limited</t>
  </si>
  <si>
    <t>INE421D01022</t>
  </si>
  <si>
    <t>IFEL01</t>
  </si>
  <si>
    <t>Oracle Financial Services Software Limited</t>
  </si>
  <si>
    <t>INE881D01027</t>
  </si>
  <si>
    <t>SHCE01</t>
  </si>
  <si>
    <t>Shree Cements Limited</t>
  </si>
  <si>
    <t>INE070A01015</t>
  </si>
  <si>
    <t>PSYL01</t>
  </si>
  <si>
    <t>Persistent Systems Limited</t>
  </si>
  <si>
    <t>INE262H01013</t>
  </si>
  <si>
    <t>SUFA02</t>
  </si>
  <si>
    <t>Sundram Fasteners Limited</t>
  </si>
  <si>
    <t>INE387A01021</t>
  </si>
  <si>
    <t>Auto Ancillaries</t>
  </si>
  <si>
    <t>MOTI02</t>
  </si>
  <si>
    <t>Bosch Limited</t>
  </si>
  <si>
    <t>INE323A01026</t>
  </si>
  <si>
    <t>CERA01</t>
  </si>
  <si>
    <t>Cera Sanitaryware Limited</t>
  </si>
  <si>
    <t>INE739E01017</t>
  </si>
  <si>
    <t>Construction</t>
  </si>
  <si>
    <t>FAGP01</t>
  </si>
  <si>
    <t>FAG Bearings India Limited</t>
  </si>
  <si>
    <t>INE513A01014</t>
  </si>
  <si>
    <t>CEPL02</t>
  </si>
  <si>
    <t>Century Plyboards (India) Limited</t>
  </si>
  <si>
    <t>INE348B01021</t>
  </si>
  <si>
    <t>Consumer Durables</t>
  </si>
  <si>
    <t>CAST03</t>
  </si>
  <si>
    <t>Castrol India Limited</t>
  </si>
  <si>
    <t>INE172A01027</t>
  </si>
  <si>
    <t>INOL01</t>
  </si>
  <si>
    <t>INOX Leisure Limited</t>
  </si>
  <si>
    <t>INE312H01016</t>
  </si>
  <si>
    <t>Index / Stock Futures</t>
  </si>
  <si>
    <t>HDFCFEB17</t>
  </si>
  <si>
    <t>Housing Development Finance Corporation Limited February 2017 Future</t>
  </si>
  <si>
    <t>IIBLFEB17</t>
  </si>
  <si>
    <t>IndusInd Bank Limited February 2017 Future</t>
  </si>
  <si>
    <t>HDFBFEB17</t>
  </si>
  <si>
    <t>HDFC Bank Limited February 2017 Future</t>
  </si>
  <si>
    <t>ITCLFEB17</t>
  </si>
  <si>
    <t>ITC Limited February 2017 Future</t>
  </si>
  <si>
    <t>ORBA688</t>
  </si>
  <si>
    <t>10.95% Oriental Bank of Commerce **</t>
  </si>
  <si>
    <t>INE141A08050</t>
  </si>
  <si>
    <t>ICRA A+</t>
  </si>
  <si>
    <t>SHTR356</t>
  </si>
  <si>
    <t>Shriram Transport Finance Company Limited (ZCB) **</t>
  </si>
  <si>
    <t>INE721A07KJ0</t>
  </si>
  <si>
    <t>CRISIL AA+</t>
  </si>
  <si>
    <t>MUND106</t>
  </si>
  <si>
    <t>9.35% Adani Ports and Special Economic Zone Limited **</t>
  </si>
  <si>
    <t>INE742F07346</t>
  </si>
  <si>
    <t>LICH325</t>
  </si>
  <si>
    <t>8.69% LIC Housing Finance Limited **</t>
  </si>
  <si>
    <t>INE115A07IU6</t>
  </si>
  <si>
    <t>DHFL274</t>
  </si>
  <si>
    <t>9.25% Dewan Housing Finance Corporation Limited</t>
  </si>
  <si>
    <t>INE202B07IO3</t>
  </si>
  <si>
    <t>DALM53</t>
  </si>
  <si>
    <t>8.65% Dalmia Cement (Bharat) Ltd **</t>
  </si>
  <si>
    <t>INE755K07223</t>
  </si>
  <si>
    <t>EDCO144</t>
  </si>
  <si>
    <t>Edelweiss Commodities Services Ltd (ZCB) **</t>
  </si>
  <si>
    <t>INE657N07134</t>
  </si>
  <si>
    <t>RECL195</t>
  </si>
  <si>
    <t>9.39% Rural Electrification Corporation Limited **</t>
  </si>
  <si>
    <t>INE020B08765</t>
  </si>
  <si>
    <t>LICH311</t>
  </si>
  <si>
    <t>9.3532% LIC Housing Finance Limited **</t>
  </si>
  <si>
    <t>INE115A07FN7</t>
  </si>
  <si>
    <t>GOI1585</t>
  </si>
  <si>
    <t>IN2920160099</t>
  </si>
  <si>
    <t>GOI1437</t>
  </si>
  <si>
    <t>IN1020150117</t>
  </si>
  <si>
    <t>$0.00%</t>
  </si>
  <si>
    <t>Margin Fixed Deposit</t>
  </si>
  <si>
    <t>FDHD910</t>
  </si>
  <si>
    <t>7.5% HDFC Bank Limited</t>
  </si>
  <si>
    <t>365</t>
  </si>
  <si>
    <t xml:space="preserve">$  Less Than 0.01% of Net Asset Value </t>
  </si>
  <si>
    <t>DHFL Pramerica Equity Income Fund</t>
  </si>
  <si>
    <t>JVSL04</t>
  </si>
  <si>
    <t>JSW Steel Limited</t>
  </si>
  <si>
    <t>INE019A01038</t>
  </si>
  <si>
    <t>MAUDFEB17</t>
  </si>
  <si>
    <t>Maruti Suzuki India Limited February 2017 Future</t>
  </si>
  <si>
    <t>SPILFEB17</t>
  </si>
  <si>
    <t>Sun Pharmaceuticals Industries Limited February 2017 Future</t>
  </si>
  <si>
    <t>JVSLFEB17</t>
  </si>
  <si>
    <t>JSW Steel Limited February 2017 Future</t>
  </si>
  <si>
    <t>IBCLFEB17</t>
  </si>
  <si>
    <t>ICICI Bank Limited February 2017 Future</t>
  </si>
  <si>
    <t>AHFC30</t>
  </si>
  <si>
    <t>10.82% Aspire Home Finance Corporation Ltd **</t>
  </si>
  <si>
    <t>INE658R08016</t>
  </si>
  <si>
    <t>CRISIL A+</t>
  </si>
  <si>
    <t>RGFL569</t>
  </si>
  <si>
    <t>Religare Finvest Ltd (ZCB) **</t>
  </si>
  <si>
    <t>INE958G07AI8</t>
  </si>
  <si>
    <t>FITCH AA-</t>
  </si>
  <si>
    <t>RHDF30</t>
  </si>
  <si>
    <t>Religare Housing Development Finance Corporation Ltd (ZCB) ** #</t>
  </si>
  <si>
    <t>INE852K07020</t>
  </si>
  <si>
    <t>FDHD920</t>
  </si>
  <si>
    <t>7.25% HDFC Bank Limited</t>
  </si>
  <si>
    <t>FDRT599</t>
  </si>
  <si>
    <t>7.75% RBL Bank Limited</t>
  </si>
  <si>
    <t>FDHD905</t>
  </si>
  <si>
    <t>FDHD911</t>
  </si>
  <si>
    <t>FDRT589</t>
  </si>
  <si>
    <t>8% RBL Bank Limited</t>
  </si>
  <si>
    <t>DHFL Pramerica Tax Plan</t>
  </si>
  <si>
    <t>PAGE01</t>
  </si>
  <si>
    <t>Page Industries Limited</t>
  </si>
  <si>
    <t>INE761H01022</t>
  </si>
  <si>
    <t>Textile Products</t>
  </si>
  <si>
    <t>RATN01</t>
  </si>
  <si>
    <t>RBL Bank Limited</t>
  </si>
  <si>
    <t>INE976G01028</t>
  </si>
  <si>
    <t>BAFL02</t>
  </si>
  <si>
    <t>Bajaj Finance Limited</t>
  </si>
  <si>
    <t>INE296A01024</t>
  </si>
  <si>
    <t>BERG03</t>
  </si>
  <si>
    <t>Berger Paints (I) Limited</t>
  </si>
  <si>
    <t>INE463A01038</t>
  </si>
  <si>
    <t>HPEC01</t>
  </si>
  <si>
    <t>Hindustan Petroleum Corporation Limited</t>
  </si>
  <si>
    <t>INE094A01015</t>
  </si>
  <si>
    <t>IDBK01</t>
  </si>
  <si>
    <t>IDFC Bank Limited</t>
  </si>
  <si>
    <t>INE092T01019</t>
  </si>
  <si>
    <t>VOLT02</t>
  </si>
  <si>
    <t>Voltas Limited</t>
  </si>
  <si>
    <t>INE226A01021</t>
  </si>
  <si>
    <t>ASEA02</t>
  </si>
  <si>
    <t>ABB India Limited</t>
  </si>
  <si>
    <t>INE117A01022</t>
  </si>
  <si>
    <t>Industrial Capital Goods</t>
  </si>
  <si>
    <t>ASCE01</t>
  </si>
  <si>
    <t>Dish TV India Limited</t>
  </si>
  <si>
    <t>INE836F01026</t>
  </si>
  <si>
    <t>RALL02</t>
  </si>
  <si>
    <t>Rallis India Limited</t>
  </si>
  <si>
    <t>INE613A01020</t>
  </si>
  <si>
    <t>Pesticides</t>
  </si>
  <si>
    <t>GUAM02</t>
  </si>
  <si>
    <t>Ambuja Cements Limited</t>
  </si>
  <si>
    <t>INE079A01024</t>
  </si>
  <si>
    <t>EMAM02</t>
  </si>
  <si>
    <t>Emami Limited</t>
  </si>
  <si>
    <t>INE548C01032</t>
  </si>
  <si>
    <t>VATE03</t>
  </si>
  <si>
    <t>VA Tech Wabag Limited</t>
  </si>
  <si>
    <t>INE956G01038</t>
  </si>
  <si>
    <t>Engineering Services</t>
  </si>
  <si>
    <t>IOIC01</t>
  </si>
  <si>
    <t>Indian Oil Corporation Limited</t>
  </si>
  <si>
    <t>INE242A01010</t>
  </si>
  <si>
    <t>AMRA03</t>
  </si>
  <si>
    <t>Amara Raja Batteries Limited</t>
  </si>
  <si>
    <t>INE885A01032</t>
  </si>
  <si>
    <t>MINT01</t>
  </si>
  <si>
    <t>MindTree Limited</t>
  </si>
  <si>
    <t>INE018I01017</t>
  </si>
  <si>
    <t>DIVI02</t>
  </si>
  <si>
    <t>Divi's Laboratories Limited</t>
  </si>
  <si>
    <t>INE361B01024</t>
  </si>
  <si>
    <t>DHFL Pramerica Hybrid Fixed Term Fund - Series 10</t>
  </si>
  <si>
    <t>POWF222</t>
  </si>
  <si>
    <t>9.27% Power Finance Corporation Limited **</t>
  </si>
  <si>
    <t>INE134E08EW2</t>
  </si>
  <si>
    <t>HDFC519</t>
  </si>
  <si>
    <t>9.30% Housing Development Finance Corporation Limited **</t>
  </si>
  <si>
    <t>INE001A07JN1</t>
  </si>
  <si>
    <t>BMWF22</t>
  </si>
  <si>
    <t>10.25% BMW India Fin'cial Servces **</t>
  </si>
  <si>
    <t>INE735N08037</t>
  </si>
  <si>
    <t>LICH180</t>
  </si>
  <si>
    <t>9.57% LIC Housing Finance Limited **</t>
  </si>
  <si>
    <t>INE115A07CX3</t>
  </si>
  <si>
    <t>HDFC491</t>
  </si>
  <si>
    <t>9.50% Housing Development Finance Corporation Limited **</t>
  </si>
  <si>
    <t>INE001A07IW4</t>
  </si>
  <si>
    <t>MMFS898</t>
  </si>
  <si>
    <t>8.6799% Mahindra &amp; Mahindra Financial Services Limited **</t>
  </si>
  <si>
    <t>INE774D07MU6</t>
  </si>
  <si>
    <t>RECL127</t>
  </si>
  <si>
    <t>9.85% Rural Electrification Corporation Limited **</t>
  </si>
  <si>
    <t>INE020B07CU9</t>
  </si>
  <si>
    <t>POWF288</t>
  </si>
  <si>
    <t>9.30% Power Finance Corporation Limited **</t>
  </si>
  <si>
    <t>INE134E08GE5</t>
  </si>
  <si>
    <t>KOMP1158</t>
  </si>
  <si>
    <t>9.5496% Kotak Mahindra Prime Ltd **</t>
  </si>
  <si>
    <t>INE916DA7EU4</t>
  </si>
  <si>
    <t>IOTU80</t>
  </si>
  <si>
    <t>9.843% IOT Utkal Energy Services Limited **</t>
  </si>
  <si>
    <t>INE310L07316</t>
  </si>
  <si>
    <t>DHFL84</t>
  </si>
  <si>
    <t>INE202B07BB5</t>
  </si>
  <si>
    <t>RECL190</t>
  </si>
  <si>
    <t>9.28% Rural Electrification Corporation Limited **</t>
  </si>
  <si>
    <t>INE020B08658</t>
  </si>
  <si>
    <t>HDFC457</t>
  </si>
  <si>
    <t>Housing Development Finance Corporation Limited (ZCB) **</t>
  </si>
  <si>
    <t>INE001A07HU0</t>
  </si>
  <si>
    <t>DHFL Pramerica Low Duration Fund</t>
  </si>
  <si>
    <t>SIND398</t>
  </si>
  <si>
    <t>9.24% Vedanta Limited **</t>
  </si>
  <si>
    <t>INE268A07129</t>
  </si>
  <si>
    <t>JANA25</t>
  </si>
  <si>
    <t>12.75% Janalakshmi Financial Services Ltd. **</t>
  </si>
  <si>
    <t>INE953L07214</t>
  </si>
  <si>
    <t>AHFC26</t>
  </si>
  <si>
    <t>11% Aspire Home Finance Corporation Ltd **</t>
  </si>
  <si>
    <t>INE658R07026</t>
  </si>
  <si>
    <t>MUND84</t>
  </si>
  <si>
    <t>9.15% Adani Ports and Special Economic Zone Limited **</t>
  </si>
  <si>
    <t>INE742F07320</t>
  </si>
  <si>
    <t>EDCO292</t>
  </si>
  <si>
    <t>8.5% Edelweiss Commodities Services Ltd **</t>
  </si>
  <si>
    <t>INE657N07241</t>
  </si>
  <si>
    <t>CRISIL AA</t>
  </si>
  <si>
    <t>NCCL21</t>
  </si>
  <si>
    <t>8.47% Nirchem Cement Limited **</t>
  </si>
  <si>
    <t>INE548V07021</t>
  </si>
  <si>
    <t>AUHF27</t>
  </si>
  <si>
    <t>10.7% AU Housing Finance Limited LTD **</t>
  </si>
  <si>
    <t>INE216P07092</t>
  </si>
  <si>
    <t>FITCH A+</t>
  </si>
  <si>
    <t>RENL21</t>
  </si>
  <si>
    <t>14% Religare Enterprises Limited **</t>
  </si>
  <si>
    <t>INE621H07017</t>
  </si>
  <si>
    <t>JANA24</t>
  </si>
  <si>
    <t>13.07% Janalakshmi Financial Services Ltd. **</t>
  </si>
  <si>
    <t>INE953L07149</t>
  </si>
  <si>
    <t>RGFL618</t>
  </si>
  <si>
    <t>10.3% Religare Finvest Ltd **</t>
  </si>
  <si>
    <t>INE958G07BF2</t>
  </si>
  <si>
    <t>IBHF446</t>
  </si>
  <si>
    <t>8.70% Indiabulls Housing Finance Limited **</t>
  </si>
  <si>
    <t>INE148I07FK7</t>
  </si>
  <si>
    <t>MALE485</t>
  </si>
  <si>
    <t>Magma Fincorp Limited (ZCB) **</t>
  </si>
  <si>
    <t>INE511C07532</t>
  </si>
  <si>
    <t>ICRA AA-</t>
  </si>
  <si>
    <t>JANA22</t>
  </si>
  <si>
    <t>13.5% Janalakshmi Financial Services Ltd. **</t>
  </si>
  <si>
    <t>INE953L07107</t>
  </si>
  <si>
    <t>SESA113</t>
  </si>
  <si>
    <t>INE205A07022</t>
  </si>
  <si>
    <t>IIIS428</t>
  </si>
  <si>
    <t>India Infoline Finance Ltd (ZCB) **</t>
  </si>
  <si>
    <t>INE866I07AD0</t>
  </si>
  <si>
    <t>MUND32</t>
  </si>
  <si>
    <t>10.15% Adani Ports and Special Economic Zone Limited **</t>
  </si>
  <si>
    <t>INE742F07288</t>
  </si>
  <si>
    <t>EDCA807</t>
  </si>
  <si>
    <t>Edelweiss Financial Services Limited (ZCB) **</t>
  </si>
  <si>
    <t>INE532F07BH3</t>
  </si>
  <si>
    <t>RGFL568</t>
  </si>
  <si>
    <t>INE958G07AH0</t>
  </si>
  <si>
    <t>CGPS20</t>
  </si>
  <si>
    <t>10% CG Power Solutions Limited ** #</t>
  </si>
  <si>
    <t>INE292W08014</t>
  </si>
  <si>
    <t>CGPS21</t>
  </si>
  <si>
    <t>INE292W08022</t>
  </si>
  <si>
    <t>SPTL20</t>
  </si>
  <si>
    <t>Sprit Textile Pvt. Ltd. (ZCB) ** #</t>
  </si>
  <si>
    <t>INE069R07059</t>
  </si>
  <si>
    <t>EDCO241</t>
  </si>
  <si>
    <t>INE657N14HI3</t>
  </si>
  <si>
    <t>KECI79</t>
  </si>
  <si>
    <t>KEC International Limited ** #</t>
  </si>
  <si>
    <t>INE389H14BP3</t>
  </si>
  <si>
    <t>DBEL24</t>
  </si>
  <si>
    <t>INE439L14137</t>
  </si>
  <si>
    <t>NICH707</t>
  </si>
  <si>
    <t>Piramal Enterprises Limited ** #</t>
  </si>
  <si>
    <t>INE140A14LY6</t>
  </si>
  <si>
    <t>KCSL49</t>
  </si>
  <si>
    <t>INE410J14868</t>
  </si>
  <si>
    <t>NICH664</t>
  </si>
  <si>
    <t>INE140A14JJ1</t>
  </si>
  <si>
    <t>JMFP611</t>
  </si>
  <si>
    <t>INE523H14UZ6</t>
  </si>
  <si>
    <t>KCSL48</t>
  </si>
  <si>
    <t>INE410J14876</t>
  </si>
  <si>
    <t>NICH708</t>
  </si>
  <si>
    <t>INE140A14MA4</t>
  </si>
  <si>
    <t>DHFL Pramerica Top Euroland Offshore Fund</t>
  </si>
  <si>
    <t>International  Mutual Fund Units</t>
  </si>
  <si>
    <t>DWSINTOEIC</t>
  </si>
  <si>
    <t>Deutsche Invest I Top Euroland IC</t>
  </si>
  <si>
    <t>LU0616864954</t>
  </si>
  <si>
    <t>DHFL Pramerica Gilt Fund</t>
  </si>
  <si>
    <t>GOI1640</t>
  </si>
  <si>
    <t>IN0020160035</t>
  </si>
  <si>
    <t>GOI1494</t>
  </si>
  <si>
    <t>IN1820150077</t>
  </si>
  <si>
    <t>GOI1486</t>
  </si>
  <si>
    <t>IN2820150182</t>
  </si>
  <si>
    <t>GOI1586</t>
  </si>
  <si>
    <t>IN2920160107</t>
  </si>
  <si>
    <t>GOI1571</t>
  </si>
  <si>
    <t>IN1620160011</t>
  </si>
  <si>
    <t>GOI1515</t>
  </si>
  <si>
    <t>IN2920150322</t>
  </si>
  <si>
    <t>GOI1572</t>
  </si>
  <si>
    <t>IN1620160029</t>
  </si>
  <si>
    <t>DHFL Pramerica Short Term Floating Rate Fund</t>
  </si>
  <si>
    <t>HDFC695</t>
  </si>
  <si>
    <t>9.45% Housing Development Finance Corporation Limited **</t>
  </si>
  <si>
    <t>INE001A07MY2</t>
  </si>
  <si>
    <t>VFPL114</t>
  </si>
  <si>
    <t>8.63% Volkswagen Finance Pvt Ltd **</t>
  </si>
  <si>
    <t>INE851M07119</t>
  </si>
  <si>
    <t>HURD168</t>
  </si>
  <si>
    <t>7.84% Housing &amp; Urban Development Corpn. Ltd. **</t>
  </si>
  <si>
    <t>INE031A08467</t>
  </si>
  <si>
    <t>NBAR272</t>
  </si>
  <si>
    <t>7.8% National Bank For Agriculture and Rural Development **</t>
  </si>
  <si>
    <t>INE261F08535</t>
  </si>
  <si>
    <t>POWF316</t>
  </si>
  <si>
    <t>8.35% Power Finance Corporation Limited **</t>
  </si>
  <si>
    <t>INE134E08HL8</t>
  </si>
  <si>
    <t>RECL145</t>
  </si>
  <si>
    <t>8.65% Rural Electrification Corporation Limited **</t>
  </si>
  <si>
    <t>INE020B07EG4</t>
  </si>
  <si>
    <t>INBS86</t>
  </si>
  <si>
    <t>8.1% Reliance Jio Infocomm Limited **</t>
  </si>
  <si>
    <t>INE110L07062</t>
  </si>
  <si>
    <t>HDBF40</t>
  </si>
  <si>
    <t>9.39% HDB Financial Services Ltd **</t>
  </si>
  <si>
    <t>INE756I07191</t>
  </si>
  <si>
    <t>POWF293</t>
  </si>
  <si>
    <t>8.90% Power Finance Corporation Limited **</t>
  </si>
  <si>
    <t>INE134E08GM8</t>
  </si>
  <si>
    <t>RECL268</t>
  </si>
  <si>
    <t>9.06% Rural Electrification Corporation Limited **</t>
  </si>
  <si>
    <t>INE020B07JB4</t>
  </si>
  <si>
    <t>HDFC880</t>
  </si>
  <si>
    <t>7.70% Housing Development Finance Corporation Limited **</t>
  </si>
  <si>
    <t>INE001A07PP3</t>
  </si>
  <si>
    <t>IBHF469</t>
  </si>
  <si>
    <t>8.7% Indiabulls Housing Finance Limited **</t>
  </si>
  <si>
    <t>INE148I07GA6</t>
  </si>
  <si>
    <t>IOTU87</t>
  </si>
  <si>
    <t>INE310L07381</t>
  </si>
  <si>
    <t>IOTU101</t>
  </si>
  <si>
    <t>INE310L07522</t>
  </si>
  <si>
    <t>IOTU100</t>
  </si>
  <si>
    <t>INE310L07514</t>
  </si>
  <si>
    <t>IOTU99</t>
  </si>
  <si>
    <t>INE310L07506</t>
  </si>
  <si>
    <t>IOTU95</t>
  </si>
  <si>
    <t>INE310L07464</t>
  </si>
  <si>
    <t>IOTU94</t>
  </si>
  <si>
    <t>INE310L07456</t>
  </si>
  <si>
    <t>IOTU93</t>
  </si>
  <si>
    <t>INE310L07449</t>
  </si>
  <si>
    <t>IOTU92</t>
  </si>
  <si>
    <t>INE310L07431</t>
  </si>
  <si>
    <t>IOTU91</t>
  </si>
  <si>
    <t>INE310L07423</t>
  </si>
  <si>
    <t>IOTU90</t>
  </si>
  <si>
    <t>INE310L07415</t>
  </si>
  <si>
    <t>IOTU89</t>
  </si>
  <si>
    <t>INE310L07407</t>
  </si>
  <si>
    <t>IOTU107</t>
  </si>
  <si>
    <t>INE310L07589</t>
  </si>
  <si>
    <t>IOTU106</t>
  </si>
  <si>
    <t>INE310L07571</t>
  </si>
  <si>
    <t>IOTU105</t>
  </si>
  <si>
    <t>INE310L07563</t>
  </si>
  <si>
    <t>IOTU104</t>
  </si>
  <si>
    <t>INE310L07555</t>
  </si>
  <si>
    <t>IOTU103</t>
  </si>
  <si>
    <t>INE310L07548</t>
  </si>
  <si>
    <t>IOTU102</t>
  </si>
  <si>
    <t>INE310L07530</t>
  </si>
  <si>
    <t>IOTU98</t>
  </si>
  <si>
    <t>INE310L07498</t>
  </si>
  <si>
    <t>IOTU97</t>
  </si>
  <si>
    <t>INE310L07480</t>
  </si>
  <si>
    <t>IOTU96</t>
  </si>
  <si>
    <t>INE310L07472</t>
  </si>
  <si>
    <t>IBCL994</t>
  </si>
  <si>
    <t>ICICI Bank Limited ** #</t>
  </si>
  <si>
    <t>INE090A166J3</t>
  </si>
  <si>
    <t>UTIB906</t>
  </si>
  <si>
    <t>Axis Bank Limited ** #</t>
  </si>
  <si>
    <t>INE238A16P42</t>
  </si>
  <si>
    <t>IDBK71</t>
  </si>
  <si>
    <t>INE092T16728</t>
  </si>
  <si>
    <t>DHFL Pramerica Income Advantage Fund</t>
  </si>
  <si>
    <t>SUHF124</t>
  </si>
  <si>
    <t>Sundaram BNP Paribas Home Finance Ltd (ZCB) **</t>
  </si>
  <si>
    <t>INE667F07CL7</t>
  </si>
  <si>
    <t>CARE AA+</t>
  </si>
  <si>
    <t>MBPV20</t>
  </si>
  <si>
    <t>9.70% Music Broadcast Limited **</t>
  </si>
  <si>
    <t>INE919I07021</t>
  </si>
  <si>
    <t>SBAI142</t>
  </si>
  <si>
    <t>9.05% State Bank of India **</t>
  </si>
  <si>
    <t>INE062A09221</t>
  </si>
  <si>
    <t>EDCO136</t>
  </si>
  <si>
    <t>INE657N07050</t>
  </si>
  <si>
    <t>NICH619</t>
  </si>
  <si>
    <t>9.13% Piramal Enterprises Limited **</t>
  </si>
  <si>
    <t>INE140A08SH8</t>
  </si>
  <si>
    <t>POWF341</t>
  </si>
  <si>
    <t>7.98% Power Finance Corporation Limited **</t>
  </si>
  <si>
    <t>INE134E08IB7</t>
  </si>
  <si>
    <t>ECLF473</t>
  </si>
  <si>
    <t>ECL Finance Ltd (ZCB) **</t>
  </si>
  <si>
    <t>INE804I07YK6</t>
  </si>
  <si>
    <t>DHFL Pramerica Global Agribusiness Offshore Fund</t>
  </si>
  <si>
    <t>DWSINGAU</t>
  </si>
  <si>
    <t>Deutsche Invest I Global Agribusiness USD IC</t>
  </si>
  <si>
    <t>LU1203060063</t>
  </si>
  <si>
    <t>DHFL Pramerica Hybrid Fixed Term Fund - Series 4</t>
  </si>
  <si>
    <t>N17DC8700C</t>
  </si>
  <si>
    <t>Nifty Index 8700 Call December 2017 Option</t>
  </si>
  <si>
    <t>NICH623</t>
  </si>
  <si>
    <t>9.27% Piramal Enterprises Limited **</t>
  </si>
  <si>
    <t>INE140A08SN6</t>
  </si>
  <si>
    <t>RGFL556</t>
  </si>
  <si>
    <t>INE958G07AF4</t>
  </si>
  <si>
    <t>EDCO140</t>
  </si>
  <si>
    <t>INE657N07092</t>
  </si>
  <si>
    <t>EDCA804</t>
  </si>
  <si>
    <t>INE532F07BE0</t>
  </si>
  <si>
    <t>SAIL170</t>
  </si>
  <si>
    <t>7.95% Steel Authority of India Limited **</t>
  </si>
  <si>
    <t>INE114A07893</t>
  </si>
  <si>
    <t>SYVW20</t>
  </si>
  <si>
    <t>10.6% Sunny View Estate Pvt. Ltd. ** #</t>
  </si>
  <si>
    <t>INE195S08017</t>
  </si>
  <si>
    <t>ICRA AA(SO)</t>
  </si>
  <si>
    <t>DHFL Pramerica Hybrid Fixed Term Fund - Series 5</t>
  </si>
  <si>
    <t>N17DC8800C</t>
  </si>
  <si>
    <t>Nifty Index 8800 Call December 2017 Option</t>
  </si>
  <si>
    <t>RECL130</t>
  </si>
  <si>
    <t>9.07% Rural Electrification Corporation Limited **</t>
  </si>
  <si>
    <t>INE020B07DE1</t>
  </si>
  <si>
    <t>RHDF31</t>
  </si>
  <si>
    <t>INE852K07012</t>
  </si>
  <si>
    <t>DHFL Pramerica Hybrid Fixed Term Fund - Series 11</t>
  </si>
  <si>
    <t>DHFL Pramerica Banking &amp; PSU Debt Fund</t>
  </si>
  <si>
    <t>EXIM514</t>
  </si>
  <si>
    <t>7.825% Export Import Bank of India **</t>
  </si>
  <si>
    <t>INE514E08ET1</t>
  </si>
  <si>
    <t>POWF304</t>
  </si>
  <si>
    <t>INE134E08GX5</t>
  </si>
  <si>
    <t>HDFB463</t>
  </si>
  <si>
    <t>7.95% HDFC Bank Limited</t>
  </si>
  <si>
    <t>INE040A08369</t>
  </si>
  <si>
    <t>GOI1584</t>
  </si>
  <si>
    <t>IN2920160081</t>
  </si>
  <si>
    <t>LICH225</t>
  </si>
  <si>
    <t>0% LIC Housing Finance Limited (ZCB) **</t>
  </si>
  <si>
    <t>INE115A07EQ3</t>
  </si>
  <si>
    <t>MAHT27</t>
  </si>
  <si>
    <t>8.24% Mahanagar Telephone Nigam Limited **</t>
  </si>
  <si>
    <t>INE153A08048</t>
  </si>
  <si>
    <t>HDFC870</t>
  </si>
  <si>
    <t>7.95% Housing Development Finance Corporation Limited **</t>
  </si>
  <si>
    <t>INE001A07PM0</t>
  </si>
  <si>
    <t>SIDB208</t>
  </si>
  <si>
    <t>8.4% Small Industries Dev Bank of India **</t>
  </si>
  <si>
    <t>INE556F09528</t>
  </si>
  <si>
    <t>NHBA257</t>
  </si>
  <si>
    <t>7.92% National Housing Bank **</t>
  </si>
  <si>
    <t>INE557F08EY7</t>
  </si>
  <si>
    <t>RPAT22</t>
  </si>
  <si>
    <t>7.95% Reliance Ports and Terminals Ltd **</t>
  </si>
  <si>
    <t>INE941D07158</t>
  </si>
  <si>
    <t>NUCL114</t>
  </si>
  <si>
    <t>8.14% Nuclear Power Corporation Of India Ltd **</t>
  </si>
  <si>
    <t>INE206D08261</t>
  </si>
  <si>
    <t>GOI1663</t>
  </si>
  <si>
    <t>IN2820150323</t>
  </si>
  <si>
    <t>POWF313</t>
  </si>
  <si>
    <t>8.2% Power Finance Corporation Limited **</t>
  </si>
  <si>
    <t>INE134E08GY3</t>
  </si>
  <si>
    <t>RECL287</t>
  </si>
  <si>
    <t>8.11% Rural Electrification Corporation Limited **</t>
  </si>
  <si>
    <t>INE020B08963</t>
  </si>
  <si>
    <t>POWF350</t>
  </si>
  <si>
    <t>8.03% Power Finance Corporation Limited **</t>
  </si>
  <si>
    <t>INE134E08IE1</t>
  </si>
  <si>
    <t>PGCI361</t>
  </si>
  <si>
    <t>8.20% Power Grid Corporation of India Limited **</t>
  </si>
  <si>
    <t>INE752E07MF1</t>
  </si>
  <si>
    <t>LICH283</t>
  </si>
  <si>
    <t>8.67% LIC Housing Finance Limited **</t>
  </si>
  <si>
    <t>INE115A07HS2</t>
  </si>
  <si>
    <t>LICH278</t>
  </si>
  <si>
    <t>8.73% LIC Housing Finance Limited **</t>
  </si>
  <si>
    <t>INE115A07HD4</t>
  </si>
  <si>
    <t>HDFC819</t>
  </si>
  <si>
    <t>8.43% Housing Development Finance Corporation Limited **</t>
  </si>
  <si>
    <t>INE001A07OJ9</t>
  </si>
  <si>
    <t>GOI1703</t>
  </si>
  <si>
    <t>IN1920160083</t>
  </si>
  <si>
    <t>GOI1702</t>
  </si>
  <si>
    <t>IN1520160186</t>
  </si>
  <si>
    <t>PGCI389</t>
  </si>
  <si>
    <t>8.13% Power Grid Corporation of India Limited **</t>
  </si>
  <si>
    <t>INE752E07NO1</t>
  </si>
  <si>
    <t>GOI1644</t>
  </si>
  <si>
    <t>IN0020160050</t>
  </si>
  <si>
    <t>GOI1673</t>
  </si>
  <si>
    <t>IN0020160118</t>
  </si>
  <si>
    <t>NHPC79</t>
  </si>
  <si>
    <t>INE848E07658</t>
  </si>
  <si>
    <t>PGCI393</t>
  </si>
  <si>
    <t>INE752E07NS2</t>
  </si>
  <si>
    <t>PGCI394</t>
  </si>
  <si>
    <t>INE752E07NT0</t>
  </si>
  <si>
    <t>PGCI392</t>
  </si>
  <si>
    <t>INE752E07NR4</t>
  </si>
  <si>
    <t>PGCI391</t>
  </si>
  <si>
    <t>INE752E07NQ6</t>
  </si>
  <si>
    <t>PGCI390</t>
  </si>
  <si>
    <t>INE752E07NP8</t>
  </si>
  <si>
    <t>BOMA256</t>
  </si>
  <si>
    <t>Bank of Maharashtra ** #</t>
  </si>
  <si>
    <t>INE457A16HX9</t>
  </si>
  <si>
    <t>ANBA419</t>
  </si>
  <si>
    <t>Andhra Bank ** #</t>
  </si>
  <si>
    <t>INE434A16ND8</t>
  </si>
  <si>
    <t>SIDB245</t>
  </si>
  <si>
    <t>Small Industries Dev Bank of India ** #</t>
  </si>
  <si>
    <t>INE556F16077</t>
  </si>
  <si>
    <t>IBCL995</t>
  </si>
  <si>
    <t>INE090A160K4</t>
  </si>
  <si>
    <t>DHFL Pramerica Hybrid Fixed Term Fund - Series 12</t>
  </si>
  <si>
    <t>DHFL Pramerica Hybrid Fixed Term Fund - Series 13</t>
  </si>
  <si>
    <t>SUHF105</t>
  </si>
  <si>
    <t>INE667F07BG9</t>
  </si>
  <si>
    <t>EDCA719</t>
  </si>
  <si>
    <t>INE532F07AX2</t>
  </si>
  <si>
    <t>ECLF464</t>
  </si>
  <si>
    <t>INE804I07XQ5</t>
  </si>
  <si>
    <t>LICH258</t>
  </si>
  <si>
    <t>9.077% LIC Housing Finance Limited **</t>
  </si>
  <si>
    <t>INE115A07FZ1</t>
  </si>
  <si>
    <t>HDFC551</t>
  </si>
  <si>
    <t>9.18% Housing Development Finance Corporation Limited **</t>
  </si>
  <si>
    <t>INE001A07KB4</t>
  </si>
  <si>
    <t>EDHF34</t>
  </si>
  <si>
    <t>10.7275% Edelweiss Housing Finance Ltd **</t>
  </si>
  <si>
    <t>INE530L07111</t>
  </si>
  <si>
    <t>POWF241</t>
  </si>
  <si>
    <t>8.95% Power Finance Corporation Limited **</t>
  </si>
  <si>
    <t>INE134E08FK4</t>
  </si>
  <si>
    <t>NAPL34</t>
  </si>
  <si>
    <t>8.95% Nabha Power Ltd **</t>
  </si>
  <si>
    <t>INE445L08185</t>
  </si>
  <si>
    <t>ICRA AAA(SO)</t>
  </si>
  <si>
    <t>DHFL Pramerica Interval Fund Annual Plan Series 1</t>
  </si>
  <si>
    <t>IRLY193</t>
  </si>
  <si>
    <t>9.81% Indian Railway Finance Corp Ltd **</t>
  </si>
  <si>
    <t>INE053F09EM0</t>
  </si>
  <si>
    <t>RECL194</t>
  </si>
  <si>
    <t>9.4% Rural Electrification Corporation Limited **</t>
  </si>
  <si>
    <t>INE020B08757</t>
  </si>
  <si>
    <t>IBCL990</t>
  </si>
  <si>
    <t>INE090A168I1</t>
  </si>
  <si>
    <t>UTIB880</t>
  </si>
  <si>
    <t>INE238A16N36</t>
  </si>
  <si>
    <t>KMBK643</t>
  </si>
  <si>
    <t>Kotak Mahindra Bank Limited ** #</t>
  </si>
  <si>
    <t>INE237A16T23</t>
  </si>
  <si>
    <t>IIBL616</t>
  </si>
  <si>
    <t>INE095A16TG7</t>
  </si>
  <si>
    <t>YESB644</t>
  </si>
  <si>
    <t>Yes Bank Limited ** #</t>
  </si>
  <si>
    <t>INE528G16H37</t>
  </si>
  <si>
    <t>TCHF229</t>
  </si>
  <si>
    <t>Tata Capital Housing Finance Ltd ** #</t>
  </si>
  <si>
    <t>INE033L14EO6</t>
  </si>
  <si>
    <t>LTFL652</t>
  </si>
  <si>
    <t>L&amp;T Finance Ltd ** #</t>
  </si>
  <si>
    <t>INE523E14QB2</t>
  </si>
  <si>
    <t>IIDL137</t>
  </si>
  <si>
    <t>L and T Fincorp Limited ** #</t>
  </si>
  <si>
    <t>INE759E14DD6</t>
  </si>
  <si>
    <t>DHFL Pramerica Hybrid Fixed Term Fund - Series 14</t>
  </si>
  <si>
    <t>TBIL1174</t>
  </si>
  <si>
    <t>364 Days Tbill (MD 22/06/2017)</t>
  </si>
  <si>
    <t>IN002016Z061</t>
  </si>
  <si>
    <t>DHFL Pramerica Fixed Maturity Plan - Series 38</t>
  </si>
  <si>
    <t>IOTU74</t>
  </si>
  <si>
    <t>INE310L07258</t>
  </si>
  <si>
    <t>POWF112</t>
  </si>
  <si>
    <t>9.90% Power Finance Corporation Limited **</t>
  </si>
  <si>
    <t>INE134E08AB4</t>
  </si>
  <si>
    <t>PGCI171</t>
  </si>
  <si>
    <t>9.47% Power Grid Corporation of India Limited **</t>
  </si>
  <si>
    <t>INE752E07EN2</t>
  </si>
  <si>
    <t>NAPL43</t>
  </si>
  <si>
    <t>8.25% Nabha Power Ltd **</t>
  </si>
  <si>
    <t>INE445L08227</t>
  </si>
  <si>
    <t>NBAR169</t>
  </si>
  <si>
    <t>9.18% National Bank For Agriculture and Rural Development **</t>
  </si>
  <si>
    <t>INE261F09HE9</t>
  </si>
  <si>
    <t>SUHF121</t>
  </si>
  <si>
    <t>INE667F07CI3</t>
  </si>
  <si>
    <t>KOMP1061</t>
  </si>
  <si>
    <t>10.092% Kotak Mahindra Prime Ltd **</t>
  </si>
  <si>
    <t>INE916DA7881</t>
  </si>
  <si>
    <t>EDCA800</t>
  </si>
  <si>
    <t>INE532F07BA8</t>
  </si>
  <si>
    <t>SIDB151</t>
  </si>
  <si>
    <t>9.60% Small Industries Dev Bank of India **</t>
  </si>
  <si>
    <t>INE556F08IP8</t>
  </si>
  <si>
    <t>POWF312</t>
  </si>
  <si>
    <t>8% Power Finance Corporation Limited **</t>
  </si>
  <si>
    <t>INE134E08HJ2</t>
  </si>
  <si>
    <t>MAHV22</t>
  </si>
  <si>
    <t>8% Mahindra Vehicle Mfg Ltd ** #</t>
  </si>
  <si>
    <t>INE244N07016</t>
  </si>
  <si>
    <t>CANB760</t>
  </si>
  <si>
    <t>INE476A16RG3</t>
  </si>
  <si>
    <t>UTIB850</t>
  </si>
  <si>
    <t>INE238A16I90</t>
  </si>
  <si>
    <t>DHFL Pramerica Hybrid Fixed Term Fund - Series 17</t>
  </si>
  <si>
    <t>RECL254</t>
  </si>
  <si>
    <t>9.52% Rural Electrification Corporation Limited **</t>
  </si>
  <si>
    <t>INE020B07II1</t>
  </si>
  <si>
    <t>DHFL Pramerica Hybrid Fixed Term Fund - Series 19</t>
  </si>
  <si>
    <t>TELC448</t>
  </si>
  <si>
    <t>9.84% Tata Motors Limited **</t>
  </si>
  <si>
    <t>INE155A08100</t>
  </si>
  <si>
    <t>SAWP164</t>
  </si>
  <si>
    <t>10.75% Jindal Saw Limited **</t>
  </si>
  <si>
    <t>INE324A07070</t>
  </si>
  <si>
    <t>CARE A+</t>
  </si>
  <si>
    <t>KMBK617</t>
  </si>
  <si>
    <t>INE237A16P84</t>
  </si>
  <si>
    <t>YESB635</t>
  </si>
  <si>
    <t>INE528G16F96</t>
  </si>
  <si>
    <t>RTBK186</t>
  </si>
  <si>
    <t>INE976G16DQ8</t>
  </si>
  <si>
    <t>JMFL28</t>
  </si>
  <si>
    <t>JM Financial Limited ** #</t>
  </si>
  <si>
    <t>INE780C14380</t>
  </si>
  <si>
    <t>RGFL624</t>
  </si>
  <si>
    <t>Religare Finvest Ltd ** #</t>
  </si>
  <si>
    <t>INE958G14SN6</t>
  </si>
  <si>
    <t>DHFL Pramerica Inflation Indexed Bond Fund</t>
  </si>
  <si>
    <t>DHFL264</t>
  </si>
  <si>
    <t>9.3% Dewan Housing Finance Corporation Limited</t>
  </si>
  <si>
    <t>INE202B07HV0</t>
  </si>
  <si>
    <t>DHFL Pramerica Fixed Maturity Plan - Series 45</t>
  </si>
  <si>
    <t>GOI1285</t>
  </si>
  <si>
    <t>IN2820070067</t>
  </si>
  <si>
    <t>GOI1286</t>
  </si>
  <si>
    <t>IN3420070085</t>
  </si>
  <si>
    <t>BGFL657</t>
  </si>
  <si>
    <t>Aditya Birla Finance Ltd (ZCB) **</t>
  </si>
  <si>
    <t>INE860H07AS3</t>
  </si>
  <si>
    <t>POWF310</t>
  </si>
  <si>
    <t>INE134E08HH6</t>
  </si>
  <si>
    <t>MMFS884</t>
  </si>
  <si>
    <t>8.6075% Mahindra &amp; Mahindra Financial Services Limited **</t>
  </si>
  <si>
    <t>INE774D07LN3</t>
  </si>
  <si>
    <t>LTFL580</t>
  </si>
  <si>
    <t>8.8577% L&amp;T Finance Ltd **</t>
  </si>
  <si>
    <t>INE523E07BF9</t>
  </si>
  <si>
    <t>NHBA246</t>
  </si>
  <si>
    <t>8% National Housing Bank **</t>
  </si>
  <si>
    <t>INE557F08EW1</t>
  </si>
  <si>
    <t>HPEC133</t>
  </si>
  <si>
    <t>8.77% Hindustan Petroleum Corporation Limited **</t>
  </si>
  <si>
    <t>INE094A07053</t>
  </si>
  <si>
    <t>GOI1523</t>
  </si>
  <si>
    <t>IN2920150371</t>
  </si>
  <si>
    <t>RECL206</t>
  </si>
  <si>
    <t>8.70% Rural Electrification Corporation Limited **</t>
  </si>
  <si>
    <t>INE020B08815</t>
  </si>
  <si>
    <t>HDFC577</t>
  </si>
  <si>
    <t>9.05% Housing Development Finance Corporation Limited **</t>
  </si>
  <si>
    <t>INE001A07LA4</t>
  </si>
  <si>
    <t>DHFL Pramerica Fixed Maturity Plan - Series 47</t>
  </si>
  <si>
    <t>DHFL Pramerica Fixed Maturity Plan - Series 49</t>
  </si>
  <si>
    <t>IRLY268</t>
  </si>
  <si>
    <t>7.95% Indian Railway Finance Corp Ltd **</t>
  </si>
  <si>
    <t>INE053F07769</t>
  </si>
  <si>
    <t>GOI1288</t>
  </si>
  <si>
    <t>IN1720120071</t>
  </si>
  <si>
    <t>DHFL142</t>
  </si>
  <si>
    <t>INE202B07ED5</t>
  </si>
  <si>
    <t>BGFL656</t>
  </si>
  <si>
    <t>INE860H07AM6</t>
  </si>
  <si>
    <t>FICC469</t>
  </si>
  <si>
    <t>8.9798% Fullerton India Credit Co Ltd **</t>
  </si>
  <si>
    <t>INE535H07548</t>
  </si>
  <si>
    <t>IBHF323</t>
  </si>
  <si>
    <t>9.05% Indiabulls Housing Finance Limited **</t>
  </si>
  <si>
    <t>INE148I07BU5</t>
  </si>
  <si>
    <t>GOI1529</t>
  </si>
  <si>
    <t>IN2020060074</t>
  </si>
  <si>
    <t>DHFL Pramerica Medium Term Income Fund</t>
  </si>
  <si>
    <t>GOI1588</t>
  </si>
  <si>
    <t>IN2920160123</t>
  </si>
  <si>
    <t>UTIB910</t>
  </si>
  <si>
    <t>8.75% Axis Bank Limited **</t>
  </si>
  <si>
    <t>INE238A08427</t>
  </si>
  <si>
    <t>IBHF466</t>
  </si>
  <si>
    <t>8.9% Indiabulls Housing Finance Limited</t>
  </si>
  <si>
    <t>INE148I07GF5</t>
  </si>
  <si>
    <t>INBS32</t>
  </si>
  <si>
    <t>9% Reliance Jio Infocomm Limited **</t>
  </si>
  <si>
    <t>INE110L08060</t>
  </si>
  <si>
    <t>LICH279</t>
  </si>
  <si>
    <t>8.49% LIC Housing Finance Limited **</t>
  </si>
  <si>
    <t>INE115A07HB8</t>
  </si>
  <si>
    <t>GOI1704</t>
  </si>
  <si>
    <t>IN3120160186</t>
  </si>
  <si>
    <t>ULCC65</t>
  </si>
  <si>
    <t>7.53% UltraTech Cement Limited **</t>
  </si>
  <si>
    <t>INE481G07190</t>
  </si>
  <si>
    <t>RPAT20</t>
  </si>
  <si>
    <t>10.4% Reliance Ports and Terminals Ltd **</t>
  </si>
  <si>
    <t>INE941D07125</t>
  </si>
  <si>
    <t>GOI1587</t>
  </si>
  <si>
    <t>IN2920160115</t>
  </si>
  <si>
    <t>ONBH29</t>
  </si>
  <si>
    <t>INE105N07100</t>
  </si>
  <si>
    <t>IILD35</t>
  </si>
  <si>
    <t>8.57% India Infradebt Ltd **</t>
  </si>
  <si>
    <t>INE537P07224</t>
  </si>
  <si>
    <t>PGCI384</t>
  </si>
  <si>
    <t>8.32% Power Grid Corporation of India Limited **</t>
  </si>
  <si>
    <t>INE752E07NK9</t>
  </si>
  <si>
    <t>IOTU114</t>
  </si>
  <si>
    <t>INE310L07654</t>
  </si>
  <si>
    <t>IOTU113</t>
  </si>
  <si>
    <t>INE310L07647</t>
  </si>
  <si>
    <t>IOTU112</t>
  </si>
  <si>
    <t>INE310L07639</t>
  </si>
  <si>
    <t>IOTU111</t>
  </si>
  <si>
    <t>INE310L07621</t>
  </si>
  <si>
    <t>IOTU108</t>
  </si>
  <si>
    <t>INE310L07597</t>
  </si>
  <si>
    <t>IOTU119</t>
  </si>
  <si>
    <t>INE310L07704</t>
  </si>
  <si>
    <t>IOTU118</t>
  </si>
  <si>
    <t>INE310L07696</t>
  </si>
  <si>
    <t>IOTU121</t>
  </si>
  <si>
    <t>INE310L07720</t>
  </si>
  <si>
    <t>IOTU117</t>
  </si>
  <si>
    <t>INE310L07688</t>
  </si>
  <si>
    <t>IOTU120</t>
  </si>
  <si>
    <t>INE310L07712</t>
  </si>
  <si>
    <t>IOTU116</t>
  </si>
  <si>
    <t>INE310L07670</t>
  </si>
  <si>
    <t>IOTU115</t>
  </si>
  <si>
    <t>INE310L07662</t>
  </si>
  <si>
    <t>IOTU110</t>
  </si>
  <si>
    <t>INE310L07613</t>
  </si>
  <si>
    <t>IOTU109</t>
  </si>
  <si>
    <t>INE310L07605</t>
  </si>
  <si>
    <t>IOTU21</t>
  </si>
  <si>
    <t>INE310L07738</t>
  </si>
  <si>
    <t>DHFL Pramerica Fixed Maturity Plan - Series 54</t>
  </si>
  <si>
    <t>GOI1179</t>
  </si>
  <si>
    <t>IN1520130189</t>
  </si>
  <si>
    <t>BAFL441</t>
  </si>
  <si>
    <t>Bajaj Finance Limited (ZCB) **</t>
  </si>
  <si>
    <t>INE296A07GD4</t>
  </si>
  <si>
    <t>MMFS883</t>
  </si>
  <si>
    <t>8.7072% Mahindra &amp; Mahindra Financial Services Limited **</t>
  </si>
  <si>
    <t>INE774D07LM5</t>
  </si>
  <si>
    <t>POWF244</t>
  </si>
  <si>
    <t>INE134E08FM0</t>
  </si>
  <si>
    <t>DHFL Pramerica Fixed Maturity Plan - Series 56</t>
  </si>
  <si>
    <t>EDCO134</t>
  </si>
  <si>
    <t>INE657N07035</t>
  </si>
  <si>
    <t>NICH622</t>
  </si>
  <si>
    <t>9.18% Piramal Enterprises Limited **</t>
  </si>
  <si>
    <t>INE140A08SL0</t>
  </si>
  <si>
    <t>DHFL Pramerica Fixed Maturity Plan - Series 57</t>
  </si>
  <si>
    <t>GOI1310</t>
  </si>
  <si>
    <t>IN3120060030</t>
  </si>
  <si>
    <t>DHFL Pramerica Fixed Maturity Plan - Series 58</t>
  </si>
  <si>
    <t>UTIB858</t>
  </si>
  <si>
    <t>INE238A16K21</t>
  </si>
  <si>
    <t>IBCL975</t>
  </si>
  <si>
    <t>INE090A168G5</t>
  </si>
  <si>
    <t>EDHF47</t>
  </si>
  <si>
    <t>INE530L14380</t>
  </si>
  <si>
    <t>RGFL623</t>
  </si>
  <si>
    <t>INE958G14SM8</t>
  </si>
  <si>
    <t>JMFL27</t>
  </si>
  <si>
    <t>INE780C14398</t>
  </si>
  <si>
    <t>DHFL Pramerica Fixed Maturity Plan - Series 60</t>
  </si>
  <si>
    <t>RGFL517A</t>
  </si>
  <si>
    <t>INE958G07965</t>
  </si>
  <si>
    <t>DHFL74</t>
  </si>
  <si>
    <t>INE202B07AG6</t>
  </si>
  <si>
    <t>ICFP37</t>
  </si>
  <si>
    <t>11.55% IndoStar Capital Finance Ltd **</t>
  </si>
  <si>
    <t>INE896L07181</t>
  </si>
  <si>
    <t>CARE AA-</t>
  </si>
  <si>
    <t>IOTU75</t>
  </si>
  <si>
    <t>INE310L07266</t>
  </si>
  <si>
    <t>IOTU73</t>
  </si>
  <si>
    <t>INE310L07241</t>
  </si>
  <si>
    <t>LICH240</t>
  </si>
  <si>
    <t>9.69% LIC Housing Finance Limited **</t>
  </si>
  <si>
    <t>INE115A07FG1</t>
  </si>
  <si>
    <t>DHFL Pramerica Fixed Maturity Plan - Series 61</t>
  </si>
  <si>
    <t>DHFL Pramerica Fixed Maturity Plan - Series 62</t>
  </si>
  <si>
    <t>SHEF54</t>
  </si>
  <si>
    <t>INE468M07294</t>
  </si>
  <si>
    <t>DHFL140</t>
  </si>
  <si>
    <t>INE202B07DY3</t>
  </si>
  <si>
    <t>SHTR321</t>
  </si>
  <si>
    <t>INE721A07JO2</t>
  </si>
  <si>
    <t>FITCH AA+</t>
  </si>
  <si>
    <t>IBHF320</t>
  </si>
  <si>
    <t>9.3% Indiabulls Housing Finance Limited **</t>
  </si>
  <si>
    <t>INE148I07BQ3</t>
  </si>
  <si>
    <t>DHFL Pramerica Fixed Maturity Plan - Series 63</t>
  </si>
  <si>
    <t>IOTU84</t>
  </si>
  <si>
    <t>INE310L07357</t>
  </si>
  <si>
    <t>DHFL Pramerica Arbitrage Fund</t>
  </si>
  <si>
    <t>TELC04</t>
  </si>
  <si>
    <t>IN9155A01020</t>
  </si>
  <si>
    <t>MUND02</t>
  </si>
  <si>
    <t>Adani Ports and Special Economic Zone Limited</t>
  </si>
  <si>
    <t>INE742F01042</t>
  </si>
  <si>
    <t>Transportation</t>
  </si>
  <si>
    <t>HINI02</t>
  </si>
  <si>
    <t>Hindalco Industries Limited</t>
  </si>
  <si>
    <t>INE038A01020</t>
  </si>
  <si>
    <t>Non - Ferrous Metals</t>
  </si>
  <si>
    <t>GRAS02</t>
  </si>
  <si>
    <t>Grasim Industries Limited</t>
  </si>
  <si>
    <t>INE047A01021</t>
  </si>
  <si>
    <t>AUPH03</t>
  </si>
  <si>
    <t>Aurobindo Pharma Limited</t>
  </si>
  <si>
    <t>INE406A01037</t>
  </si>
  <si>
    <t>SUNT02</t>
  </si>
  <si>
    <t>Sun TV Network Limited</t>
  </si>
  <si>
    <t>INE424H01027</t>
  </si>
  <si>
    <t>FEBA02</t>
  </si>
  <si>
    <t>The Federal Bank  Limited</t>
  </si>
  <si>
    <t>INE171A01029</t>
  </si>
  <si>
    <t>IDFC01</t>
  </si>
  <si>
    <t>IDFC Limited</t>
  </si>
  <si>
    <t>INE043D01016</t>
  </si>
  <si>
    <t>COLG02</t>
  </si>
  <si>
    <t>Colgate Palmolive (India) Limited</t>
  </si>
  <si>
    <t>INE259A01022</t>
  </si>
  <si>
    <t>COLGFEB17</t>
  </si>
  <si>
    <t>Colgate Palmolive (India) Limited February 2017 Future</t>
  </si>
  <si>
    <t>IDFCFEB17</t>
  </si>
  <si>
    <t>IDFC Limited February 2017 Future</t>
  </si>
  <si>
    <t>FEBAFEB17</t>
  </si>
  <si>
    <t>The Federal Bank  Limited February 2017 Future</t>
  </si>
  <si>
    <t>TCSLFEB17</t>
  </si>
  <si>
    <t>Tata Consultancy Services Limited February 2017 Future</t>
  </si>
  <si>
    <t>SUNTFEB17</t>
  </si>
  <si>
    <t>Sun TV Network Limited February 2017 Future</t>
  </si>
  <si>
    <t>AUPHFEB17</t>
  </si>
  <si>
    <t>Aurobindo Pharma Limited February 2017 Future</t>
  </si>
  <si>
    <t>GRASFEB17</t>
  </si>
  <si>
    <t>Grasim Industries Limited February 2017 Future</t>
  </si>
  <si>
    <t>YESBFEB17</t>
  </si>
  <si>
    <t>Yes Bank Limited February 2017 Future</t>
  </si>
  <si>
    <t>HINIFEB17</t>
  </si>
  <si>
    <t>Hindalco Industries Limited February 2017 Future</t>
  </si>
  <si>
    <t>UTIBFEB17</t>
  </si>
  <si>
    <t>Axis Bank Limited February 2017 Future</t>
  </si>
  <si>
    <t>ASPAFEB17</t>
  </si>
  <si>
    <t>Asian Paints Limited February 2017 Future</t>
  </si>
  <si>
    <t>INFSFEB17</t>
  </si>
  <si>
    <t>Infosys Limited February 2017 Future</t>
  </si>
  <si>
    <t>MUNDFEB17</t>
  </si>
  <si>
    <t>Adani Ports and Special Economic Zone Limited February 2017 Future</t>
  </si>
  <si>
    <t>TELCDFEB17</t>
  </si>
  <si>
    <t>RINDFEB17</t>
  </si>
  <si>
    <t>Reliance Industries Limited February 2017 Future</t>
  </si>
  <si>
    <t>CHOL747</t>
  </si>
  <si>
    <t>Cholamandalam Investment and Finance Company Limited (ZCB) **</t>
  </si>
  <si>
    <t>INE121A07KU0</t>
  </si>
  <si>
    <t>GOI1662</t>
  </si>
  <si>
    <t>IN2920150454</t>
  </si>
  <si>
    <t>TPOW64</t>
  </si>
  <si>
    <t>9.32% Tata Power Company Limited **</t>
  </si>
  <si>
    <t>INE245A08059</t>
  </si>
  <si>
    <t>TCFS307</t>
  </si>
  <si>
    <t>8.99% Tata Capital Financial Services Ltd **</t>
  </si>
  <si>
    <t>INE306N07GZ7</t>
  </si>
  <si>
    <t>FDHD843</t>
  </si>
  <si>
    <t>FDRT591</t>
  </si>
  <si>
    <t>7.5% RBL Bank Limited</t>
  </si>
  <si>
    <t>FDHD877</t>
  </si>
  <si>
    <t>FDHD927</t>
  </si>
  <si>
    <t>FDHD928</t>
  </si>
  <si>
    <t>FDRT592</t>
  </si>
  <si>
    <t>7.8% RBL Bank Limited</t>
  </si>
  <si>
    <t>FDRT593</t>
  </si>
  <si>
    <t>367</t>
  </si>
  <si>
    <t>DHFL Pramerica Credit Opportunities Fund</t>
  </si>
  <si>
    <t>SAIL177</t>
  </si>
  <si>
    <t>8.18% Steel Authority of India Limited **</t>
  </si>
  <si>
    <t>INE114A07927</t>
  </si>
  <si>
    <t>RRPL20</t>
  </si>
  <si>
    <t>7% RKN RETAIL PVT. LTD **</t>
  </si>
  <si>
    <t>INE270O08017</t>
  </si>
  <si>
    <t>ORHO24</t>
  </si>
  <si>
    <t>2% Oriental Hotels Limited **</t>
  </si>
  <si>
    <t>INE750A07035</t>
  </si>
  <si>
    <t>HITC20</t>
  </si>
  <si>
    <t>INE298T07019</t>
  </si>
  <si>
    <t>AFPL62</t>
  </si>
  <si>
    <t>10.5% Au Financiers (India) Limited **</t>
  </si>
  <si>
    <t>INE949L07378</t>
  </si>
  <si>
    <t>AUHF26</t>
  </si>
  <si>
    <t>INE216P07084</t>
  </si>
  <si>
    <t>TISC134</t>
  </si>
  <si>
    <t>8.15% Tata Steel Limited **</t>
  </si>
  <si>
    <t>INE081A08215</t>
  </si>
  <si>
    <t>NCCL23</t>
  </si>
  <si>
    <t>8.66% Nirchem Cement Limited **</t>
  </si>
  <si>
    <t>INE548V07047</t>
  </si>
  <si>
    <t>GESC29</t>
  </si>
  <si>
    <t>8% Mahindra Lifespace Developers Limited **</t>
  </si>
  <si>
    <t>INE813A07031</t>
  </si>
  <si>
    <t>IBHF467</t>
  </si>
  <si>
    <t>9% Indiabulls Housing Finance Limited **</t>
  </si>
  <si>
    <t>INE148I07GL3</t>
  </si>
  <si>
    <t>AHFC27</t>
  </si>
  <si>
    <t>Aspire Home Finance Corporation Ltd (ZCB) **</t>
  </si>
  <si>
    <t>INE658R07083</t>
  </si>
  <si>
    <t>IBHF255</t>
  </si>
  <si>
    <t>INE148I07894</t>
  </si>
  <si>
    <t>PGCI397</t>
  </si>
  <si>
    <t>INE752E07NW4</t>
  </si>
  <si>
    <t>AFPL52</t>
  </si>
  <si>
    <t>INE949L07360</t>
  </si>
  <si>
    <t>GAIL36</t>
  </si>
  <si>
    <t>8.3% GAIL (India) Limited **</t>
  </si>
  <si>
    <t>INE129A07198</t>
  </si>
  <si>
    <t>THDC112</t>
  </si>
  <si>
    <t>8.19% Tata Housing Development Co Ltd ** #</t>
  </si>
  <si>
    <t>INE582L07138</t>
  </si>
  <si>
    <t>BBNH21</t>
  </si>
  <si>
    <t>9.5% Business Broadcast News Holdings Ltd ** #</t>
  </si>
  <si>
    <t>INE333L07011</t>
  </si>
  <si>
    <t>CARE AAA(SO)</t>
  </si>
  <si>
    <t>DHFL Pramerica Fixed Duration Fund - Series 29</t>
  </si>
  <si>
    <t>NTPC79</t>
  </si>
  <si>
    <t>7.89% NTPC Limited **</t>
  </si>
  <si>
    <t>INE733E07CE5</t>
  </si>
  <si>
    <t>DHFL Pramerica Fixed Duration Fund - Series 31</t>
  </si>
  <si>
    <t>BAFL528</t>
  </si>
  <si>
    <t>INE296A07MA8</t>
  </si>
  <si>
    <t>DHFL Pramerica Fixed Duration Fund - Series AA</t>
  </si>
  <si>
    <t>EDCO277</t>
  </si>
  <si>
    <t>INE657N07233</t>
  </si>
  <si>
    <t>ECLF645</t>
  </si>
  <si>
    <t>INE804I072O2</t>
  </si>
  <si>
    <t>JMFP675</t>
  </si>
  <si>
    <t>JM Financial Products  Ltd (ZCB) **</t>
  </si>
  <si>
    <t>INE523H07577</t>
  </si>
  <si>
    <t>DHFL Pramerica Fixed Maturity Plan - Series 64</t>
  </si>
  <si>
    <t>EDCA802</t>
  </si>
  <si>
    <t>INE532F07BC4</t>
  </si>
  <si>
    <t>DHFL77</t>
  </si>
  <si>
    <t>INE202B07AP7</t>
  </si>
  <si>
    <t>BACL121</t>
  </si>
  <si>
    <t>10.25% Bharat Aluminium Co Ltd. **</t>
  </si>
  <si>
    <t>INE738C07044</t>
  </si>
  <si>
    <t>CRISIL A</t>
  </si>
  <si>
    <t>IOTU77</t>
  </si>
  <si>
    <t>INE310L07282</t>
  </si>
  <si>
    <t>ECLF466</t>
  </si>
  <si>
    <t>INE804I07XS1</t>
  </si>
  <si>
    <t>LAKM26</t>
  </si>
  <si>
    <t>Trent Limited (ZCB) **</t>
  </si>
  <si>
    <t>INE849A08041</t>
  </si>
  <si>
    <t>POWF276</t>
  </si>
  <si>
    <t>9.11% Power Finance Corporation Limited **</t>
  </si>
  <si>
    <t>INE134E08FY5</t>
  </si>
  <si>
    <t>ICFP38</t>
  </si>
  <si>
    <t>11.4% IndoStar Capital Finance Ltd **</t>
  </si>
  <si>
    <t>INE896L07199</t>
  </si>
  <si>
    <t>POWF277</t>
  </si>
  <si>
    <t>9.6% Power Finance Corporation Limited ** #</t>
  </si>
  <si>
    <t>INE134E08735</t>
  </si>
  <si>
    <t>DHFL Pramerica Fixed Maturity Plan - Series 66</t>
  </si>
  <si>
    <t>HDFC756</t>
  </si>
  <si>
    <t>INE001A07NT0</t>
  </si>
  <si>
    <t>HDFB436</t>
  </si>
  <si>
    <t>HDFC Bank Limited ** #</t>
  </si>
  <si>
    <t>INE040A16BB2</t>
  </si>
  <si>
    <t>UTIB865</t>
  </si>
  <si>
    <t>INE238A16L12</t>
  </si>
  <si>
    <t>YESB638</t>
  </si>
  <si>
    <t>INE528G16G53</t>
  </si>
  <si>
    <t>IBCL976</t>
  </si>
  <si>
    <t>INE090A160H0</t>
  </si>
  <si>
    <t>RTBK195</t>
  </si>
  <si>
    <t>INE976G16EB8</t>
  </si>
  <si>
    <t>JMFP622</t>
  </si>
  <si>
    <t>INE523H14VQ3</t>
  </si>
  <si>
    <t>EDHF48</t>
  </si>
  <si>
    <t>INE530L14398</t>
  </si>
  <si>
    <t>ECLF588</t>
  </si>
  <si>
    <t>ECL Finance Ltd ** #</t>
  </si>
  <si>
    <t>INE804I14ML5</t>
  </si>
  <si>
    <t>DHFL Pramerica Fixed Maturity Plan - Series 68</t>
  </si>
  <si>
    <t>IBCL977</t>
  </si>
  <si>
    <t>INE090A161H8</t>
  </si>
  <si>
    <t>DHFL Pramerica Fixed Maturity Plan - Series 69</t>
  </si>
  <si>
    <t>UTIB869</t>
  </si>
  <si>
    <t>INE238A16L79</t>
  </si>
  <si>
    <t>DCBL147</t>
  </si>
  <si>
    <t>DCB BANK LIMITED ** #</t>
  </si>
  <si>
    <t>INE503A16DN0</t>
  </si>
  <si>
    <t>ECLF590</t>
  </si>
  <si>
    <t>INE804I14MO9</t>
  </si>
  <si>
    <t>EDHF49</t>
  </si>
  <si>
    <t>INE530L14406</t>
  </si>
  <si>
    <t>DHFL Pramerica Fixed Maturity Plan - Series 70</t>
  </si>
  <si>
    <t>IBCL985</t>
  </si>
  <si>
    <t>INE090A160I8</t>
  </si>
  <si>
    <t>RTBK207</t>
  </si>
  <si>
    <t>INE976G16EF9</t>
  </si>
  <si>
    <t>UTIB871</t>
  </si>
  <si>
    <t>INE238A16L95</t>
  </si>
  <si>
    <t>JMFP630</t>
  </si>
  <si>
    <t>INE523H14WD9</t>
  </si>
  <si>
    <t>EDHF50</t>
  </si>
  <si>
    <t>INE530L14430</t>
  </si>
  <si>
    <t>ECLF596</t>
  </si>
  <si>
    <t>INE804I14MV4</t>
  </si>
  <si>
    <t>DHFL Pramerica Fixed Maturity Plan - Series 71</t>
  </si>
  <si>
    <t>NBAR179</t>
  </si>
  <si>
    <t>9.33% National Bank For Agriculture and Rural Development **</t>
  </si>
  <si>
    <t>INE261F09HM2</t>
  </si>
  <si>
    <t>PGCI306</t>
  </si>
  <si>
    <t>9.30% Power Grid Corporation of India Limited **</t>
  </si>
  <si>
    <t>INE752E07JQ4</t>
  </si>
  <si>
    <t>EDCO228</t>
  </si>
  <si>
    <t>INE657N14GR6</t>
  </si>
  <si>
    <t>DHFL Pramerica Fixed Maturity Plan - Series 72</t>
  </si>
  <si>
    <t>EDCO135</t>
  </si>
  <si>
    <t>INE657N07043</t>
  </si>
  <si>
    <t>EDCA801</t>
  </si>
  <si>
    <t>INE532F07BB6</t>
  </si>
  <si>
    <t>RGFL521</t>
  </si>
  <si>
    <t>INE958G07981</t>
  </si>
  <si>
    <t>DHFL86</t>
  </si>
  <si>
    <t>10.95% Dewan Housing Finance Corporation Limited **</t>
  </si>
  <si>
    <t>INE202B07BF6</t>
  </si>
  <si>
    <t>DHFL Pramerica Fixed Maturity Plan - Series 75</t>
  </si>
  <si>
    <t>EDCA711</t>
  </si>
  <si>
    <t>INE532F07AT0</t>
  </si>
  <si>
    <t>EDHF29</t>
  </si>
  <si>
    <t>10.7479% Edelweiss Housing Finance Ltd **</t>
  </si>
  <si>
    <t>INE530L07103</t>
  </si>
  <si>
    <t>IOTU78</t>
  </si>
  <si>
    <t>INE310L07290</t>
  </si>
  <si>
    <t>IOTU76</t>
  </si>
  <si>
    <t>INE310L07274</t>
  </si>
  <si>
    <t>DHFL Pramerica Fixed Maturity Plan - Series 77</t>
  </si>
  <si>
    <t>ECLF463</t>
  </si>
  <si>
    <t>INE804I07XP7</t>
  </si>
  <si>
    <t>EDCA718</t>
  </si>
  <si>
    <t>INE532F07AW4</t>
  </si>
  <si>
    <t>RGFL544</t>
  </si>
  <si>
    <t>INE958G07AB3</t>
  </si>
  <si>
    <t>SRFL32</t>
  </si>
  <si>
    <t>9.8% SRF Limited **</t>
  </si>
  <si>
    <t>INE647A07025</t>
  </si>
  <si>
    <t>FITCH AA</t>
  </si>
  <si>
    <t>TASP77</t>
  </si>
  <si>
    <t>9.70% Talwandi Sabo Power Ltd **</t>
  </si>
  <si>
    <t>INE694L07040</t>
  </si>
  <si>
    <t>CRISIL AA-(SO)</t>
  </si>
  <si>
    <t>EDHF30</t>
  </si>
  <si>
    <t>10.7603% Edelweiss Housing Finance Ltd **</t>
  </si>
  <si>
    <t>INE530L07095</t>
  </si>
  <si>
    <t>MUND33</t>
  </si>
  <si>
    <t>INE742F07296</t>
  </si>
  <si>
    <t>DHFL Pramerica Fixed Maturity Plan - Series 78</t>
  </si>
  <si>
    <t>EDCA720</t>
  </si>
  <si>
    <t>INE532F07AY0</t>
  </si>
  <si>
    <t>ECLF465</t>
  </si>
  <si>
    <t>INE804I07XR3</t>
  </si>
  <si>
    <t>EDHF33</t>
  </si>
  <si>
    <t>10.7588% Edelweiss Housing Finance Ltd **</t>
  </si>
  <si>
    <t>INE530L07129</t>
  </si>
  <si>
    <t>POWF228</t>
  </si>
  <si>
    <t>8.91% Power Finance Corporation Limited **</t>
  </si>
  <si>
    <t>INE134E08EZ5</t>
  </si>
  <si>
    <t>DHFL Pramerica Fixed Maturity Plan - Series 82</t>
  </si>
  <si>
    <t>BAFL411</t>
  </si>
  <si>
    <t>INE296A07EJ6</t>
  </si>
  <si>
    <t>GOI939</t>
  </si>
  <si>
    <t>IN1920120046</t>
  </si>
  <si>
    <t>TCHF139</t>
  </si>
  <si>
    <t>9.07% Tata Capital Housing Finance Ltd **</t>
  </si>
  <si>
    <t>INE033L07AQ3</t>
  </si>
  <si>
    <t>RECL265</t>
  </si>
  <si>
    <t>9.25% Rural Electrification Corporation Limited **</t>
  </si>
  <si>
    <t>INE020B07IY8</t>
  </si>
  <si>
    <t>PGCI318</t>
  </si>
  <si>
    <t>8.85% Power Grid Corporation of India Limited **</t>
  </si>
  <si>
    <t>INE752E07KC2</t>
  </si>
  <si>
    <t>RECL198</t>
  </si>
  <si>
    <t>INE020B08773</t>
  </si>
  <si>
    <t>LICH256</t>
  </si>
  <si>
    <t>9.29% LIC Housing Finance Limited **</t>
  </si>
  <si>
    <t>INE115A07FX6</t>
  </si>
  <si>
    <t>EXIM309</t>
  </si>
  <si>
    <t>9.07% Export Import Bank of India **</t>
  </si>
  <si>
    <t>INE514E08BL4</t>
  </si>
  <si>
    <t>IOTU81</t>
  </si>
  <si>
    <t>INE310L07324</t>
  </si>
  <si>
    <t>MMFS929</t>
  </si>
  <si>
    <t>8.48% Mahindra &amp; Mahindra Financial Services Limited **</t>
  </si>
  <si>
    <t>INE774D07NV2</t>
  </si>
  <si>
    <t>IOTU82</t>
  </si>
  <si>
    <t>INE310L07332</t>
  </si>
  <si>
    <t>YESB656</t>
  </si>
  <si>
    <t>INE528G16I93</t>
  </si>
  <si>
    <t>DHFL Pramerica Fixed Maturity Plan - Series 85</t>
  </si>
  <si>
    <t>SIDB200</t>
  </si>
  <si>
    <t>8.27% Small Industries Dev Bank of India **</t>
  </si>
  <si>
    <t>INE556F09502</t>
  </si>
  <si>
    <t>NAPL36</t>
  </si>
  <si>
    <t>8.72% Nabha Power Ltd **</t>
  </si>
  <si>
    <t>INE445L08193</t>
  </si>
  <si>
    <t>SUHF159</t>
  </si>
  <si>
    <t>INE667F07FH8</t>
  </si>
  <si>
    <t>LTHF43</t>
  </si>
  <si>
    <t>9.0583% L &amp; T Housing Finance **</t>
  </si>
  <si>
    <t>INE476M07370</t>
  </si>
  <si>
    <t>FICC467</t>
  </si>
  <si>
    <t>9.2% Fullerton India Credit Co Ltd **</t>
  </si>
  <si>
    <t>INE535H07506</t>
  </si>
  <si>
    <t>PGCI293</t>
  </si>
  <si>
    <t>9.25% Power Grid Corporation of India Limited **</t>
  </si>
  <si>
    <t>INE752E07JD2</t>
  </si>
  <si>
    <t>DHFL Pramerica Fixed Maturity Plan - Series 86</t>
  </si>
  <si>
    <t>ECLF479</t>
  </si>
  <si>
    <t>10.45% ECL Finance Ltd **</t>
  </si>
  <si>
    <t>INE804I07ZJ5</t>
  </si>
  <si>
    <t>EDCA803</t>
  </si>
  <si>
    <t>INE532F07BD2</t>
  </si>
  <si>
    <t>THDC37</t>
  </si>
  <si>
    <t>10.2% Tata Housing Development Co Ltd ** #</t>
  </si>
  <si>
    <t>INE582L07047</t>
  </si>
  <si>
    <t>DHFL Pramerica Fixed Maturity Plan - Series 87</t>
  </si>
  <si>
    <t>BAFL429</t>
  </si>
  <si>
    <t>INE296A07FM7</t>
  </si>
  <si>
    <t>KOMP1196</t>
  </si>
  <si>
    <t>Kotak Mahindra Prime Ltd (ZCB) **</t>
  </si>
  <si>
    <t>INE916DA7GO2</t>
  </si>
  <si>
    <t>ILFS554</t>
  </si>
  <si>
    <t>INE871D07NV6</t>
  </si>
  <si>
    <t>TCHF164</t>
  </si>
  <si>
    <t>8.975% Tata Capital Housing Finance Ltd **</t>
  </si>
  <si>
    <t>INE033L07BM0</t>
  </si>
  <si>
    <t>GOI1502</t>
  </si>
  <si>
    <t>IN2920150272</t>
  </si>
  <si>
    <t>IOTU83</t>
  </si>
  <si>
    <t>INE310L07340</t>
  </si>
  <si>
    <t>IOTU86</t>
  </si>
  <si>
    <t>INE310L07373</t>
  </si>
  <si>
    <t>DHFL Pramerica Fixed Maturity Plan - Series 91</t>
  </si>
  <si>
    <t>POWF317</t>
  </si>
  <si>
    <t>8.39% Power Finance Corporation Limited **</t>
  </si>
  <si>
    <t>INE134E08HM6</t>
  </si>
  <si>
    <t>SAIL172</t>
  </si>
  <si>
    <t>8.35% Steel Authority of India Limited **</t>
  </si>
  <si>
    <t>INE114A07901</t>
  </si>
  <si>
    <t>BGFL669</t>
  </si>
  <si>
    <t>INE860H07BI2</t>
  </si>
  <si>
    <t>GOI606</t>
  </si>
  <si>
    <t>IN1820080019</t>
  </si>
  <si>
    <t>GOI608</t>
  </si>
  <si>
    <t>IN3420080027</t>
  </si>
  <si>
    <t>MMFS894</t>
  </si>
  <si>
    <t>8.758% Mahindra &amp; Mahindra Financial Services Limited **</t>
  </si>
  <si>
    <t>INE774D07ME0</t>
  </si>
  <si>
    <t>KOMP1226</t>
  </si>
  <si>
    <t>8.7483% Kotak Mahindra Prime Ltd **</t>
  </si>
  <si>
    <t>INE916DA7IE9</t>
  </si>
  <si>
    <t>TCHF185</t>
  </si>
  <si>
    <t>8.87% Tata Capital Housing Finance Ltd **</t>
  </si>
  <si>
    <t>INE033L07CU1</t>
  </si>
  <si>
    <t>NBAR249</t>
  </si>
  <si>
    <t>8.19% National Bank For Agriculture and Rural Development **</t>
  </si>
  <si>
    <t>INE261F08469</t>
  </si>
  <si>
    <t>IOTU85</t>
  </si>
  <si>
    <t>INE310L07365</t>
  </si>
  <si>
    <t>IOTU88</t>
  </si>
  <si>
    <t>INE310L07399</t>
  </si>
  <si>
    <t>NHPC57</t>
  </si>
  <si>
    <t>8.70% NHPC Limited **</t>
  </si>
  <si>
    <t>INE848E07203</t>
  </si>
  <si>
    <t>DHFL Pramerica Fixed Maturity Plan - Series 95</t>
  </si>
  <si>
    <t>NHPC59</t>
  </si>
  <si>
    <t>8.54% NHPC Limited **</t>
  </si>
  <si>
    <t>INE848E07674</t>
  </si>
  <si>
    <t>RECL290</t>
  </si>
  <si>
    <t>8.05% Rural Electrification Corporation Limited **</t>
  </si>
  <si>
    <t>INE020B08971</t>
  </si>
  <si>
    <t>POWF331</t>
  </si>
  <si>
    <t>INE134E08HZ8</t>
  </si>
  <si>
    <t>BAFL475</t>
  </si>
  <si>
    <t>INE296A07IK5</t>
  </si>
  <si>
    <t>KOMP1280</t>
  </si>
  <si>
    <t>INE916DA7JK4</t>
  </si>
  <si>
    <t>LICH220</t>
  </si>
  <si>
    <t>9.55% LIC Housing Finance Limited **</t>
  </si>
  <si>
    <t>INE115A07EO8</t>
  </si>
  <si>
    <t>HDFC812</t>
  </si>
  <si>
    <t>8.35% Housing Development Finance Corporation Limited **</t>
  </si>
  <si>
    <t>INE001A07OG5</t>
  </si>
  <si>
    <t>PGCI147</t>
  </si>
  <si>
    <t>8.68% Power Grid Corporation of India Limited **</t>
  </si>
  <si>
    <t>INE752E07CI6</t>
  </si>
  <si>
    <t>DHFL Pramerica Hybrid Fixed Term Fund - Series 21</t>
  </si>
  <si>
    <t>N17JN6700C</t>
  </si>
  <si>
    <t>Nifty Index 6700 Call June 2017 Option</t>
  </si>
  <si>
    <t>ICFP35</t>
  </si>
  <si>
    <t>INE896L07165</t>
  </si>
  <si>
    <t>DHFL Pramerica Hybrid Fixed Term Fund - Series 22</t>
  </si>
  <si>
    <t>N17JN7400C</t>
  </si>
  <si>
    <t>Nifty Index 7400 Call June 2017 Option</t>
  </si>
  <si>
    <t>DHFL Pramerica Hybrid Fixed Term Fund - Series 23</t>
  </si>
  <si>
    <t>N17JN7700C</t>
  </si>
  <si>
    <t>Nifty Index 7700 Call June 2017 Option</t>
  </si>
  <si>
    <t>DHFL Pramerica Hybrid Fixed Term Fund - Series 26</t>
  </si>
  <si>
    <t>N17JN8100C</t>
  </si>
  <si>
    <t>Nifty Index 8100 Call June 2017 Option</t>
  </si>
  <si>
    <t>N17JN8200C</t>
  </si>
  <si>
    <t>Nifty Index 8200 Call June 2017 Option</t>
  </si>
  <si>
    <t>EDCA712</t>
  </si>
  <si>
    <t>INE532F07AR4</t>
  </si>
  <si>
    <t>DHFL Pramerica Hybrid Fixed Term Fund - Series 27</t>
  </si>
  <si>
    <t>N17JN7800C</t>
  </si>
  <si>
    <t>Nifty Index 7800 Call June 2017 Option</t>
  </si>
  <si>
    <t>GOI898</t>
  </si>
  <si>
    <t>IN1920120012</t>
  </si>
  <si>
    <t>IOTU79</t>
  </si>
  <si>
    <t>INE310L07308</t>
  </si>
  <si>
    <t>DHFL Pramerica Hybrid Fixed Term Fund - Series 29</t>
  </si>
  <si>
    <t>N17DC8100C</t>
  </si>
  <si>
    <t>Nifty Index 8100 Call December 2017 Option</t>
  </si>
  <si>
    <t>DHFL Pramerica Hybrid Fixed Term Fund - Series 31</t>
  </si>
  <si>
    <t>N17JN8000C</t>
  </si>
  <si>
    <t>Nifty Index 8000 Call June 2017 Option</t>
  </si>
  <si>
    <t>DHFL Pramerica Hybrid Fixed Term Fund - Series 32</t>
  </si>
  <si>
    <t>N17JN8500C</t>
  </si>
  <si>
    <t>Nifty Index 8500 Call June 2017 Option</t>
  </si>
  <si>
    <t>N17JN8700C</t>
  </si>
  <si>
    <t>Nifty Index 8700 Call June 2017 Option</t>
  </si>
  <si>
    <t>N17JN8600C</t>
  </si>
  <si>
    <t>Nifty Index 8600 Call June 2017 Option</t>
  </si>
  <si>
    <t>EDHF37</t>
  </si>
  <si>
    <t>10.0066% Edelweiss Housing Finance Ltd **</t>
  </si>
  <si>
    <t>INE530L07137</t>
  </si>
  <si>
    <t>EDCO137</t>
  </si>
  <si>
    <t>INE657N07068</t>
  </si>
  <si>
    <t>DHFL Pramerica Hybrid Fixed Term Fund - Series 33</t>
  </si>
  <si>
    <t>N17DC9000C</t>
  </si>
  <si>
    <t>Nifty Index 9000 Call December 2017 Option</t>
  </si>
  <si>
    <t>EDCO138</t>
  </si>
  <si>
    <t>INE657N07076</t>
  </si>
  <si>
    <t>DHFL Pramerica Hybrid Fixed Term Fund - Series 34</t>
  </si>
  <si>
    <t>N18JN8900C</t>
  </si>
  <si>
    <t>Nifty Index 8900 Call June 2018 Option</t>
  </si>
  <si>
    <t>EDCO143</t>
  </si>
  <si>
    <t>INE657N07126</t>
  </si>
  <si>
    <t>EDCA806</t>
  </si>
  <si>
    <t>INE532F07BG5</t>
  </si>
  <si>
    <t>EDHF41</t>
  </si>
  <si>
    <t>10.0903% Edelweiss Housing Finance Ltd **</t>
  </si>
  <si>
    <t>INE530L07145</t>
  </si>
  <si>
    <t>NBAR254</t>
  </si>
  <si>
    <t>8.25% National Bank For Agriculture and Rural Development **</t>
  </si>
  <si>
    <t>INE261F08493</t>
  </si>
  <si>
    <t>DHFL Pramerica Hybrid Fixed Term Fund - Series 35</t>
  </si>
  <si>
    <t>EDHF40</t>
  </si>
  <si>
    <t>10.0072% Edelweiss Housing Finance Ltd **</t>
  </si>
  <si>
    <t>INE530L07152</t>
  </si>
  <si>
    <t>EDCO139</t>
  </si>
  <si>
    <t>INE657N07084</t>
  </si>
  <si>
    <t>DHFL Pramerica Hybrid Fixed Term Fund - Series 37</t>
  </si>
  <si>
    <t>NICH624</t>
  </si>
  <si>
    <t>INE140A08SO4</t>
  </si>
  <si>
    <t>IIIS199</t>
  </si>
  <si>
    <t>12.75% India Infoline Finance Ltd **</t>
  </si>
  <si>
    <t>INE866I08139</t>
  </si>
  <si>
    <t>POWF305</t>
  </si>
  <si>
    <t>8.29% Power Finance Corporation Limited **</t>
  </si>
  <si>
    <t>INE134E08GZ0</t>
  </si>
  <si>
    <t>POWF318</t>
  </si>
  <si>
    <t>8.4% Power Finance Corporation Limited **</t>
  </si>
  <si>
    <t>INE134E08HN4</t>
  </si>
  <si>
    <t>ICFP63</t>
  </si>
  <si>
    <t>9.85% IndoStar Capital Finance Ltd ** #</t>
  </si>
  <si>
    <t>INE896L07405</t>
  </si>
  <si>
    <t>DHFL Pramerica Hybrid Fixed Term Fund - Series 39</t>
  </si>
  <si>
    <t>N17DC8000C</t>
  </si>
  <si>
    <t>Nifty Index 8000 Call December 2017 Option</t>
  </si>
  <si>
    <t>N17DC8400C</t>
  </si>
  <si>
    <t>Nifty Index 8400 Call December 2017 Option</t>
  </si>
  <si>
    <t>EDCO141</t>
  </si>
  <si>
    <t>INE657N07100</t>
  </si>
  <si>
    <t>AUHF25</t>
  </si>
  <si>
    <t>INE216P07076</t>
  </si>
  <si>
    <t>ECLF482</t>
  </si>
  <si>
    <t>INE804I07ZR8</t>
  </si>
  <si>
    <t>DHFL Pramerica Hybrid Fixed Term Fund - Series 40</t>
  </si>
  <si>
    <t>N18JN8400C</t>
  </si>
  <si>
    <t>Nifty Index 8400 Call June 2018 Option</t>
  </si>
  <si>
    <t>DHFL Pramerica Hybrid Fixed Term Fund - Series 41</t>
  </si>
  <si>
    <t>DHFL Pramerica Large Cap Fund - Series 1</t>
  </si>
  <si>
    <t>N18JN8700C</t>
  </si>
  <si>
    <t>Nifty Index 8700 Call June 2018 Option</t>
  </si>
  <si>
    <t>DHFL Pramerica Large Cap Fund - Series 2</t>
  </si>
  <si>
    <t>DHFL Pramerica Large Cap Fund - Series 3</t>
  </si>
  <si>
    <t>DHFL Pramerica Mid Cap Fund - Series 1</t>
  </si>
  <si>
    <t>HZIN02</t>
  </si>
  <si>
    <t>Hindustan Zinc Limited</t>
  </si>
  <si>
    <t>INE267A01025</t>
  </si>
  <si>
    <t>MRFL01</t>
  </si>
  <si>
    <t>MRF Limited</t>
  </si>
  <si>
    <t>INE883A01011</t>
  </si>
  <si>
    <t>BHEL01</t>
  </si>
  <si>
    <t>Bharat Electronics Limited</t>
  </si>
  <si>
    <t>INE263A01016</t>
  </si>
  <si>
    <t>APLI03</t>
  </si>
  <si>
    <t>Hexaware Technologies Limited</t>
  </si>
  <si>
    <t>INE093A01033</t>
  </si>
  <si>
    <t>GCPL02</t>
  </si>
  <si>
    <t>Godrej Consumer Products Limited</t>
  </si>
  <si>
    <t>INE102D01028</t>
  </si>
  <si>
    <t>BRIT02</t>
  </si>
  <si>
    <t>Britannia Industries Limited</t>
  </si>
  <si>
    <t>INE216A01022</t>
  </si>
  <si>
    <t>SIEM02</t>
  </si>
  <si>
    <t>Siemens Limited</t>
  </si>
  <si>
    <t>INE003A01024</t>
  </si>
  <si>
    <t>PLNG01</t>
  </si>
  <si>
    <t>Petronet LNG Limited</t>
  </si>
  <si>
    <t>INE347G01014</t>
  </si>
  <si>
    <t>Gas</t>
  </si>
  <si>
    <t>CHEL02</t>
  </si>
  <si>
    <t>Cadila Healthcare Limited</t>
  </si>
  <si>
    <t>INE010B01027</t>
  </si>
  <si>
    <t>CHLO02</t>
  </si>
  <si>
    <t>Exide Industries Limited</t>
  </si>
  <si>
    <t>INE302A01020</t>
  </si>
  <si>
    <t>CCOI01</t>
  </si>
  <si>
    <t>Container Corporation of India Limited</t>
  </si>
  <si>
    <t>INE111A01017</t>
  </si>
  <si>
    <t>TWAT02</t>
  </si>
  <si>
    <t>Titan Company Limited</t>
  </si>
  <si>
    <t>INE280A01028</t>
  </si>
  <si>
    <t>MMFS02</t>
  </si>
  <si>
    <t>Mahindra &amp; Mahindra Financial Services Limited</t>
  </si>
  <si>
    <t>INE774D01024</t>
  </si>
  <si>
    <t>OIIL01</t>
  </si>
  <si>
    <t>Oil India Limited</t>
  </si>
  <si>
    <t>INE274J01014</t>
  </si>
  <si>
    <t>MCEL03</t>
  </si>
  <si>
    <t>The Ramco Cements Limited</t>
  </si>
  <si>
    <t>INE331A01037</t>
  </si>
  <si>
    <t>IGAS01</t>
  </si>
  <si>
    <t>Indraprastha Gas Limited</t>
  </si>
  <si>
    <t>INE203G01019</t>
  </si>
  <si>
    <t>STAR01</t>
  </si>
  <si>
    <t>Strides Shasun Limited</t>
  </si>
  <si>
    <t>INE939A01011</t>
  </si>
  <si>
    <t>PIDI02</t>
  </si>
  <si>
    <t>Pidilite Industries Limited</t>
  </si>
  <si>
    <t>INE318A01026</t>
  </si>
  <si>
    <t>GPPL01</t>
  </si>
  <si>
    <t>Gujarat Pipavav Port Limited</t>
  </si>
  <si>
    <t>INE517F01014</t>
  </si>
  <si>
    <t>BWR AA+(SO)</t>
  </si>
  <si>
    <t>BWR AAA</t>
  </si>
  <si>
    <t>BWR A-(SO)</t>
  </si>
  <si>
    <t>BWR A+(SO)</t>
  </si>
  <si>
    <t>Tata Motors Ltd DVR Shares</t>
  </si>
  <si>
    <t>Tata Motors Ltd DVR Shares February 2017 Future</t>
  </si>
  <si>
    <t xml:space="preserve">8.8% State Government Securities </t>
  </si>
  <si>
    <t xml:space="preserve">7.75% State Government Securities </t>
  </si>
  <si>
    <t xml:space="preserve">7.77% State Government Securities </t>
  </si>
  <si>
    <t xml:space="preserve">8.21% State Government Securities </t>
  </si>
  <si>
    <t xml:space="preserve">7.59% Government of India </t>
  </si>
  <si>
    <t xml:space="preserve">8.39% State Government Securities </t>
  </si>
  <si>
    <t xml:space="preserve">7.07% State Government Securities </t>
  </si>
  <si>
    <t xml:space="preserve">7.86% State Government Securities </t>
  </si>
  <si>
    <t xml:space="preserve">8.25% State Government Securities </t>
  </si>
  <si>
    <t xml:space="preserve">8.15% State Government Securities </t>
  </si>
  <si>
    <t xml:space="preserve">8.01% State Government Securities </t>
  </si>
  <si>
    <t xml:space="preserve">8.27% State Government Securities </t>
  </si>
  <si>
    <t xml:space="preserve">8.29% State Government Securities </t>
  </si>
  <si>
    <t xml:space="preserve">6.97% Government of India </t>
  </si>
  <si>
    <t xml:space="preserve">8.53% State Government Securities </t>
  </si>
  <si>
    <t xml:space="preserve">8.45% State Government Securities </t>
  </si>
  <si>
    <t xml:space="preserve">8.18% State Government Securities </t>
  </si>
  <si>
    <t xml:space="preserve">8.43% State Government Securities </t>
  </si>
  <si>
    <t xml:space="preserve">7.2% State Government Securities </t>
  </si>
  <si>
    <t xml:space="preserve">7.19% State Government Securities </t>
  </si>
  <si>
    <t xml:space="preserve">6.84% Government of India </t>
  </si>
  <si>
    <t xml:space="preserve">6.79% Government of India </t>
  </si>
  <si>
    <t xml:space="preserve">8.28% State Government Securities </t>
  </si>
  <si>
    <t xml:space="preserve">8.3% State Government Securities </t>
  </si>
  <si>
    <t xml:space="preserve">8.42% State Government Securities </t>
  </si>
  <si>
    <t xml:space="preserve">8.19% State Government Securities </t>
  </si>
  <si>
    <t xml:space="preserve">8.33% State Government Securities </t>
  </si>
  <si>
    <t xml:space="preserve">9.60% State Government Securities </t>
  </si>
  <si>
    <t xml:space="preserve">8.68% State Government Securities </t>
  </si>
  <si>
    <t xml:space="preserve">8.52% State Government Securities </t>
  </si>
  <si>
    <t xml:space="preserve">8.67% State Government Securities </t>
  </si>
  <si>
    <t>DHFL Pramerica Dynamic Bond Fund</t>
  </si>
  <si>
    <t>Portfolio as on January 31, 2017</t>
  </si>
  <si>
    <t>Sr. No.</t>
  </si>
  <si>
    <t xml:space="preserve"> Name of Instrument</t>
  </si>
  <si>
    <t xml:space="preserve"> Rating / Industry</t>
  </si>
  <si>
    <t xml:space="preserve"> Quantity</t>
  </si>
  <si>
    <t>Market value (Rs. In lakhs)</t>
  </si>
  <si>
    <t>% to Net Assets</t>
  </si>
  <si>
    <t>Maturity Date</t>
  </si>
  <si>
    <t>Security Type</t>
  </si>
  <si>
    <t>Sector / Rating</t>
  </si>
  <si>
    <t>Percent</t>
  </si>
  <si>
    <t>CORPORATE DEBT</t>
  </si>
  <si>
    <t>SOV</t>
  </si>
  <si>
    <t>NON-CONVERTIBLE DEBENTURES</t>
  </si>
  <si>
    <t>Cash &amp; Equivalent</t>
  </si>
  <si>
    <t>7.95% HDFC BANK LTD RED 21-09-2026</t>
  </si>
  <si>
    <t>7.6% ICICI BANK LTD NCD RED 07-10-2023</t>
  </si>
  <si>
    <t>Listed</t>
  </si>
  <si>
    <t>CENTRAL GOVERNMENT SECURITIES</t>
  </si>
  <si>
    <t>IN0020150010</t>
  </si>
  <si>
    <t>7.68% GOVT OF INDIA RED 15-12-2023</t>
  </si>
  <si>
    <t>Fixed rates bonds - Government</t>
  </si>
  <si>
    <t>6.97% GOVT OF INDIA RED 06-09-2026</t>
  </si>
  <si>
    <t>7.59% GOVT OF INDIA RED 11-01-2026</t>
  </si>
  <si>
    <t>STATE GOVERNMENT SECURITIES</t>
  </si>
  <si>
    <t>7.20% KARNATAKA SDL RED 25-01-2027</t>
  </si>
  <si>
    <t>CBLO / Reverse Repo Investments</t>
  </si>
  <si>
    <t>INVESTMENT FUNDS/MUTUAL FUNDS</t>
  </si>
  <si>
    <t>Net Receivable/Payable</t>
  </si>
  <si>
    <t>Grand Total</t>
  </si>
  <si>
    <t>All corporate ratings are assigned by rating agencies like CRISIL; CARE; ICRA; IND.</t>
  </si>
  <si>
    <t>**Thinly traded/Non traded securities and illiquid securities as defined in SEBI Regulations and Guidelines.</t>
  </si>
  <si>
    <t>DHFL Pramerica Midcap Opportunities Fund</t>
  </si>
  <si>
    <t>EQUITY &amp; EQUITY RELATED</t>
  </si>
  <si>
    <t xml:space="preserve"> Listed / awaiting listing on the stock exchanges</t>
  </si>
  <si>
    <t>Exide Industries Ltd.</t>
  </si>
  <si>
    <t>Jagran Prakashan Ltd.</t>
  </si>
  <si>
    <t>Hindustan Petroleum Corp Ltd.</t>
  </si>
  <si>
    <t>Kotak Mahindra Bank Ltd.</t>
  </si>
  <si>
    <t>Bharat Electronics Ltd.</t>
  </si>
  <si>
    <t>INE536H01010</t>
  </si>
  <si>
    <t>Mahindra CIE Automotive Ltd.</t>
  </si>
  <si>
    <t>Rallis India Ltd.</t>
  </si>
  <si>
    <t>Oracle Financial Services Software Ltd.</t>
  </si>
  <si>
    <t>Castrol India Ltd.</t>
  </si>
  <si>
    <t>INE349A01021</t>
  </si>
  <si>
    <t>NRB Bearing Ltd.</t>
  </si>
  <si>
    <t>INE503A01015</t>
  </si>
  <si>
    <t>DCB Bank Ltd.</t>
  </si>
  <si>
    <t>INE179A01014</t>
  </si>
  <si>
    <t>Procter &amp; Gamble Hygiene&amp;HealthCare Ltd.</t>
  </si>
  <si>
    <t>Indraprastha Gas Ltd.</t>
  </si>
  <si>
    <t>Voltas Ltd.</t>
  </si>
  <si>
    <t>Hindustan Zinc Ltd.</t>
  </si>
  <si>
    <t>INE224A01026</t>
  </si>
  <si>
    <t>Greaves Cotton Ltd.</t>
  </si>
  <si>
    <t>CCL PRODUCTS INDIA LTD.</t>
  </si>
  <si>
    <t>Sanofi India Ltd.</t>
  </si>
  <si>
    <t>Britannia Industries Ltd.</t>
  </si>
  <si>
    <t>Inox Leisure Ltd.</t>
  </si>
  <si>
    <t>Siemens Ltd.</t>
  </si>
  <si>
    <t>Gujarat Pipavav Port Ltd.</t>
  </si>
  <si>
    <t>The Ramco Cements Ltd.</t>
  </si>
  <si>
    <t>Zee Entertainment Enterprises Ltd.</t>
  </si>
  <si>
    <t>Bosch Ltd.</t>
  </si>
  <si>
    <t>VA Tech Wabag Ltd.</t>
  </si>
  <si>
    <t>Container Corporation Of India Ltd.</t>
  </si>
  <si>
    <t>Century Plyboards (India) Ltd.</t>
  </si>
  <si>
    <t>Strides Shasun Ltd.</t>
  </si>
  <si>
    <t>Indian Oil Corporation Ltd.</t>
  </si>
  <si>
    <t>IndusInd Bank Ltd.</t>
  </si>
  <si>
    <t>Persistent Systems Ltd.</t>
  </si>
  <si>
    <t>INE587G01015</t>
  </si>
  <si>
    <t>Kaya Ltd.</t>
  </si>
  <si>
    <t>INE146L01010</t>
  </si>
  <si>
    <t>Kirloskar Oil Engines Ltd.</t>
  </si>
  <si>
    <t>INE217B01036</t>
  </si>
  <si>
    <t>Kajaria Ceramics Ltd.</t>
  </si>
  <si>
    <t>The Federal Bank Ltd.</t>
  </si>
  <si>
    <t>INE115A01026</t>
  </si>
  <si>
    <t>LIC Housing Finance Ltd.</t>
  </si>
  <si>
    <t>Mahindra &amp; Mahindra Financial Serv Ltd.</t>
  </si>
  <si>
    <t>MRF Ltd.</t>
  </si>
  <si>
    <t>INE246F01010</t>
  </si>
  <si>
    <t>Gujarat State Petronet Ltd.</t>
  </si>
  <si>
    <t>INE264A01014</t>
  </si>
  <si>
    <t>GlaxoSmithKline Consumer Healthcare Ltd.</t>
  </si>
  <si>
    <t>ABB India Ltd.</t>
  </si>
  <si>
    <t>INE196A01026</t>
  </si>
  <si>
    <t>Marico Ltd.</t>
  </si>
  <si>
    <t>INE482A01020</t>
  </si>
  <si>
    <t>CEAT Ltd.</t>
  </si>
  <si>
    <t>#MULTIVALUE</t>
  </si>
  <si>
    <t>Cash &amp; Cash Equivalents</t>
  </si>
  <si>
    <t>DHFL Pramerica Diversified Equity Fund</t>
  </si>
  <si>
    <t>HDFC Bank Ltd.</t>
  </si>
  <si>
    <t>Housing Development Finance Corp Ltd.</t>
  </si>
  <si>
    <t>Infosys Ltd.</t>
  </si>
  <si>
    <t>Reliance Industries Ltd.</t>
  </si>
  <si>
    <t>ICICI Bank Ltd.</t>
  </si>
  <si>
    <t>RBL Bank Ltd.</t>
  </si>
  <si>
    <t>Page Industries Ltd.</t>
  </si>
  <si>
    <t>Tata Motors Ltd.</t>
  </si>
  <si>
    <t>Larsen &amp; Toubro Ltd.</t>
  </si>
  <si>
    <t>Tata Consultancy Services Ltd.</t>
  </si>
  <si>
    <t>Bajaj Finance Ltd.</t>
  </si>
  <si>
    <t>Asian Paints Ltd.</t>
  </si>
  <si>
    <t>Ultratech Cement Ltd.</t>
  </si>
  <si>
    <t>ITC Ltd.</t>
  </si>
  <si>
    <t>Axis Bank Ltd.</t>
  </si>
  <si>
    <t>Maruti Suzuki India Ltd.</t>
  </si>
  <si>
    <t>Berger Paints (I) Ltd.</t>
  </si>
  <si>
    <t>Sun Pharmaceuticals Ind Ltd.</t>
  </si>
  <si>
    <t>IDFC Bank Ltd.</t>
  </si>
  <si>
    <t>Tata Steel Ltd.</t>
  </si>
  <si>
    <t>Hindustan Unilever Ltd.</t>
  </si>
  <si>
    <t>Bharat Petroleum Corporation Ltd.</t>
  </si>
  <si>
    <t>Mahindra &amp; Mahindra Ltd.</t>
  </si>
  <si>
    <t>Oil &amp; Natural Gas Corp Ltd.</t>
  </si>
  <si>
    <t>Power Grid Corporation of India Ltd.</t>
  </si>
  <si>
    <t>Lupin Ltd.</t>
  </si>
  <si>
    <t>NTPC Ltd.</t>
  </si>
  <si>
    <t>Coal India Ltd.</t>
  </si>
  <si>
    <t>HCL Technologies Ltd.</t>
  </si>
  <si>
    <t>Yes Bank Ltd.</t>
  </si>
  <si>
    <t>Emami Ltd.</t>
  </si>
  <si>
    <t>Amara Raja Batteries Ltd.</t>
  </si>
  <si>
    <t>Bajaj Auto Ltd.</t>
  </si>
  <si>
    <t>Ambuja Cements Ltd.</t>
  </si>
  <si>
    <t>MindTree Ltd.</t>
  </si>
  <si>
    <t>Hero MotoCorp Ltd.</t>
  </si>
  <si>
    <t>INE918I01018</t>
  </si>
  <si>
    <t>Bajaj Finserv Ltd.</t>
  </si>
  <si>
    <t>Divi's Laboratories Ltd.</t>
  </si>
  <si>
    <t>DHFL Pramerica Tax Savings Fund</t>
  </si>
  <si>
    <t>Cadila Healthcare Ltd.</t>
  </si>
</sst>
</file>

<file path=xl/styles.xml><?xml version="1.0" encoding="utf-8"?>
<styleSheet xmlns="http://schemas.openxmlformats.org/spreadsheetml/2006/main">
  <numFmts count="6">
    <numFmt numFmtId="164" formatCode="#,##0.00;\(#,##0.00\)"/>
    <numFmt numFmtId="165" formatCode="#,##0.00%;\(#,##0.00\)%"/>
    <numFmt numFmtId="166" formatCode="#,##0.00%"/>
    <numFmt numFmtId="167" formatCode="0.00\%;\-0.00\%"/>
    <numFmt numFmtId="168" formatCode="#,###;\(#,###\)"/>
    <numFmt numFmtId="169" formatCode="0.00000%"/>
  </numFmts>
  <fonts count="21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9"/>
      <name val="Arial"/>
      <family val="2"/>
    </font>
    <font>
      <sz val="10"/>
      <color rgb="FF000000"/>
      <name val="Arial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FFFFFF"/>
      <name val="Arial"/>
      <family val="2"/>
    </font>
    <font>
      <b/>
      <sz val="10"/>
      <color rgb="FFFFFFFF"/>
      <name val="Arial"/>
      <family val="2"/>
    </font>
    <font>
      <sz val="9"/>
      <color rgb="FFFFFFFF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theme="0" tint="-0.249977111117893"/>
        <bgColor rgb="FFFFFFFF"/>
      </patternFill>
    </fill>
  </fills>
  <borders count="2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8" fillId="0" borderId="0"/>
    <xf numFmtId="9" fontId="10" fillId="0" borderId="0" applyFont="0" applyFill="0" applyBorder="0" applyAlignment="0" applyProtection="0"/>
  </cellStyleXfs>
  <cellXfs count="112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3" fontId="3" fillId="0" borderId="5" xfId="0" applyNumberFormat="1" applyFont="1" applyFill="1" applyBorder="1" applyAlignment="1" applyProtection="1">
      <alignment horizontal="right" vertical="top" wrapText="1"/>
    </xf>
    <xf numFmtId="164" fontId="3" fillId="0" borderId="7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164" fontId="2" fillId="0" borderId="9" xfId="0" applyNumberFormat="1" applyFont="1" applyFill="1" applyBorder="1" applyAlignment="1" applyProtection="1">
      <alignment horizontal="right" vertical="top" wrapText="1"/>
    </xf>
    <xf numFmtId="165" fontId="2" fillId="0" borderId="10" xfId="0" applyNumberFormat="1" applyFont="1" applyFill="1" applyBorder="1" applyAlignment="1" applyProtection="1">
      <alignment horizontal="right" vertical="top" wrapText="1"/>
    </xf>
    <xf numFmtId="0" fontId="2" fillId="0" borderId="11" xfId="0" applyNumberFormat="1" applyFont="1" applyFill="1" applyBorder="1" applyAlignment="1" applyProtection="1">
      <alignment horizontal="lef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0" fontId="3" fillId="0" borderId="13" xfId="0" applyNumberFormat="1" applyFont="1" applyFill="1" applyBorder="1" applyAlignment="1" applyProtection="1">
      <alignment horizontal="left" vertical="top" wrapText="1"/>
    </xf>
    <xf numFmtId="0" fontId="2" fillId="0" borderId="13" xfId="0" applyNumberFormat="1" applyFont="1" applyFill="1" applyBorder="1" applyAlignment="1" applyProtection="1">
      <alignment horizontal="right" vertical="top" wrapText="1"/>
    </xf>
    <xf numFmtId="0" fontId="2" fillId="0" borderId="10" xfId="0" applyNumberFormat="1" applyFont="1" applyFill="1" applyBorder="1" applyAlignment="1" applyProtection="1">
      <alignment horizontal="right" vertical="top" wrapText="1"/>
    </xf>
    <xf numFmtId="164" fontId="2" fillId="0" borderId="13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2" fillId="0" borderId="7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left" vertical="top" wrapText="1"/>
    </xf>
    <xf numFmtId="0" fontId="5" fillId="0" borderId="7" xfId="0" applyNumberFormat="1" applyFont="1" applyFill="1" applyBorder="1" applyAlignment="1" applyProtection="1">
      <alignment horizontal="left" vertical="top" wrapText="1"/>
    </xf>
    <xf numFmtId="0" fontId="3" fillId="0" borderId="6" xfId="0" applyNumberFormat="1" applyFont="1" applyFill="1" applyBorder="1" applyAlignment="1" applyProtection="1">
      <alignment horizontal="right" vertical="top" wrapText="1"/>
    </xf>
    <xf numFmtId="0" fontId="7" fillId="0" borderId="0" xfId="0" applyFont="1" applyBorder="1" applyAlignment="1">
      <alignment horizontal="left"/>
    </xf>
    <xf numFmtId="49" fontId="9" fillId="2" borderId="0" xfId="1" applyNumberFormat="1" applyFont="1" applyFill="1" applyAlignment="1">
      <alignment horizontal="left"/>
    </xf>
    <xf numFmtId="49" fontId="9" fillId="3" borderId="0" xfId="1" applyNumberFormat="1" applyFont="1" applyFill="1" applyAlignment="1">
      <alignment horizontal="left"/>
    </xf>
    <xf numFmtId="0" fontId="10" fillId="3" borderId="0" xfId="1" applyFont="1" applyFill="1"/>
    <xf numFmtId="49" fontId="11" fillId="3" borderId="18" xfId="1" applyNumberFormat="1" applyFont="1" applyFill="1" applyBorder="1" applyAlignment="1">
      <alignment horizontal="left"/>
    </xf>
    <xf numFmtId="49" fontId="12" fillId="3" borderId="18" xfId="1" applyNumberFormat="1" applyFont="1" applyFill="1" applyBorder="1" applyAlignment="1">
      <alignment horizontal="left"/>
    </xf>
    <xf numFmtId="49" fontId="13" fillId="3" borderId="0" xfId="1" applyNumberFormat="1" applyFont="1" applyFill="1" applyAlignment="1">
      <alignment horizontal="left"/>
    </xf>
    <xf numFmtId="49" fontId="14" fillId="2" borderId="18" xfId="1" applyNumberFormat="1" applyFont="1" applyFill="1" applyBorder="1" applyAlignment="1">
      <alignment horizontal="center"/>
    </xf>
    <xf numFmtId="49" fontId="14" fillId="3" borderId="0" xfId="1" applyNumberFormat="1" applyFont="1" applyFill="1" applyAlignment="1">
      <alignment horizontal="center"/>
    </xf>
    <xf numFmtId="49" fontId="12" fillId="3" borderId="18" xfId="1" applyNumberFormat="1" applyFont="1" applyFill="1" applyBorder="1" applyAlignment="1">
      <alignment horizontal="center"/>
    </xf>
    <xf numFmtId="49" fontId="10" fillId="3" borderId="19" xfId="1" applyNumberFormat="1" applyFont="1" applyFill="1" applyBorder="1" applyAlignment="1">
      <alignment horizontal="left"/>
    </xf>
    <xf numFmtId="167" fontId="10" fillId="3" borderId="19" xfId="1" applyNumberFormat="1" applyFont="1" applyFill="1" applyBorder="1" applyAlignment="1">
      <alignment horizontal="right"/>
    </xf>
    <xf numFmtId="0" fontId="10" fillId="3" borderId="19" xfId="1" applyFont="1" applyFill="1" applyBorder="1" applyAlignment="1">
      <alignment horizontal="right"/>
    </xf>
    <xf numFmtId="49" fontId="10" fillId="3" borderId="18" xfId="1" applyNumberFormat="1" applyFont="1" applyFill="1" applyBorder="1" applyAlignment="1">
      <alignment horizontal="center"/>
    </xf>
    <xf numFmtId="49" fontId="10" fillId="3" borderId="18" xfId="1" applyNumberFormat="1" applyFont="1" applyFill="1" applyBorder="1" applyAlignment="1">
      <alignment horizontal="left"/>
    </xf>
    <xf numFmtId="168" fontId="10" fillId="3" borderId="19" xfId="1" applyNumberFormat="1" applyFont="1" applyFill="1" applyBorder="1" applyAlignment="1">
      <alignment horizontal="right"/>
    </xf>
    <xf numFmtId="164" fontId="10" fillId="3" borderId="19" xfId="1" applyNumberFormat="1" applyFont="1" applyFill="1" applyBorder="1" applyAlignment="1">
      <alignment horizontal="right"/>
    </xf>
    <xf numFmtId="15" fontId="10" fillId="3" borderId="19" xfId="1" applyNumberFormat="1" applyFont="1" applyFill="1" applyBorder="1" applyAlignment="1">
      <alignment horizontal="right"/>
    </xf>
    <xf numFmtId="49" fontId="10" fillId="3" borderId="0" xfId="1" applyNumberFormat="1" applyFont="1" applyFill="1" applyBorder="1" applyAlignment="1">
      <alignment horizontal="left"/>
    </xf>
    <xf numFmtId="167" fontId="10" fillId="3" borderId="0" xfId="1" applyNumberFormat="1" applyFont="1" applyFill="1" applyBorder="1" applyAlignment="1">
      <alignment horizontal="right"/>
    </xf>
    <xf numFmtId="49" fontId="10" fillId="4" borderId="19" xfId="1" applyNumberFormat="1" applyFont="1" applyFill="1" applyBorder="1" applyAlignment="1">
      <alignment horizontal="left" vertical="center"/>
    </xf>
    <xf numFmtId="49" fontId="12" fillId="4" borderId="19" xfId="1" applyNumberFormat="1" applyFont="1" applyFill="1" applyBorder="1" applyAlignment="1">
      <alignment horizontal="left"/>
    </xf>
    <xf numFmtId="49" fontId="10" fillId="4" borderId="19" xfId="1" applyNumberFormat="1" applyFont="1" applyFill="1" applyBorder="1" applyAlignment="1">
      <alignment horizontal="right" vertical="center"/>
    </xf>
    <xf numFmtId="164" fontId="10" fillId="4" borderId="19" xfId="1" applyNumberFormat="1" applyFont="1" applyFill="1" applyBorder="1" applyAlignment="1">
      <alignment horizontal="right"/>
    </xf>
    <xf numFmtId="167" fontId="10" fillId="4" borderId="19" xfId="1" applyNumberFormat="1" applyFont="1" applyFill="1" applyBorder="1" applyAlignment="1">
      <alignment horizontal="right"/>
    </xf>
    <xf numFmtId="49" fontId="15" fillId="3" borderId="0" xfId="1" applyNumberFormat="1" applyFont="1" applyFill="1" applyAlignment="1">
      <alignment horizontal="left" vertical="center"/>
    </xf>
    <xf numFmtId="49" fontId="16" fillId="3" borderId="18" xfId="1" applyNumberFormat="1" applyFont="1" applyFill="1" applyBorder="1" applyAlignment="1">
      <alignment horizontal="left"/>
    </xf>
    <xf numFmtId="49" fontId="15" fillId="3" borderId="0" xfId="1" applyNumberFormat="1" applyFont="1" applyFill="1" applyAlignment="1">
      <alignment horizontal="left"/>
    </xf>
    <xf numFmtId="49" fontId="10" fillId="0" borderId="0" xfId="1" applyNumberFormat="1" applyFont="1" applyFill="1" applyBorder="1" applyAlignment="1">
      <alignment horizontal="left" vertical="center"/>
    </xf>
    <xf numFmtId="49" fontId="10" fillId="0" borderId="0" xfId="1" applyNumberFormat="1" applyFont="1" applyFill="1" applyBorder="1" applyAlignment="1">
      <alignment horizontal="right" vertical="center"/>
    </xf>
    <xf numFmtId="164" fontId="10" fillId="0" borderId="0" xfId="1" applyNumberFormat="1" applyFont="1" applyFill="1" applyBorder="1" applyAlignment="1">
      <alignment horizontal="right"/>
    </xf>
    <xf numFmtId="167" fontId="10" fillId="0" borderId="0" xfId="1" applyNumberFormat="1" applyFont="1" applyFill="1" applyBorder="1" applyAlignment="1">
      <alignment horizontal="right"/>
    </xf>
    <xf numFmtId="49" fontId="15" fillId="0" borderId="0" xfId="1" applyNumberFormat="1" applyFont="1" applyFill="1" applyAlignment="1">
      <alignment horizontal="left" vertical="center"/>
    </xf>
    <xf numFmtId="0" fontId="10" fillId="0" borderId="0" xfId="1" applyFont="1" applyFill="1"/>
    <xf numFmtId="49" fontId="10" fillId="0" borderId="19" xfId="1" applyNumberFormat="1" applyFont="1" applyFill="1" applyBorder="1" applyAlignment="1">
      <alignment horizontal="left" vertical="center"/>
    </xf>
    <xf numFmtId="49" fontId="12" fillId="0" borderId="19" xfId="1" applyNumberFormat="1" applyFont="1" applyFill="1" applyBorder="1" applyAlignment="1">
      <alignment horizontal="left"/>
    </xf>
    <xf numFmtId="49" fontId="10" fillId="0" borderId="19" xfId="1" applyNumberFormat="1" applyFont="1" applyFill="1" applyBorder="1" applyAlignment="1">
      <alignment horizontal="right" vertical="center"/>
    </xf>
    <xf numFmtId="164" fontId="10" fillId="0" borderId="19" xfId="1" applyNumberFormat="1" applyFont="1" applyFill="1" applyBorder="1" applyAlignment="1">
      <alignment horizontal="right"/>
    </xf>
    <xf numFmtId="167" fontId="10" fillId="0" borderId="19" xfId="1" applyNumberFormat="1" applyFont="1" applyFill="1" applyBorder="1" applyAlignment="1">
      <alignment horizontal="right"/>
    </xf>
    <xf numFmtId="49" fontId="12" fillId="3" borderId="19" xfId="1" applyNumberFormat="1" applyFont="1" applyFill="1" applyBorder="1" applyAlignment="1">
      <alignment horizontal="left"/>
    </xf>
    <xf numFmtId="49" fontId="10" fillId="3" borderId="19" xfId="1" applyNumberFormat="1" applyFont="1" applyFill="1" applyBorder="1" applyAlignment="1">
      <alignment horizontal="right"/>
    </xf>
    <xf numFmtId="49" fontId="10" fillId="3" borderId="19" xfId="1" applyNumberFormat="1" applyFont="1" applyFill="1" applyBorder="1" applyAlignment="1">
      <alignment horizontal="left" vertical="center"/>
    </xf>
    <xf numFmtId="49" fontId="11" fillId="3" borderId="19" xfId="1" applyNumberFormat="1" applyFont="1" applyFill="1" applyBorder="1" applyAlignment="1">
      <alignment horizontal="left" vertical="center"/>
    </xf>
    <xf numFmtId="49" fontId="10" fillId="3" borderId="19" xfId="1" applyNumberFormat="1" applyFont="1" applyFill="1" applyBorder="1" applyAlignment="1">
      <alignment horizontal="right" vertical="center"/>
    </xf>
    <xf numFmtId="49" fontId="15" fillId="2" borderId="19" xfId="1" applyNumberFormat="1" applyFont="1" applyFill="1" applyBorder="1" applyAlignment="1">
      <alignment horizontal="left" vertical="center"/>
    </xf>
    <xf numFmtId="49" fontId="14" fillId="2" borderId="19" xfId="1" applyNumberFormat="1" applyFont="1" applyFill="1" applyBorder="1" applyAlignment="1">
      <alignment horizontal="left"/>
    </xf>
    <xf numFmtId="49" fontId="15" fillId="2" borderId="19" xfId="1" applyNumberFormat="1" applyFont="1" applyFill="1" applyBorder="1" applyAlignment="1">
      <alignment horizontal="right" vertical="center"/>
    </xf>
    <xf numFmtId="164" fontId="16" fillId="2" borderId="19" xfId="1" applyNumberFormat="1" applyFont="1" applyFill="1" applyBorder="1" applyAlignment="1">
      <alignment horizontal="right"/>
    </xf>
    <xf numFmtId="167" fontId="16" fillId="2" borderId="19" xfId="1" applyNumberFormat="1" applyFont="1" applyFill="1" applyBorder="1" applyAlignment="1">
      <alignment horizontal="right"/>
    </xf>
    <xf numFmtId="39" fontId="8" fillId="0" borderId="0" xfId="1" applyNumberFormat="1"/>
    <xf numFmtId="2" fontId="8" fillId="0" borderId="0" xfId="1" applyNumberFormat="1"/>
    <xf numFmtId="0" fontId="8" fillId="0" borderId="0" xfId="1"/>
    <xf numFmtId="0" fontId="17" fillId="0" borderId="0" xfId="1" applyFont="1" applyAlignment="1">
      <alignment vertical="top"/>
    </xf>
    <xf numFmtId="0" fontId="18" fillId="0" borderId="0" xfId="1" applyFont="1" applyAlignment="1">
      <alignment vertical="top"/>
    </xf>
    <xf numFmtId="4" fontId="18" fillId="0" borderId="0" xfId="1" applyNumberFormat="1" applyFont="1" applyAlignment="1">
      <alignment vertical="top"/>
    </xf>
    <xf numFmtId="9" fontId="7" fillId="3" borderId="0" xfId="2" applyFont="1" applyFill="1" applyAlignment="1">
      <alignment horizontal="left"/>
    </xf>
    <xf numFmtId="4" fontId="19" fillId="3" borderId="0" xfId="1" applyNumberFormat="1" applyFont="1" applyFill="1" applyAlignment="1">
      <alignment horizontal="left"/>
    </xf>
    <xf numFmtId="49" fontId="20" fillId="4" borderId="19" xfId="1" applyNumberFormat="1" applyFont="1" applyFill="1" applyBorder="1" applyAlignment="1">
      <alignment horizontal="left" vertical="center"/>
    </xf>
    <xf numFmtId="49" fontId="20" fillId="4" borderId="19" xfId="1" applyNumberFormat="1" applyFont="1" applyFill="1" applyBorder="1" applyAlignment="1">
      <alignment horizontal="right" vertical="center"/>
    </xf>
    <xf numFmtId="164" fontId="10" fillId="4" borderId="19" xfId="1" applyNumberFormat="1" applyFont="1" applyFill="1" applyBorder="1" applyAlignment="1">
      <alignment horizontal="right" vertical="center"/>
    </xf>
    <xf numFmtId="167" fontId="10" fillId="5" borderId="19" xfId="1" applyNumberFormat="1" applyFont="1" applyFill="1" applyBorder="1" applyAlignment="1">
      <alignment horizontal="right"/>
    </xf>
    <xf numFmtId="49" fontId="20" fillId="0" borderId="0" xfId="1" applyNumberFormat="1" applyFont="1" applyFill="1" applyBorder="1" applyAlignment="1">
      <alignment horizontal="left" vertical="center"/>
    </xf>
    <xf numFmtId="49" fontId="12" fillId="0" borderId="0" xfId="1" applyNumberFormat="1" applyFont="1" applyFill="1" applyBorder="1" applyAlignment="1">
      <alignment horizontal="left"/>
    </xf>
    <xf numFmtId="49" fontId="20" fillId="0" borderId="0" xfId="1" applyNumberFormat="1" applyFont="1" applyFill="1" applyBorder="1" applyAlignment="1">
      <alignment horizontal="right" vertical="center"/>
    </xf>
    <xf numFmtId="164" fontId="10" fillId="0" borderId="0" xfId="1" applyNumberFormat="1" applyFont="1" applyFill="1" applyBorder="1" applyAlignment="1">
      <alignment horizontal="right" vertical="center"/>
    </xf>
    <xf numFmtId="49" fontId="20" fillId="3" borderId="19" xfId="1" applyNumberFormat="1" applyFont="1" applyFill="1" applyBorder="1" applyAlignment="1">
      <alignment horizontal="left" vertical="center"/>
    </xf>
    <xf numFmtId="49" fontId="20" fillId="3" borderId="19" xfId="1" applyNumberFormat="1" applyFont="1" applyFill="1" applyBorder="1" applyAlignment="1">
      <alignment horizontal="right" vertical="center"/>
    </xf>
    <xf numFmtId="4" fontId="8" fillId="0" borderId="0" xfId="1" applyNumberFormat="1"/>
    <xf numFmtId="169" fontId="0" fillId="0" borderId="0" xfId="2" applyNumberFormat="1" applyFont="1"/>
    <xf numFmtId="10" fontId="10" fillId="3" borderId="0" xfId="2" applyNumberFormat="1" applyFont="1" applyFill="1"/>
    <xf numFmtId="167" fontId="10" fillId="3" borderId="0" xfId="1" applyNumberFormat="1" applyFont="1" applyFill="1"/>
    <xf numFmtId="167" fontId="10" fillId="4" borderId="19" xfId="1" applyNumberFormat="1" applyFont="1" applyFill="1" applyBorder="1" applyAlignment="1">
      <alignment horizontal="right" vertical="center"/>
    </xf>
    <xf numFmtId="49" fontId="20" fillId="0" borderId="19" xfId="1" applyNumberFormat="1" applyFont="1" applyFill="1" applyBorder="1" applyAlignment="1">
      <alignment horizontal="left" vertical="center"/>
    </xf>
    <xf numFmtId="49" fontId="20" fillId="0" borderId="19" xfId="1" applyNumberFormat="1" applyFont="1" applyFill="1" applyBorder="1" applyAlignment="1">
      <alignment horizontal="right" vertical="center"/>
    </xf>
    <xf numFmtId="164" fontId="10" fillId="0" borderId="19" xfId="1" applyNumberFormat="1" applyFont="1" applyFill="1" applyBorder="1" applyAlignment="1">
      <alignment horizontal="right" vertical="center"/>
    </xf>
    <xf numFmtId="167" fontId="10" fillId="0" borderId="19" xfId="1" applyNumberFormat="1" applyFont="1" applyFill="1" applyBorder="1" applyAlignment="1">
      <alignment horizontal="right" vertical="center"/>
    </xf>
    <xf numFmtId="10" fontId="0" fillId="0" borderId="0" xfId="2" applyNumberFormat="1" applyFont="1"/>
    <xf numFmtId="2" fontId="19" fillId="3" borderId="0" xfId="1" applyNumberFormat="1" applyFont="1" applyFill="1" applyAlignment="1">
      <alignment horizontal="left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zoomScaleNormal="100" workbookViewId="0">
      <selection activeCell="B27" sqref="B2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</v>
      </c>
      <c r="B7" s="14" t="s">
        <v>12</v>
      </c>
      <c r="C7" s="11" t="s">
        <v>1</v>
      </c>
      <c r="D7" s="11" t="s">
        <v>1</v>
      </c>
      <c r="E7" s="15">
        <v>2750</v>
      </c>
      <c r="F7" s="16">
        <v>27.17</v>
      </c>
      <c r="G7" s="17">
        <v>6.8400000000000002E-2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27.17</v>
      </c>
      <c r="G8" s="19">
        <v>6.8400000000000002E-2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27.17</v>
      </c>
      <c r="G9" s="19">
        <v>6.8400000000000002E-2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17</v>
      </c>
      <c r="B12" s="14" t="s">
        <v>2099</v>
      </c>
      <c r="C12" s="11" t="s">
        <v>18</v>
      </c>
      <c r="D12" s="11" t="s">
        <v>19</v>
      </c>
      <c r="E12" s="15">
        <v>331000</v>
      </c>
      <c r="F12" s="16">
        <v>342.31</v>
      </c>
      <c r="G12" s="17">
        <v>0.86150000000000004</v>
      </c>
    </row>
    <row r="13" spans="1:7" ht="12.95" customHeight="1">
      <c r="A13" s="13" t="s">
        <v>20</v>
      </c>
      <c r="B13" s="14" t="s">
        <v>2100</v>
      </c>
      <c r="C13" s="11" t="s">
        <v>21</v>
      </c>
      <c r="D13" s="11" t="s">
        <v>19</v>
      </c>
      <c r="E13" s="15">
        <v>10000</v>
      </c>
      <c r="F13" s="16">
        <v>10.15</v>
      </c>
      <c r="G13" s="17">
        <v>2.5499999999999998E-2</v>
      </c>
    </row>
    <row r="14" spans="1:7" ht="12.95" customHeight="1">
      <c r="A14" s="1"/>
      <c r="B14" s="10" t="s">
        <v>13</v>
      </c>
      <c r="C14" s="11" t="s">
        <v>1</v>
      </c>
      <c r="D14" s="11" t="s">
        <v>1</v>
      </c>
      <c r="E14" s="11" t="s">
        <v>1</v>
      </c>
      <c r="F14" s="18">
        <v>352.46</v>
      </c>
      <c r="G14" s="19">
        <v>0.88700000000000001</v>
      </c>
    </row>
    <row r="15" spans="1:7" ht="12.95" customHeight="1">
      <c r="A15" s="1"/>
      <c r="B15" s="20" t="s">
        <v>22</v>
      </c>
      <c r="C15" s="22" t="s">
        <v>1</v>
      </c>
      <c r="D15" s="22" t="s">
        <v>1</v>
      </c>
      <c r="E15" s="22" t="s">
        <v>1</v>
      </c>
      <c r="F15" s="23" t="s">
        <v>23</v>
      </c>
      <c r="G15" s="24" t="s">
        <v>23</v>
      </c>
    </row>
    <row r="16" spans="1:7" ht="12.95" customHeight="1">
      <c r="A16" s="1"/>
      <c r="B16" s="20" t="s">
        <v>13</v>
      </c>
      <c r="C16" s="22" t="s">
        <v>1</v>
      </c>
      <c r="D16" s="22" t="s">
        <v>1</v>
      </c>
      <c r="E16" s="22" t="s">
        <v>1</v>
      </c>
      <c r="F16" s="23" t="s">
        <v>23</v>
      </c>
      <c r="G16" s="24" t="s">
        <v>23</v>
      </c>
    </row>
    <row r="17" spans="1:7" ht="12.95" customHeight="1">
      <c r="A17" s="1"/>
      <c r="B17" s="20" t="s">
        <v>14</v>
      </c>
      <c r="C17" s="21" t="s">
        <v>1</v>
      </c>
      <c r="D17" s="22" t="s">
        <v>1</v>
      </c>
      <c r="E17" s="21" t="s">
        <v>1</v>
      </c>
      <c r="F17" s="18">
        <v>352.46</v>
      </c>
      <c r="G17" s="19">
        <v>0.88700000000000001</v>
      </c>
    </row>
    <row r="18" spans="1:7" ht="12.95" customHeight="1">
      <c r="A18" s="1"/>
      <c r="B18" s="10" t="s">
        <v>24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3" t="s">
        <v>25</v>
      </c>
      <c r="B19" s="14" t="s">
        <v>26</v>
      </c>
      <c r="C19" s="11" t="s">
        <v>1</v>
      </c>
      <c r="D19" s="11" t="s">
        <v>27</v>
      </c>
      <c r="E19" s="15"/>
      <c r="F19" s="16">
        <v>3</v>
      </c>
      <c r="G19" s="17">
        <v>7.6E-3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3</v>
      </c>
      <c r="G20" s="19">
        <v>7.6E-3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3</v>
      </c>
      <c r="G21" s="19">
        <v>7.6E-3</v>
      </c>
    </row>
    <row r="22" spans="1:7" ht="12.95" customHeight="1">
      <c r="A22" s="1"/>
      <c r="B22" s="20" t="s">
        <v>28</v>
      </c>
      <c r="C22" s="11" t="s">
        <v>1</v>
      </c>
      <c r="D22" s="22" t="s">
        <v>1</v>
      </c>
      <c r="E22" s="11" t="s">
        <v>1</v>
      </c>
      <c r="F22" s="25">
        <v>14.69</v>
      </c>
      <c r="G22" s="19">
        <v>3.6999999999999998E-2</v>
      </c>
    </row>
    <row r="23" spans="1:7" ht="12.95" customHeight="1">
      <c r="A23" s="1"/>
      <c r="B23" s="26" t="s">
        <v>29</v>
      </c>
      <c r="C23" s="27" t="s">
        <v>1</v>
      </c>
      <c r="D23" s="27" t="s">
        <v>1</v>
      </c>
      <c r="E23" s="27" t="s">
        <v>1</v>
      </c>
      <c r="F23" s="28">
        <v>397.32</v>
      </c>
      <c r="G23" s="29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27</v>
      </c>
      <c r="C25" s="1"/>
      <c r="D25" s="1"/>
      <c r="E25" s="1"/>
      <c r="F25" s="1"/>
      <c r="G25" s="1"/>
    </row>
    <row r="26" spans="1:7" ht="12.95" customHeight="1">
      <c r="A26" s="1"/>
      <c r="B26" s="2"/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809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470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471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472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473</v>
      </c>
      <c r="B7" s="14" t="s">
        <v>474</v>
      </c>
      <c r="C7" s="11" t="s">
        <v>475</v>
      </c>
      <c r="D7" s="11" t="s">
        <v>476</v>
      </c>
      <c r="E7" s="15">
        <v>24000</v>
      </c>
      <c r="F7" s="16">
        <v>308.8</v>
      </c>
      <c r="G7" s="17">
        <v>7.3499999999999996E-2</v>
      </c>
    </row>
    <row r="8" spans="1:7" ht="12.95" customHeight="1">
      <c r="A8" s="13" t="s">
        <v>477</v>
      </c>
      <c r="B8" s="14" t="s">
        <v>478</v>
      </c>
      <c r="C8" s="11" t="s">
        <v>479</v>
      </c>
      <c r="D8" s="11" t="s">
        <v>480</v>
      </c>
      <c r="E8" s="15">
        <v>14000</v>
      </c>
      <c r="F8" s="16">
        <v>191.22</v>
      </c>
      <c r="G8" s="17">
        <v>4.5499999999999999E-2</v>
      </c>
    </row>
    <row r="9" spans="1:7" ht="12.95" customHeight="1">
      <c r="A9" s="13" t="s">
        <v>481</v>
      </c>
      <c r="B9" s="14" t="s">
        <v>482</v>
      </c>
      <c r="C9" s="11" t="s">
        <v>483</v>
      </c>
      <c r="D9" s="11" t="s">
        <v>484</v>
      </c>
      <c r="E9" s="15">
        <v>19500</v>
      </c>
      <c r="F9" s="16">
        <v>181.08</v>
      </c>
      <c r="G9" s="17">
        <v>4.3099999999999999E-2</v>
      </c>
    </row>
    <row r="10" spans="1:7" ht="12.95" customHeight="1">
      <c r="A10" s="13" t="s">
        <v>493</v>
      </c>
      <c r="B10" s="14" t="s">
        <v>494</v>
      </c>
      <c r="C10" s="11" t="s">
        <v>495</v>
      </c>
      <c r="D10" s="11" t="s">
        <v>476</v>
      </c>
      <c r="E10" s="15">
        <v>55000</v>
      </c>
      <c r="F10" s="16">
        <v>147.91999999999999</v>
      </c>
      <c r="G10" s="17">
        <v>3.5200000000000002E-2</v>
      </c>
    </row>
    <row r="11" spans="1:7" ht="12.95" customHeight="1">
      <c r="A11" s="13" t="s">
        <v>485</v>
      </c>
      <c r="B11" s="14" t="s">
        <v>486</v>
      </c>
      <c r="C11" s="11" t="s">
        <v>487</v>
      </c>
      <c r="D11" s="11" t="s">
        <v>488</v>
      </c>
      <c r="E11" s="15">
        <v>14000</v>
      </c>
      <c r="F11" s="16">
        <v>146.33000000000001</v>
      </c>
      <c r="G11" s="17">
        <v>3.4799999999999998E-2</v>
      </c>
    </row>
    <row r="12" spans="1:7" ht="12.95" customHeight="1">
      <c r="A12" s="13" t="s">
        <v>810</v>
      </c>
      <c r="B12" s="14" t="s">
        <v>811</v>
      </c>
      <c r="C12" s="11" t="s">
        <v>812</v>
      </c>
      <c r="D12" s="11" t="s">
        <v>813</v>
      </c>
      <c r="E12" s="15">
        <v>900</v>
      </c>
      <c r="F12" s="16">
        <v>130.44999999999999</v>
      </c>
      <c r="G12" s="17">
        <v>3.1099999999999999E-2</v>
      </c>
    </row>
    <row r="13" spans="1:7" ht="12.95" customHeight="1">
      <c r="A13" s="13" t="s">
        <v>503</v>
      </c>
      <c r="B13" s="14" t="s">
        <v>504</v>
      </c>
      <c r="C13" s="11" t="s">
        <v>505</v>
      </c>
      <c r="D13" s="11" t="s">
        <v>476</v>
      </c>
      <c r="E13" s="15">
        <v>10000</v>
      </c>
      <c r="F13" s="16">
        <v>125.21</v>
      </c>
      <c r="G13" s="17">
        <v>2.98E-2</v>
      </c>
    </row>
    <row r="14" spans="1:7" ht="12.95" customHeight="1">
      <c r="A14" s="13" t="s">
        <v>496</v>
      </c>
      <c r="B14" s="14" t="s">
        <v>497</v>
      </c>
      <c r="C14" s="11" t="s">
        <v>498</v>
      </c>
      <c r="D14" s="11" t="s">
        <v>476</v>
      </c>
      <c r="E14" s="15">
        <v>16000</v>
      </c>
      <c r="F14" s="16">
        <v>123.86</v>
      </c>
      <c r="G14" s="17">
        <v>2.9499999999999998E-2</v>
      </c>
    </row>
    <row r="15" spans="1:7" ht="12.95" customHeight="1">
      <c r="A15" s="13" t="s">
        <v>724</v>
      </c>
      <c r="B15" s="14" t="s">
        <v>725</v>
      </c>
      <c r="C15" s="11" t="s">
        <v>726</v>
      </c>
      <c r="D15" s="11" t="s">
        <v>488</v>
      </c>
      <c r="E15" s="15">
        <v>30000</v>
      </c>
      <c r="F15" s="16">
        <v>121.58</v>
      </c>
      <c r="G15" s="17">
        <v>2.8899999999999999E-2</v>
      </c>
    </row>
    <row r="16" spans="1:7" ht="12.95" customHeight="1">
      <c r="A16" s="13" t="s">
        <v>510</v>
      </c>
      <c r="B16" s="14" t="s">
        <v>511</v>
      </c>
      <c r="C16" s="11" t="s">
        <v>512</v>
      </c>
      <c r="D16" s="11" t="s">
        <v>476</v>
      </c>
      <c r="E16" s="15">
        <v>45000</v>
      </c>
      <c r="F16" s="16">
        <v>117.16</v>
      </c>
      <c r="G16" s="17">
        <v>2.7900000000000001E-2</v>
      </c>
    </row>
    <row r="17" spans="1:7" ht="12.95" customHeight="1">
      <c r="A17" s="13" t="s">
        <v>506</v>
      </c>
      <c r="B17" s="14" t="s">
        <v>507</v>
      </c>
      <c r="C17" s="11" t="s">
        <v>508</v>
      </c>
      <c r="D17" s="11" t="s">
        <v>509</v>
      </c>
      <c r="E17" s="15">
        <v>22000</v>
      </c>
      <c r="F17" s="16">
        <v>115.18</v>
      </c>
      <c r="G17" s="17">
        <v>2.7400000000000001E-2</v>
      </c>
    </row>
    <row r="18" spans="1:7" ht="12.95" customHeight="1">
      <c r="A18" s="13" t="s">
        <v>814</v>
      </c>
      <c r="B18" s="14" t="s">
        <v>815</v>
      </c>
      <c r="C18" s="11" t="s">
        <v>816</v>
      </c>
      <c r="D18" s="11" t="s">
        <v>476</v>
      </c>
      <c r="E18" s="15">
        <v>30000</v>
      </c>
      <c r="F18" s="16">
        <v>114.65</v>
      </c>
      <c r="G18" s="17">
        <v>2.7300000000000001E-2</v>
      </c>
    </row>
    <row r="19" spans="1:7" ht="12.95" customHeight="1">
      <c r="A19" s="13" t="s">
        <v>817</v>
      </c>
      <c r="B19" s="14" t="s">
        <v>818</v>
      </c>
      <c r="C19" s="11" t="s">
        <v>819</v>
      </c>
      <c r="D19" s="11" t="s">
        <v>480</v>
      </c>
      <c r="E19" s="15">
        <v>11000</v>
      </c>
      <c r="F19" s="16">
        <v>114.06</v>
      </c>
      <c r="G19" s="17">
        <v>2.7199999999999998E-2</v>
      </c>
    </row>
    <row r="20" spans="1:7" ht="12.95" customHeight="1">
      <c r="A20" s="13" t="s">
        <v>513</v>
      </c>
      <c r="B20" s="14" t="s">
        <v>514</v>
      </c>
      <c r="C20" s="11" t="s">
        <v>515</v>
      </c>
      <c r="D20" s="11" t="s">
        <v>484</v>
      </c>
      <c r="E20" s="15">
        <v>5000</v>
      </c>
      <c r="F20" s="16">
        <v>111.49</v>
      </c>
      <c r="G20" s="17">
        <v>2.6499999999999999E-2</v>
      </c>
    </row>
    <row r="21" spans="1:7" ht="12.95" customHeight="1">
      <c r="A21" s="13" t="s">
        <v>516</v>
      </c>
      <c r="B21" s="14" t="s">
        <v>517</v>
      </c>
      <c r="C21" s="11" t="s">
        <v>518</v>
      </c>
      <c r="D21" s="11" t="s">
        <v>492</v>
      </c>
      <c r="E21" s="15">
        <v>11000</v>
      </c>
      <c r="F21" s="16">
        <v>106.78</v>
      </c>
      <c r="G21" s="17">
        <v>2.5399999999999999E-2</v>
      </c>
    </row>
    <row r="22" spans="1:7" ht="12.95" customHeight="1">
      <c r="A22" s="13" t="s">
        <v>519</v>
      </c>
      <c r="B22" s="14" t="s">
        <v>520</v>
      </c>
      <c r="C22" s="11" t="s">
        <v>521</v>
      </c>
      <c r="D22" s="11" t="s">
        <v>522</v>
      </c>
      <c r="E22" s="15">
        <v>2800</v>
      </c>
      <c r="F22" s="16">
        <v>103.44</v>
      </c>
      <c r="G22" s="17">
        <v>2.46E-2</v>
      </c>
    </row>
    <row r="23" spans="1:7" ht="12.95" customHeight="1">
      <c r="A23" s="13" t="s">
        <v>489</v>
      </c>
      <c r="B23" s="14" t="s">
        <v>490</v>
      </c>
      <c r="C23" s="11" t="s">
        <v>491</v>
      </c>
      <c r="D23" s="11" t="s">
        <v>492</v>
      </c>
      <c r="E23" s="15">
        <v>35000</v>
      </c>
      <c r="F23" s="16">
        <v>90.34</v>
      </c>
      <c r="G23" s="17">
        <v>2.1499999999999998E-2</v>
      </c>
    </row>
    <row r="24" spans="1:7" ht="12.95" customHeight="1">
      <c r="A24" s="13" t="s">
        <v>530</v>
      </c>
      <c r="B24" s="14" t="s">
        <v>531</v>
      </c>
      <c r="C24" s="11" t="s">
        <v>532</v>
      </c>
      <c r="D24" s="11" t="s">
        <v>509</v>
      </c>
      <c r="E24" s="15">
        <v>1500</v>
      </c>
      <c r="F24" s="16">
        <v>88.41</v>
      </c>
      <c r="G24" s="17">
        <v>2.1000000000000001E-2</v>
      </c>
    </row>
    <row r="25" spans="1:7" ht="12.95" customHeight="1">
      <c r="A25" s="13" t="s">
        <v>526</v>
      </c>
      <c r="B25" s="14" t="s">
        <v>527</v>
      </c>
      <c r="C25" s="11" t="s">
        <v>528</v>
      </c>
      <c r="D25" s="11" t="s">
        <v>529</v>
      </c>
      <c r="E25" s="15">
        <v>18000</v>
      </c>
      <c r="F25" s="16">
        <v>88.05</v>
      </c>
      <c r="G25" s="17">
        <v>2.1000000000000001E-2</v>
      </c>
    </row>
    <row r="26" spans="1:7" ht="12.95" customHeight="1">
      <c r="A26" s="13" t="s">
        <v>499</v>
      </c>
      <c r="B26" s="14" t="s">
        <v>500</v>
      </c>
      <c r="C26" s="11" t="s">
        <v>501</v>
      </c>
      <c r="D26" s="11" t="s">
        <v>502</v>
      </c>
      <c r="E26" s="15">
        <v>6000</v>
      </c>
      <c r="F26" s="16">
        <v>86.78</v>
      </c>
      <c r="G26" s="17">
        <v>2.07E-2</v>
      </c>
    </row>
    <row r="27" spans="1:7" ht="12.95" customHeight="1">
      <c r="A27" s="13" t="s">
        <v>820</v>
      </c>
      <c r="B27" s="14" t="s">
        <v>821</v>
      </c>
      <c r="C27" s="11" t="s">
        <v>822</v>
      </c>
      <c r="D27" s="11" t="s">
        <v>492</v>
      </c>
      <c r="E27" s="15">
        <v>40000</v>
      </c>
      <c r="F27" s="16">
        <v>84.6</v>
      </c>
      <c r="G27" s="17">
        <v>2.01E-2</v>
      </c>
    </row>
    <row r="28" spans="1:7" ht="12.95" customHeight="1">
      <c r="A28" s="13" t="s">
        <v>523</v>
      </c>
      <c r="B28" s="14" t="s">
        <v>524</v>
      </c>
      <c r="C28" s="11" t="s">
        <v>525</v>
      </c>
      <c r="D28" s="11" t="s">
        <v>476</v>
      </c>
      <c r="E28" s="15">
        <v>18000</v>
      </c>
      <c r="F28" s="16">
        <v>83.88</v>
      </c>
      <c r="G28" s="17">
        <v>0.02</v>
      </c>
    </row>
    <row r="29" spans="1:7" ht="12.95" customHeight="1">
      <c r="A29" s="13" t="s">
        <v>823</v>
      </c>
      <c r="B29" s="14" t="s">
        <v>824</v>
      </c>
      <c r="C29" s="11" t="s">
        <v>825</v>
      </c>
      <c r="D29" s="11" t="s">
        <v>488</v>
      </c>
      <c r="E29" s="15">
        <v>15000</v>
      </c>
      <c r="F29" s="16">
        <v>78.2</v>
      </c>
      <c r="G29" s="17">
        <v>1.8599999999999998E-2</v>
      </c>
    </row>
    <row r="30" spans="1:7" ht="12.95" customHeight="1">
      <c r="A30" s="13" t="s">
        <v>826</v>
      </c>
      <c r="B30" s="14" t="s">
        <v>827</v>
      </c>
      <c r="C30" s="11" t="s">
        <v>828</v>
      </c>
      <c r="D30" s="11" t="s">
        <v>476</v>
      </c>
      <c r="E30" s="15">
        <v>120000</v>
      </c>
      <c r="F30" s="16">
        <v>71.94</v>
      </c>
      <c r="G30" s="17">
        <v>1.7100000000000001E-2</v>
      </c>
    </row>
    <row r="31" spans="1:7" ht="12.95" customHeight="1">
      <c r="A31" s="13" t="s">
        <v>533</v>
      </c>
      <c r="B31" s="14" t="s">
        <v>534</v>
      </c>
      <c r="C31" s="11" t="s">
        <v>535</v>
      </c>
      <c r="D31" s="11" t="s">
        <v>536</v>
      </c>
      <c r="E31" s="15">
        <v>11000</v>
      </c>
      <c r="F31" s="16">
        <v>69.47</v>
      </c>
      <c r="G31" s="17">
        <v>1.6500000000000001E-2</v>
      </c>
    </row>
    <row r="32" spans="1:7" ht="12.95" customHeight="1">
      <c r="A32" s="13" t="s">
        <v>829</v>
      </c>
      <c r="B32" s="14" t="s">
        <v>830</v>
      </c>
      <c r="C32" s="11" t="s">
        <v>831</v>
      </c>
      <c r="D32" s="11" t="s">
        <v>502</v>
      </c>
      <c r="E32" s="15">
        <v>20000</v>
      </c>
      <c r="F32" s="16">
        <v>65.39</v>
      </c>
      <c r="G32" s="17">
        <v>1.5599999999999999E-2</v>
      </c>
    </row>
    <row r="33" spans="1:7" ht="12.95" customHeight="1">
      <c r="A33" s="13" t="s">
        <v>540</v>
      </c>
      <c r="B33" s="14" t="s">
        <v>541</v>
      </c>
      <c r="C33" s="11" t="s">
        <v>542</v>
      </c>
      <c r="D33" s="11" t="s">
        <v>509</v>
      </c>
      <c r="E33" s="15">
        <v>4500</v>
      </c>
      <c r="F33" s="16">
        <v>55.8</v>
      </c>
      <c r="G33" s="17">
        <v>1.3299999999999999E-2</v>
      </c>
    </row>
    <row r="34" spans="1:7" ht="12.95" customHeight="1">
      <c r="A34" s="13" t="s">
        <v>547</v>
      </c>
      <c r="B34" s="14" t="s">
        <v>548</v>
      </c>
      <c r="C34" s="11" t="s">
        <v>549</v>
      </c>
      <c r="D34" s="11" t="s">
        <v>550</v>
      </c>
      <c r="E34" s="15">
        <v>12000</v>
      </c>
      <c r="F34" s="16">
        <v>55.57</v>
      </c>
      <c r="G34" s="17">
        <v>1.32E-2</v>
      </c>
    </row>
    <row r="35" spans="1:7" ht="12.95" customHeight="1">
      <c r="A35" s="13" t="s">
        <v>832</v>
      </c>
      <c r="B35" s="14" t="s">
        <v>833</v>
      </c>
      <c r="C35" s="11" t="s">
        <v>834</v>
      </c>
      <c r="D35" s="11" t="s">
        <v>835</v>
      </c>
      <c r="E35" s="15">
        <v>5000</v>
      </c>
      <c r="F35" s="16">
        <v>54.79</v>
      </c>
      <c r="G35" s="17">
        <v>1.2999999999999999E-2</v>
      </c>
    </row>
    <row r="36" spans="1:7" ht="12.95" customHeight="1">
      <c r="A36" s="13" t="s">
        <v>577</v>
      </c>
      <c r="B36" s="14" t="s">
        <v>578</v>
      </c>
      <c r="C36" s="11" t="s">
        <v>579</v>
      </c>
      <c r="D36" s="11" t="s">
        <v>488</v>
      </c>
      <c r="E36" s="15">
        <v>8000</v>
      </c>
      <c r="F36" s="16">
        <v>54.53</v>
      </c>
      <c r="G36" s="17">
        <v>1.2999999999999999E-2</v>
      </c>
    </row>
    <row r="37" spans="1:7" ht="12.95" customHeight="1">
      <c r="A37" s="13" t="s">
        <v>836</v>
      </c>
      <c r="B37" s="14" t="s">
        <v>837</v>
      </c>
      <c r="C37" s="11" t="s">
        <v>838</v>
      </c>
      <c r="D37" s="11" t="s">
        <v>529</v>
      </c>
      <c r="E37" s="15">
        <v>60000</v>
      </c>
      <c r="F37" s="16">
        <v>50.37</v>
      </c>
      <c r="G37" s="17">
        <v>1.2E-2</v>
      </c>
    </row>
    <row r="38" spans="1:7" ht="12.95" customHeight="1">
      <c r="A38" s="13" t="s">
        <v>551</v>
      </c>
      <c r="B38" s="14" t="s">
        <v>552</v>
      </c>
      <c r="C38" s="11" t="s">
        <v>553</v>
      </c>
      <c r="D38" s="11" t="s">
        <v>476</v>
      </c>
      <c r="E38" s="15">
        <v>3500</v>
      </c>
      <c r="F38" s="16">
        <v>48.86</v>
      </c>
      <c r="G38" s="17">
        <v>1.1599999999999999E-2</v>
      </c>
    </row>
    <row r="39" spans="1:7" ht="12.95" customHeight="1">
      <c r="A39" s="13" t="s">
        <v>561</v>
      </c>
      <c r="B39" s="14" t="s">
        <v>562</v>
      </c>
      <c r="C39" s="11" t="s">
        <v>563</v>
      </c>
      <c r="D39" s="11" t="s">
        <v>484</v>
      </c>
      <c r="E39" s="15">
        <v>6000</v>
      </c>
      <c r="F39" s="16">
        <v>48.67</v>
      </c>
      <c r="G39" s="17">
        <v>1.1599999999999999E-2</v>
      </c>
    </row>
    <row r="40" spans="1:7" ht="12.95" customHeight="1">
      <c r="A40" s="13" t="s">
        <v>720</v>
      </c>
      <c r="B40" s="14" t="s">
        <v>721</v>
      </c>
      <c r="C40" s="11" t="s">
        <v>722</v>
      </c>
      <c r="D40" s="11" t="s">
        <v>723</v>
      </c>
      <c r="E40" s="15">
        <v>24000</v>
      </c>
      <c r="F40" s="16">
        <v>47.05</v>
      </c>
      <c r="G40" s="17">
        <v>1.12E-2</v>
      </c>
    </row>
    <row r="41" spans="1:7" ht="12.95" customHeight="1">
      <c r="A41" s="13" t="s">
        <v>839</v>
      </c>
      <c r="B41" s="14" t="s">
        <v>840</v>
      </c>
      <c r="C41" s="11" t="s">
        <v>841</v>
      </c>
      <c r="D41" s="11" t="s">
        <v>842</v>
      </c>
      <c r="E41" s="15">
        <v>20000</v>
      </c>
      <c r="F41" s="16">
        <v>46.8</v>
      </c>
      <c r="G41" s="17">
        <v>1.11E-2</v>
      </c>
    </row>
    <row r="42" spans="1:7" ht="12.95" customHeight="1">
      <c r="A42" s="13" t="s">
        <v>570</v>
      </c>
      <c r="B42" s="14" t="s">
        <v>571</v>
      </c>
      <c r="C42" s="11" t="s">
        <v>572</v>
      </c>
      <c r="D42" s="11" t="s">
        <v>573</v>
      </c>
      <c r="E42" s="15">
        <v>15000</v>
      </c>
      <c r="F42" s="16">
        <v>46.38</v>
      </c>
      <c r="G42" s="17">
        <v>1.0999999999999999E-2</v>
      </c>
    </row>
    <row r="43" spans="1:7" ht="12.95" customHeight="1">
      <c r="A43" s="13" t="s">
        <v>843</v>
      </c>
      <c r="B43" s="14" t="s">
        <v>844</v>
      </c>
      <c r="C43" s="11" t="s">
        <v>845</v>
      </c>
      <c r="D43" s="11" t="s">
        <v>522</v>
      </c>
      <c r="E43" s="15">
        <v>20000</v>
      </c>
      <c r="F43" s="16">
        <v>45.81</v>
      </c>
      <c r="G43" s="17">
        <v>1.09E-2</v>
      </c>
    </row>
    <row r="44" spans="1:7" ht="12.95" customHeight="1">
      <c r="A44" s="13" t="s">
        <v>564</v>
      </c>
      <c r="B44" s="14" t="s">
        <v>565</v>
      </c>
      <c r="C44" s="11" t="s">
        <v>566</v>
      </c>
      <c r="D44" s="11" t="s">
        <v>560</v>
      </c>
      <c r="E44" s="15">
        <v>25000</v>
      </c>
      <c r="F44" s="16">
        <v>43.09</v>
      </c>
      <c r="G44" s="17">
        <v>1.03E-2</v>
      </c>
    </row>
    <row r="45" spans="1:7" ht="12.95" customHeight="1">
      <c r="A45" s="13" t="s">
        <v>537</v>
      </c>
      <c r="B45" s="14" t="s">
        <v>538</v>
      </c>
      <c r="C45" s="11" t="s">
        <v>539</v>
      </c>
      <c r="D45" s="11" t="s">
        <v>492</v>
      </c>
      <c r="E45" s="15">
        <v>5000</v>
      </c>
      <c r="F45" s="16">
        <v>42.77</v>
      </c>
      <c r="G45" s="17">
        <v>1.0200000000000001E-2</v>
      </c>
    </row>
    <row r="46" spans="1:7" ht="12.95" customHeight="1">
      <c r="A46" s="13" t="s">
        <v>567</v>
      </c>
      <c r="B46" s="14" t="s">
        <v>568</v>
      </c>
      <c r="C46" s="11" t="s">
        <v>569</v>
      </c>
      <c r="D46" s="11" t="s">
        <v>509</v>
      </c>
      <c r="E46" s="15">
        <v>1500</v>
      </c>
      <c r="F46" s="16">
        <v>42.5</v>
      </c>
      <c r="G46" s="17">
        <v>1.01E-2</v>
      </c>
    </row>
    <row r="47" spans="1:7" ht="12.95" customHeight="1">
      <c r="A47" s="13" t="s">
        <v>557</v>
      </c>
      <c r="B47" s="14" t="s">
        <v>558</v>
      </c>
      <c r="C47" s="11" t="s">
        <v>559</v>
      </c>
      <c r="D47" s="11" t="s">
        <v>560</v>
      </c>
      <c r="E47" s="15">
        <v>20000</v>
      </c>
      <c r="F47" s="16">
        <v>41.44</v>
      </c>
      <c r="G47" s="17">
        <v>9.9000000000000008E-3</v>
      </c>
    </row>
    <row r="48" spans="1:7" ht="12.95" customHeight="1">
      <c r="A48" s="13" t="s">
        <v>580</v>
      </c>
      <c r="B48" s="14" t="s">
        <v>581</v>
      </c>
      <c r="C48" s="11" t="s">
        <v>582</v>
      </c>
      <c r="D48" s="11" t="s">
        <v>476</v>
      </c>
      <c r="E48" s="15">
        <v>25000</v>
      </c>
      <c r="F48" s="16">
        <v>41.29</v>
      </c>
      <c r="G48" s="17">
        <v>9.7999999999999997E-3</v>
      </c>
    </row>
    <row r="49" spans="1:7" ht="12.95" customHeight="1">
      <c r="A49" s="13" t="s">
        <v>846</v>
      </c>
      <c r="B49" s="14" t="s">
        <v>847</v>
      </c>
      <c r="C49" s="11" t="s">
        <v>848</v>
      </c>
      <c r="D49" s="11" t="s">
        <v>492</v>
      </c>
      <c r="E49" s="15">
        <v>4000</v>
      </c>
      <c r="F49" s="16">
        <v>41.25</v>
      </c>
      <c r="G49" s="17">
        <v>9.7999999999999997E-3</v>
      </c>
    </row>
    <row r="50" spans="1:7" ht="12.95" customHeight="1">
      <c r="A50" s="13" t="s">
        <v>554</v>
      </c>
      <c r="B50" s="14" t="s">
        <v>555</v>
      </c>
      <c r="C50" s="11" t="s">
        <v>556</v>
      </c>
      <c r="D50" s="11" t="s">
        <v>509</v>
      </c>
      <c r="E50" s="15">
        <v>1300</v>
      </c>
      <c r="F50" s="16">
        <v>41.24</v>
      </c>
      <c r="G50" s="17">
        <v>9.7999999999999997E-3</v>
      </c>
    </row>
    <row r="51" spans="1:7" ht="12.95" customHeight="1">
      <c r="A51" s="13" t="s">
        <v>543</v>
      </c>
      <c r="B51" s="14" t="s">
        <v>544</v>
      </c>
      <c r="C51" s="11" t="s">
        <v>545</v>
      </c>
      <c r="D51" s="11" t="s">
        <v>546</v>
      </c>
      <c r="E51" s="15">
        <v>20000</v>
      </c>
      <c r="F51" s="16">
        <v>40.51</v>
      </c>
      <c r="G51" s="17">
        <v>9.5999999999999992E-3</v>
      </c>
    </row>
    <row r="52" spans="1:7" ht="12.95" customHeight="1">
      <c r="A52" s="13" t="s">
        <v>849</v>
      </c>
      <c r="B52" s="14" t="s">
        <v>850</v>
      </c>
      <c r="C52" s="11" t="s">
        <v>851</v>
      </c>
      <c r="D52" s="11" t="s">
        <v>852</v>
      </c>
      <c r="E52" s="15">
        <v>8000</v>
      </c>
      <c r="F52" s="16">
        <v>38.92</v>
      </c>
      <c r="G52" s="17">
        <v>9.2999999999999992E-3</v>
      </c>
    </row>
    <row r="53" spans="1:7" ht="12.95" customHeight="1">
      <c r="A53" s="13" t="s">
        <v>574</v>
      </c>
      <c r="B53" s="14" t="s">
        <v>575</v>
      </c>
      <c r="C53" s="11" t="s">
        <v>576</v>
      </c>
      <c r="D53" s="11" t="s">
        <v>536</v>
      </c>
      <c r="E53" s="15">
        <v>2500</v>
      </c>
      <c r="F53" s="16">
        <v>36.770000000000003</v>
      </c>
      <c r="G53" s="17">
        <v>8.8000000000000005E-3</v>
      </c>
    </row>
    <row r="54" spans="1:7" ht="12.95" customHeight="1">
      <c r="A54" s="13" t="s">
        <v>853</v>
      </c>
      <c r="B54" s="14" t="s">
        <v>854</v>
      </c>
      <c r="C54" s="11" t="s">
        <v>855</v>
      </c>
      <c r="D54" s="11" t="s">
        <v>488</v>
      </c>
      <c r="E54" s="15">
        <v>10000</v>
      </c>
      <c r="F54" s="16">
        <v>36.64</v>
      </c>
      <c r="G54" s="17">
        <v>8.6999999999999994E-3</v>
      </c>
    </row>
    <row r="55" spans="1:7" ht="12.95" customHeight="1">
      <c r="A55" s="13" t="s">
        <v>856</v>
      </c>
      <c r="B55" s="14" t="s">
        <v>857</v>
      </c>
      <c r="C55" s="11" t="s">
        <v>858</v>
      </c>
      <c r="D55" s="11" t="s">
        <v>709</v>
      </c>
      <c r="E55" s="15">
        <v>4000</v>
      </c>
      <c r="F55" s="16">
        <v>35.92</v>
      </c>
      <c r="G55" s="17">
        <v>8.5000000000000006E-3</v>
      </c>
    </row>
    <row r="56" spans="1:7" ht="12.95" customHeight="1">
      <c r="A56" s="13" t="s">
        <v>859</v>
      </c>
      <c r="B56" s="14" t="s">
        <v>860</v>
      </c>
      <c r="C56" s="11" t="s">
        <v>861</v>
      </c>
      <c r="D56" s="11" t="s">
        <v>484</v>
      </c>
      <c r="E56" s="15">
        <v>6000</v>
      </c>
      <c r="F56" s="16">
        <v>27.03</v>
      </c>
      <c r="G56" s="17">
        <v>6.4000000000000003E-3</v>
      </c>
    </row>
    <row r="57" spans="1:7" ht="12.95" customHeight="1">
      <c r="A57" s="13" t="s">
        <v>862</v>
      </c>
      <c r="B57" s="14" t="s">
        <v>863</v>
      </c>
      <c r="C57" s="11" t="s">
        <v>864</v>
      </c>
      <c r="D57" s="11" t="s">
        <v>536</v>
      </c>
      <c r="E57" s="15">
        <v>3500</v>
      </c>
      <c r="F57" s="16">
        <v>24.5</v>
      </c>
      <c r="G57" s="17">
        <v>5.7999999999999996E-3</v>
      </c>
    </row>
    <row r="58" spans="1:7" ht="12.95" customHeight="1">
      <c r="A58" s="1"/>
      <c r="B58" s="10" t="s">
        <v>13</v>
      </c>
      <c r="C58" s="11" t="s">
        <v>1</v>
      </c>
      <c r="D58" s="11" t="s">
        <v>1</v>
      </c>
      <c r="E58" s="11" t="s">
        <v>1</v>
      </c>
      <c r="F58" s="18">
        <v>4154.7700000000004</v>
      </c>
      <c r="G58" s="19">
        <v>0.98870000000000002</v>
      </c>
    </row>
    <row r="59" spans="1:7" ht="12.95" customHeight="1">
      <c r="A59" s="1"/>
      <c r="B59" s="20" t="s">
        <v>583</v>
      </c>
      <c r="C59" s="22" t="s">
        <v>1</v>
      </c>
      <c r="D59" s="22" t="s">
        <v>1</v>
      </c>
      <c r="E59" s="22" t="s">
        <v>1</v>
      </c>
      <c r="F59" s="23" t="s">
        <v>23</v>
      </c>
      <c r="G59" s="24" t="s">
        <v>23</v>
      </c>
    </row>
    <row r="60" spans="1:7" ht="12.95" customHeight="1">
      <c r="A60" s="1"/>
      <c r="B60" s="20" t="s">
        <v>13</v>
      </c>
      <c r="C60" s="22" t="s">
        <v>1</v>
      </c>
      <c r="D60" s="22" t="s">
        <v>1</v>
      </c>
      <c r="E60" s="22" t="s">
        <v>1</v>
      </c>
      <c r="F60" s="23" t="s">
        <v>23</v>
      </c>
      <c r="G60" s="24" t="s">
        <v>23</v>
      </c>
    </row>
    <row r="61" spans="1:7" ht="12.95" customHeight="1">
      <c r="A61" s="1"/>
      <c r="B61" s="20" t="s">
        <v>14</v>
      </c>
      <c r="C61" s="21" t="s">
        <v>1</v>
      </c>
      <c r="D61" s="22" t="s">
        <v>1</v>
      </c>
      <c r="E61" s="21" t="s">
        <v>1</v>
      </c>
      <c r="F61" s="18">
        <v>4154.7700000000004</v>
      </c>
      <c r="G61" s="19">
        <v>0.98870000000000002</v>
      </c>
    </row>
    <row r="62" spans="1:7" ht="12.95" customHeight="1">
      <c r="A62" s="1"/>
      <c r="B62" s="20" t="s">
        <v>28</v>
      </c>
      <c r="C62" s="11" t="s">
        <v>1</v>
      </c>
      <c r="D62" s="22" t="s">
        <v>1</v>
      </c>
      <c r="E62" s="11" t="s">
        <v>1</v>
      </c>
      <c r="F62" s="25">
        <v>46.27</v>
      </c>
      <c r="G62" s="19">
        <v>1.1299999999999999E-2</v>
      </c>
    </row>
    <row r="63" spans="1:7" ht="12.95" customHeight="1">
      <c r="A63" s="1"/>
      <c r="B63" s="26" t="s">
        <v>29</v>
      </c>
      <c r="C63" s="27" t="s">
        <v>1</v>
      </c>
      <c r="D63" s="27" t="s">
        <v>1</v>
      </c>
      <c r="E63" s="27" t="s">
        <v>1</v>
      </c>
      <c r="F63" s="28">
        <v>4201.04</v>
      </c>
      <c r="G63" s="29">
        <v>1</v>
      </c>
    </row>
    <row r="64" spans="1:7" ht="12.95" customHeight="1">
      <c r="A64" s="1"/>
      <c r="B64" s="4" t="s">
        <v>1</v>
      </c>
      <c r="C64" s="1"/>
      <c r="D64" s="1"/>
      <c r="E64" s="1"/>
      <c r="F64" s="1"/>
      <c r="G64" s="1"/>
    </row>
    <row r="65" spans="1:7" ht="12.95" customHeight="1">
      <c r="A65" s="1"/>
      <c r="B65" s="2" t="s">
        <v>27</v>
      </c>
      <c r="C65" s="1"/>
      <c r="D65" s="1"/>
      <c r="E65" s="1"/>
      <c r="F65" s="1"/>
      <c r="G65" s="1"/>
    </row>
    <row r="66" spans="1:7" ht="12.95" customHeight="1">
      <c r="A66" s="1"/>
      <c r="B66" s="2" t="s">
        <v>1</v>
      </c>
      <c r="C66" s="1"/>
      <c r="D66" s="1"/>
      <c r="E66" s="1"/>
      <c r="F66" s="1"/>
      <c r="G66" s="1"/>
    </row>
    <row r="67" spans="1:7" ht="12.95" customHeight="1">
      <c r="A67" s="1"/>
      <c r="B67" s="2" t="s">
        <v>1</v>
      </c>
      <c r="C67" s="1"/>
      <c r="D67" s="1"/>
      <c r="E67" s="1"/>
      <c r="F67" s="1"/>
      <c r="G6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6"/>
  <sheetViews>
    <sheetView zoomScaleNormal="100" workbookViewId="0">
      <selection activeCell="B44" sqref="B4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865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676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471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472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496</v>
      </c>
      <c r="B7" s="14" t="s">
        <v>497</v>
      </c>
      <c r="C7" s="11" t="s">
        <v>498</v>
      </c>
      <c r="D7" s="11" t="s">
        <v>476</v>
      </c>
      <c r="E7" s="15">
        <v>20000</v>
      </c>
      <c r="F7" s="16">
        <v>154.83000000000001</v>
      </c>
      <c r="G7" s="17">
        <v>2.6200000000000001E-2</v>
      </c>
    </row>
    <row r="8" spans="1:7" ht="12.95" customHeight="1">
      <c r="A8" s="13" t="s">
        <v>473</v>
      </c>
      <c r="B8" s="14" t="s">
        <v>474</v>
      </c>
      <c r="C8" s="11" t="s">
        <v>475</v>
      </c>
      <c r="D8" s="11" t="s">
        <v>476</v>
      </c>
      <c r="E8" s="15">
        <v>10000</v>
      </c>
      <c r="F8" s="16">
        <v>128.66999999999999</v>
      </c>
      <c r="G8" s="17">
        <v>2.18E-2</v>
      </c>
    </row>
    <row r="9" spans="1:7" ht="12.95" customHeight="1">
      <c r="A9" s="13" t="s">
        <v>516</v>
      </c>
      <c r="B9" s="14" t="s">
        <v>517</v>
      </c>
      <c r="C9" s="11" t="s">
        <v>518</v>
      </c>
      <c r="D9" s="11" t="s">
        <v>492</v>
      </c>
      <c r="E9" s="15">
        <v>10000</v>
      </c>
      <c r="F9" s="16">
        <v>97.07</v>
      </c>
      <c r="G9" s="17">
        <v>1.6400000000000001E-2</v>
      </c>
    </row>
    <row r="10" spans="1:7" ht="12.95" customHeight="1">
      <c r="A10" s="13" t="s">
        <v>688</v>
      </c>
      <c r="B10" s="14" t="s">
        <v>689</v>
      </c>
      <c r="C10" s="11" t="s">
        <v>690</v>
      </c>
      <c r="D10" s="11" t="s">
        <v>536</v>
      </c>
      <c r="E10" s="15">
        <v>2200</v>
      </c>
      <c r="F10" s="16">
        <v>96.84</v>
      </c>
      <c r="G10" s="17">
        <v>1.6400000000000001E-2</v>
      </c>
    </row>
    <row r="11" spans="1:7" ht="12.95" customHeight="1">
      <c r="A11" s="13" t="s">
        <v>677</v>
      </c>
      <c r="B11" s="14" t="s">
        <v>678</v>
      </c>
      <c r="C11" s="11" t="s">
        <v>679</v>
      </c>
      <c r="D11" s="11" t="s">
        <v>529</v>
      </c>
      <c r="E11" s="15">
        <v>50000</v>
      </c>
      <c r="F11" s="16">
        <v>91.23</v>
      </c>
      <c r="G11" s="17">
        <v>1.54E-2</v>
      </c>
    </row>
    <row r="12" spans="1:7" ht="12.95" customHeight="1">
      <c r="A12" s="13" t="s">
        <v>526</v>
      </c>
      <c r="B12" s="14" t="s">
        <v>527</v>
      </c>
      <c r="C12" s="11" t="s">
        <v>528</v>
      </c>
      <c r="D12" s="11" t="s">
        <v>529</v>
      </c>
      <c r="E12" s="15">
        <v>17000</v>
      </c>
      <c r="F12" s="16">
        <v>83.16</v>
      </c>
      <c r="G12" s="17">
        <v>1.41E-2</v>
      </c>
    </row>
    <row r="13" spans="1:7" ht="12.95" customHeight="1">
      <c r="A13" s="13" t="s">
        <v>700</v>
      </c>
      <c r="B13" s="14" t="s">
        <v>701</v>
      </c>
      <c r="C13" s="11" t="s">
        <v>702</v>
      </c>
      <c r="D13" s="11" t="s">
        <v>522</v>
      </c>
      <c r="E13" s="15">
        <v>500</v>
      </c>
      <c r="F13" s="16">
        <v>77.28</v>
      </c>
      <c r="G13" s="17">
        <v>1.3100000000000001E-2</v>
      </c>
    </row>
    <row r="14" spans="1:7" ht="12.95" customHeight="1">
      <c r="A14" s="13" t="s">
        <v>680</v>
      </c>
      <c r="B14" s="14" t="s">
        <v>681</v>
      </c>
      <c r="C14" s="11" t="s">
        <v>682</v>
      </c>
      <c r="D14" s="11" t="s">
        <v>683</v>
      </c>
      <c r="E14" s="15">
        <v>9000</v>
      </c>
      <c r="F14" s="16">
        <v>75.510000000000005</v>
      </c>
      <c r="G14" s="17">
        <v>1.2800000000000001E-2</v>
      </c>
    </row>
    <row r="15" spans="1:7" ht="12.95" customHeight="1">
      <c r="A15" s="13" t="s">
        <v>533</v>
      </c>
      <c r="B15" s="14" t="s">
        <v>534</v>
      </c>
      <c r="C15" s="11" t="s">
        <v>535</v>
      </c>
      <c r="D15" s="11" t="s">
        <v>536</v>
      </c>
      <c r="E15" s="15">
        <v>11250</v>
      </c>
      <c r="F15" s="16">
        <v>71.040000000000006</v>
      </c>
      <c r="G15" s="17">
        <v>1.2E-2</v>
      </c>
    </row>
    <row r="16" spans="1:7" ht="12.95" customHeight="1">
      <c r="A16" s="13" t="s">
        <v>513</v>
      </c>
      <c r="B16" s="14" t="s">
        <v>514</v>
      </c>
      <c r="C16" s="11" t="s">
        <v>515</v>
      </c>
      <c r="D16" s="11" t="s">
        <v>484</v>
      </c>
      <c r="E16" s="15">
        <v>2000</v>
      </c>
      <c r="F16" s="16">
        <v>44.6</v>
      </c>
      <c r="G16" s="17">
        <v>7.4999999999999997E-3</v>
      </c>
    </row>
    <row r="17" spans="1:7" ht="12.95" customHeight="1">
      <c r="A17" s="13" t="s">
        <v>489</v>
      </c>
      <c r="B17" s="14" t="s">
        <v>490</v>
      </c>
      <c r="C17" s="11" t="s">
        <v>491</v>
      </c>
      <c r="D17" s="11" t="s">
        <v>492</v>
      </c>
      <c r="E17" s="15">
        <v>17100</v>
      </c>
      <c r="F17" s="16">
        <v>44.14</v>
      </c>
      <c r="G17" s="17">
        <v>7.4999999999999997E-3</v>
      </c>
    </row>
    <row r="18" spans="1:7" ht="12.95" customHeight="1">
      <c r="A18" s="13" t="s">
        <v>503</v>
      </c>
      <c r="B18" s="14" t="s">
        <v>504</v>
      </c>
      <c r="C18" s="11" t="s">
        <v>505</v>
      </c>
      <c r="D18" s="11" t="s">
        <v>476</v>
      </c>
      <c r="E18" s="15">
        <v>3400</v>
      </c>
      <c r="F18" s="16">
        <v>42.57</v>
      </c>
      <c r="G18" s="17">
        <v>7.1999999999999998E-3</v>
      </c>
    </row>
    <row r="19" spans="1:7" ht="12.95" customHeight="1">
      <c r="A19" s="13" t="s">
        <v>481</v>
      </c>
      <c r="B19" s="14" t="s">
        <v>482</v>
      </c>
      <c r="C19" s="11" t="s">
        <v>483</v>
      </c>
      <c r="D19" s="11" t="s">
        <v>484</v>
      </c>
      <c r="E19" s="15">
        <v>3000</v>
      </c>
      <c r="F19" s="16">
        <v>27.86</v>
      </c>
      <c r="G19" s="17">
        <v>4.7000000000000002E-3</v>
      </c>
    </row>
    <row r="20" spans="1:7" ht="12.95" customHeight="1">
      <c r="A20" s="13" t="s">
        <v>691</v>
      </c>
      <c r="B20" s="14" t="s">
        <v>692</v>
      </c>
      <c r="C20" s="11" t="s">
        <v>693</v>
      </c>
      <c r="D20" s="11" t="s">
        <v>536</v>
      </c>
      <c r="E20" s="15">
        <v>500</v>
      </c>
      <c r="F20" s="16">
        <v>20.56</v>
      </c>
      <c r="G20" s="17">
        <v>3.5000000000000001E-3</v>
      </c>
    </row>
    <row r="21" spans="1:7" ht="12.95" customHeight="1">
      <c r="A21" s="13" t="s">
        <v>557</v>
      </c>
      <c r="B21" s="14" t="s">
        <v>558</v>
      </c>
      <c r="C21" s="11" t="s">
        <v>559</v>
      </c>
      <c r="D21" s="11" t="s">
        <v>560</v>
      </c>
      <c r="E21" s="15">
        <v>6500</v>
      </c>
      <c r="F21" s="16">
        <v>13.47</v>
      </c>
      <c r="G21" s="17">
        <v>2.3E-3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1068.83</v>
      </c>
      <c r="G22" s="19">
        <v>0.18090000000000001</v>
      </c>
    </row>
    <row r="23" spans="1:7" ht="12.95" customHeight="1">
      <c r="A23" s="1"/>
      <c r="B23" s="20" t="s">
        <v>583</v>
      </c>
      <c r="C23" s="22" t="s">
        <v>1</v>
      </c>
      <c r="D23" s="22" t="s">
        <v>1</v>
      </c>
      <c r="E23" s="22" t="s">
        <v>1</v>
      </c>
      <c r="F23" s="23" t="s">
        <v>23</v>
      </c>
      <c r="G23" s="24" t="s">
        <v>23</v>
      </c>
    </row>
    <row r="24" spans="1:7" ht="12.95" customHeight="1">
      <c r="A24" s="1"/>
      <c r="B24" s="20" t="s">
        <v>13</v>
      </c>
      <c r="C24" s="22" t="s">
        <v>1</v>
      </c>
      <c r="D24" s="22" t="s">
        <v>1</v>
      </c>
      <c r="E24" s="22" t="s">
        <v>1</v>
      </c>
      <c r="F24" s="23" t="s">
        <v>23</v>
      </c>
      <c r="G24" s="24" t="s">
        <v>23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1068.83</v>
      </c>
      <c r="G25" s="19">
        <v>0.18090000000000001</v>
      </c>
    </row>
    <row r="26" spans="1:7" ht="12.95" customHeight="1">
      <c r="A26" s="1"/>
      <c r="B26" s="10" t="s">
        <v>15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"/>
      <c r="B27" s="10" t="s">
        <v>16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866</v>
      </c>
      <c r="B28" s="14" t="s">
        <v>867</v>
      </c>
      <c r="C28" s="11" t="s">
        <v>868</v>
      </c>
      <c r="D28" s="11" t="s">
        <v>39</v>
      </c>
      <c r="E28" s="15">
        <v>850000</v>
      </c>
      <c r="F28" s="16">
        <v>860.68</v>
      </c>
      <c r="G28" s="17">
        <v>0.14560000000000001</v>
      </c>
    </row>
    <row r="29" spans="1:7" ht="12.95" customHeight="1">
      <c r="A29" s="13" t="s">
        <v>869</v>
      </c>
      <c r="B29" s="14" t="s">
        <v>870</v>
      </c>
      <c r="C29" s="11" t="s">
        <v>871</v>
      </c>
      <c r="D29" s="11" t="s">
        <v>39</v>
      </c>
      <c r="E29" s="15">
        <v>600000</v>
      </c>
      <c r="F29" s="16">
        <v>606.58000000000004</v>
      </c>
      <c r="G29" s="17">
        <v>0.1026</v>
      </c>
    </row>
    <row r="30" spans="1:7" ht="12.95" customHeight="1">
      <c r="A30" s="13" t="s">
        <v>872</v>
      </c>
      <c r="B30" s="14" t="s">
        <v>873</v>
      </c>
      <c r="C30" s="11" t="s">
        <v>874</v>
      </c>
      <c r="D30" s="11" t="s">
        <v>39</v>
      </c>
      <c r="E30" s="15">
        <v>500000</v>
      </c>
      <c r="F30" s="16">
        <v>505.64</v>
      </c>
      <c r="G30" s="17">
        <v>8.5500000000000007E-2</v>
      </c>
    </row>
    <row r="31" spans="1:7" ht="12.95" customHeight="1">
      <c r="A31" s="13" t="s">
        <v>875</v>
      </c>
      <c r="B31" s="14" t="s">
        <v>876</v>
      </c>
      <c r="C31" s="11" t="s">
        <v>877</v>
      </c>
      <c r="D31" s="11" t="s">
        <v>39</v>
      </c>
      <c r="E31" s="15">
        <v>500000</v>
      </c>
      <c r="F31" s="16">
        <v>505.48</v>
      </c>
      <c r="G31" s="17">
        <v>8.5500000000000007E-2</v>
      </c>
    </row>
    <row r="32" spans="1:7" ht="12.95" customHeight="1">
      <c r="A32" s="13" t="s">
        <v>878</v>
      </c>
      <c r="B32" s="14" t="s">
        <v>879</v>
      </c>
      <c r="C32" s="11" t="s">
        <v>880</v>
      </c>
      <c r="D32" s="11" t="s">
        <v>39</v>
      </c>
      <c r="E32" s="15">
        <v>500000</v>
      </c>
      <c r="F32" s="16">
        <v>504.15</v>
      </c>
      <c r="G32" s="17">
        <v>8.5300000000000001E-2</v>
      </c>
    </row>
    <row r="33" spans="1:7" ht="12.95" customHeight="1">
      <c r="A33" s="13" t="s">
        <v>881</v>
      </c>
      <c r="B33" s="14" t="s">
        <v>882</v>
      </c>
      <c r="C33" s="11" t="s">
        <v>883</v>
      </c>
      <c r="D33" s="11" t="s">
        <v>68</v>
      </c>
      <c r="E33" s="15">
        <v>500000</v>
      </c>
      <c r="F33" s="16">
        <v>503.65</v>
      </c>
      <c r="G33" s="17">
        <v>8.5199999999999998E-2</v>
      </c>
    </row>
    <row r="34" spans="1:7" ht="12.95" customHeight="1">
      <c r="A34" s="13" t="s">
        <v>618</v>
      </c>
      <c r="B34" s="14" t="s">
        <v>619</v>
      </c>
      <c r="C34" s="11" t="s">
        <v>620</v>
      </c>
      <c r="D34" s="11" t="s">
        <v>39</v>
      </c>
      <c r="E34" s="15">
        <v>250000</v>
      </c>
      <c r="F34" s="16">
        <v>252.47</v>
      </c>
      <c r="G34" s="17">
        <v>4.2700000000000002E-2</v>
      </c>
    </row>
    <row r="35" spans="1:7" ht="12.95" customHeight="1">
      <c r="A35" s="13" t="s">
        <v>884</v>
      </c>
      <c r="B35" s="14" t="s">
        <v>885</v>
      </c>
      <c r="C35" s="11" t="s">
        <v>886</v>
      </c>
      <c r="D35" s="11" t="s">
        <v>39</v>
      </c>
      <c r="E35" s="15">
        <v>200000</v>
      </c>
      <c r="F35" s="16">
        <v>203.82</v>
      </c>
      <c r="G35" s="17">
        <v>3.4500000000000003E-2</v>
      </c>
    </row>
    <row r="36" spans="1:7" ht="12.95" customHeight="1">
      <c r="A36" s="13" t="s">
        <v>887</v>
      </c>
      <c r="B36" s="14" t="s">
        <v>888</v>
      </c>
      <c r="C36" s="11" t="s">
        <v>889</v>
      </c>
      <c r="D36" s="11" t="s">
        <v>39</v>
      </c>
      <c r="E36" s="15">
        <v>200000</v>
      </c>
      <c r="F36" s="16">
        <v>202.61</v>
      </c>
      <c r="G36" s="17">
        <v>3.4299999999999997E-2</v>
      </c>
    </row>
    <row r="37" spans="1:7" ht="12.95" customHeight="1">
      <c r="A37" s="13" t="s">
        <v>890</v>
      </c>
      <c r="B37" s="14" t="s">
        <v>891</v>
      </c>
      <c r="C37" s="11" t="s">
        <v>892</v>
      </c>
      <c r="D37" s="11" t="s">
        <v>39</v>
      </c>
      <c r="E37" s="15">
        <v>150000</v>
      </c>
      <c r="F37" s="16">
        <v>151.91</v>
      </c>
      <c r="G37" s="17">
        <v>2.5700000000000001E-2</v>
      </c>
    </row>
    <row r="38" spans="1:7" ht="12.95" customHeight="1">
      <c r="A38" s="13" t="s">
        <v>893</v>
      </c>
      <c r="B38" s="14" t="s">
        <v>894</v>
      </c>
      <c r="C38" s="11" t="s">
        <v>895</v>
      </c>
      <c r="D38" s="11" t="s">
        <v>86</v>
      </c>
      <c r="E38" s="15">
        <v>117000</v>
      </c>
      <c r="F38" s="16">
        <v>119.9</v>
      </c>
      <c r="G38" s="17">
        <v>2.0299999999999999E-2</v>
      </c>
    </row>
    <row r="39" spans="1:7" ht="12.95" customHeight="1">
      <c r="A39" s="13" t="s">
        <v>896</v>
      </c>
      <c r="B39" s="14" t="s">
        <v>611</v>
      </c>
      <c r="C39" s="11" t="s">
        <v>897</v>
      </c>
      <c r="D39" s="11" t="s">
        <v>50</v>
      </c>
      <c r="E39" s="15">
        <v>40000</v>
      </c>
      <c r="F39" s="16">
        <v>52.76</v>
      </c>
      <c r="G39" s="17">
        <v>8.8999999999999999E-3</v>
      </c>
    </row>
    <row r="40" spans="1:7" ht="12.95" customHeight="1">
      <c r="A40" s="13" t="s">
        <v>898</v>
      </c>
      <c r="B40" s="14" t="s">
        <v>899</v>
      </c>
      <c r="C40" s="11" t="s">
        <v>900</v>
      </c>
      <c r="D40" s="11" t="s">
        <v>39</v>
      </c>
      <c r="E40" s="15">
        <v>50000</v>
      </c>
      <c r="F40" s="16">
        <v>50.04</v>
      </c>
      <c r="G40" s="17">
        <v>8.5000000000000006E-3</v>
      </c>
    </row>
    <row r="41" spans="1:7" ht="12.95" customHeight="1">
      <c r="A41" s="13" t="s">
        <v>901</v>
      </c>
      <c r="B41" s="14" t="s">
        <v>902</v>
      </c>
      <c r="C41" s="11" t="s">
        <v>903</v>
      </c>
      <c r="D41" s="11" t="s">
        <v>39</v>
      </c>
      <c r="E41" s="15">
        <v>30000</v>
      </c>
      <c r="F41" s="16">
        <v>47.64</v>
      </c>
      <c r="G41" s="17">
        <v>8.0999999999999996E-3</v>
      </c>
    </row>
    <row r="42" spans="1:7" ht="12.95" customHeight="1">
      <c r="A42" s="1"/>
      <c r="B42" s="10" t="s">
        <v>13</v>
      </c>
      <c r="C42" s="11" t="s">
        <v>1</v>
      </c>
      <c r="D42" s="11" t="s">
        <v>1</v>
      </c>
      <c r="E42" s="11" t="s">
        <v>1</v>
      </c>
      <c r="F42" s="18">
        <v>4567.33</v>
      </c>
      <c r="G42" s="19">
        <v>0.77270000000000005</v>
      </c>
    </row>
    <row r="43" spans="1:7" ht="12.95" customHeight="1">
      <c r="A43" s="1"/>
      <c r="B43" s="20" t="s">
        <v>22</v>
      </c>
      <c r="C43" s="22" t="s">
        <v>1</v>
      </c>
      <c r="D43" s="22" t="s">
        <v>1</v>
      </c>
      <c r="E43" s="22" t="s">
        <v>1</v>
      </c>
      <c r="F43" s="23" t="s">
        <v>23</v>
      </c>
      <c r="G43" s="24" t="s">
        <v>23</v>
      </c>
    </row>
    <row r="44" spans="1:7" ht="12.95" customHeight="1">
      <c r="A44" s="1"/>
      <c r="B44" s="20" t="s">
        <v>13</v>
      </c>
      <c r="C44" s="22" t="s">
        <v>1</v>
      </c>
      <c r="D44" s="22" t="s">
        <v>1</v>
      </c>
      <c r="E44" s="22" t="s">
        <v>1</v>
      </c>
      <c r="F44" s="23" t="s">
        <v>23</v>
      </c>
      <c r="G44" s="24" t="s">
        <v>23</v>
      </c>
    </row>
    <row r="45" spans="1:7" ht="12.95" customHeight="1">
      <c r="A45" s="1"/>
      <c r="B45" s="20" t="s">
        <v>14</v>
      </c>
      <c r="C45" s="21" t="s">
        <v>1</v>
      </c>
      <c r="D45" s="22" t="s">
        <v>1</v>
      </c>
      <c r="E45" s="21" t="s">
        <v>1</v>
      </c>
      <c r="F45" s="18">
        <v>4567.33</v>
      </c>
      <c r="G45" s="19">
        <v>0.77270000000000005</v>
      </c>
    </row>
    <row r="46" spans="1:7" ht="12.95" customHeight="1">
      <c r="A46" s="1"/>
      <c r="B46" s="10" t="s">
        <v>24</v>
      </c>
      <c r="C46" s="11" t="s">
        <v>1</v>
      </c>
      <c r="D46" s="11" t="s">
        <v>1</v>
      </c>
      <c r="E46" s="11" t="s">
        <v>1</v>
      </c>
      <c r="F46" s="1"/>
      <c r="G46" s="12" t="s">
        <v>1</v>
      </c>
    </row>
    <row r="47" spans="1:7" ht="12.95" customHeight="1">
      <c r="A47" s="13" t="s">
        <v>25</v>
      </c>
      <c r="B47" s="14" t="s">
        <v>26</v>
      </c>
      <c r="C47" s="11" t="s">
        <v>1</v>
      </c>
      <c r="D47" s="11" t="s">
        <v>27</v>
      </c>
      <c r="E47" s="15"/>
      <c r="F47" s="16">
        <v>6</v>
      </c>
      <c r="G47" s="17">
        <v>1E-3</v>
      </c>
    </row>
    <row r="48" spans="1:7" ht="12.95" customHeight="1">
      <c r="A48" s="1"/>
      <c r="B48" s="10" t="s">
        <v>13</v>
      </c>
      <c r="C48" s="11" t="s">
        <v>1</v>
      </c>
      <c r="D48" s="11" t="s">
        <v>1</v>
      </c>
      <c r="E48" s="11" t="s">
        <v>1</v>
      </c>
      <c r="F48" s="18">
        <v>6</v>
      </c>
      <c r="G48" s="19">
        <v>1E-3</v>
      </c>
    </row>
    <row r="49" spans="1:7" ht="12.95" customHeight="1">
      <c r="A49" s="1"/>
      <c r="B49" s="20" t="s">
        <v>14</v>
      </c>
      <c r="C49" s="21" t="s">
        <v>1</v>
      </c>
      <c r="D49" s="22" t="s">
        <v>1</v>
      </c>
      <c r="E49" s="21" t="s">
        <v>1</v>
      </c>
      <c r="F49" s="18">
        <v>6</v>
      </c>
      <c r="G49" s="19">
        <v>1E-3</v>
      </c>
    </row>
    <row r="50" spans="1:7" ht="12.95" customHeight="1">
      <c r="A50" s="1"/>
      <c r="B50" s="20" t="s">
        <v>28</v>
      </c>
      <c r="C50" s="11" t="s">
        <v>1</v>
      </c>
      <c r="D50" s="22" t="s">
        <v>1</v>
      </c>
      <c r="E50" s="11" t="s">
        <v>1</v>
      </c>
      <c r="F50" s="25">
        <v>270.19</v>
      </c>
      <c r="G50" s="19">
        <v>4.5400000000000003E-2</v>
      </c>
    </row>
    <row r="51" spans="1:7" ht="12.95" customHeight="1">
      <c r="A51" s="1"/>
      <c r="B51" s="26" t="s">
        <v>29</v>
      </c>
      <c r="C51" s="27" t="s">
        <v>1</v>
      </c>
      <c r="D51" s="27" t="s">
        <v>1</v>
      </c>
      <c r="E51" s="27" t="s">
        <v>1</v>
      </c>
      <c r="F51" s="28">
        <v>5912.35</v>
      </c>
      <c r="G51" s="29">
        <v>1</v>
      </c>
    </row>
    <row r="52" spans="1:7" ht="12.95" customHeight="1">
      <c r="A52" s="1"/>
      <c r="B52" s="4" t="s">
        <v>1</v>
      </c>
      <c r="C52" s="1"/>
      <c r="D52" s="1"/>
      <c r="E52" s="1"/>
      <c r="F52" s="1"/>
      <c r="G52" s="1"/>
    </row>
    <row r="53" spans="1:7" ht="12.95" customHeight="1">
      <c r="A53" s="1"/>
      <c r="B53" s="2" t="s">
        <v>468</v>
      </c>
      <c r="C53" s="1"/>
      <c r="D53" s="1"/>
      <c r="E53" s="1"/>
      <c r="F53" s="1"/>
      <c r="G53" s="1"/>
    </row>
    <row r="54" spans="1:7" ht="12.95" customHeight="1">
      <c r="A54" s="1"/>
      <c r="B54" s="2" t="s">
        <v>30</v>
      </c>
      <c r="C54" s="1"/>
      <c r="D54" s="1"/>
      <c r="E54" s="1"/>
      <c r="F54" s="1"/>
      <c r="G54" s="1"/>
    </row>
    <row r="55" spans="1:7" ht="12.95" customHeight="1">
      <c r="A55" s="1"/>
      <c r="B55" s="2" t="s">
        <v>1</v>
      </c>
      <c r="C55" s="1"/>
      <c r="D55" s="1"/>
      <c r="E55" s="1"/>
      <c r="F55" s="1"/>
      <c r="G55" s="1"/>
    </row>
    <row r="56" spans="1:7" ht="12.95" customHeight="1">
      <c r="A56" s="1"/>
      <c r="B56" s="2" t="s">
        <v>1</v>
      </c>
      <c r="C56" s="1"/>
      <c r="D56" s="1"/>
      <c r="E56" s="1"/>
      <c r="F56" s="1"/>
      <c r="G5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71"/>
  <sheetViews>
    <sheetView zoomScaleNormal="100" workbookViewId="0">
      <selection activeCell="D30" sqref="D3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904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</v>
      </c>
      <c r="B7" s="14" t="s">
        <v>48</v>
      </c>
      <c r="C7" s="11" t="s">
        <v>49</v>
      </c>
      <c r="D7" s="11" t="s">
        <v>50</v>
      </c>
      <c r="E7" s="15">
        <v>9000000</v>
      </c>
      <c r="F7" s="16">
        <v>9000.32</v>
      </c>
      <c r="G7" s="17">
        <v>4.5900000000000003E-2</v>
      </c>
    </row>
    <row r="8" spans="1:7" ht="12.95" customHeight="1">
      <c r="A8" s="13" t="s">
        <v>905</v>
      </c>
      <c r="B8" s="14" t="s">
        <v>906</v>
      </c>
      <c r="C8" s="11" t="s">
        <v>907</v>
      </c>
      <c r="D8" s="11" t="s">
        <v>591</v>
      </c>
      <c r="E8" s="15">
        <v>7500000</v>
      </c>
      <c r="F8" s="16">
        <v>7595.6</v>
      </c>
      <c r="G8" s="17">
        <v>3.8699999999999998E-2</v>
      </c>
    </row>
    <row r="9" spans="1:7" ht="12.95" customHeight="1">
      <c r="A9" s="13" t="s">
        <v>610</v>
      </c>
      <c r="B9" s="14" t="s">
        <v>611</v>
      </c>
      <c r="C9" s="11" t="s">
        <v>612</v>
      </c>
      <c r="D9" s="11" t="s">
        <v>50</v>
      </c>
      <c r="E9" s="15">
        <v>5200000</v>
      </c>
      <c r="F9" s="16">
        <v>7174.99</v>
      </c>
      <c r="G9" s="17">
        <v>3.6600000000000001E-2</v>
      </c>
    </row>
    <row r="10" spans="1:7" ht="12.95" customHeight="1">
      <c r="A10" s="13" t="s">
        <v>908</v>
      </c>
      <c r="B10" s="14" t="s">
        <v>909</v>
      </c>
      <c r="C10" s="11" t="s">
        <v>910</v>
      </c>
      <c r="D10" s="11" t="s">
        <v>742</v>
      </c>
      <c r="E10" s="15">
        <v>5000000</v>
      </c>
      <c r="F10" s="16">
        <v>5052.78</v>
      </c>
      <c r="G10" s="17">
        <v>2.5700000000000001E-2</v>
      </c>
    </row>
    <row r="11" spans="1:7" ht="12.95" customHeight="1">
      <c r="A11" s="13" t="s">
        <v>911</v>
      </c>
      <c r="B11" s="14" t="s">
        <v>912</v>
      </c>
      <c r="C11" s="11" t="s">
        <v>913</v>
      </c>
      <c r="D11" s="11" t="s">
        <v>793</v>
      </c>
      <c r="E11" s="15">
        <v>5000000</v>
      </c>
      <c r="F11" s="16">
        <v>5019.6499999999996</v>
      </c>
      <c r="G11" s="17">
        <v>2.5600000000000001E-2</v>
      </c>
    </row>
    <row r="12" spans="1:7" ht="12.95" customHeight="1">
      <c r="A12" s="13" t="s">
        <v>914</v>
      </c>
      <c r="B12" s="14" t="s">
        <v>915</v>
      </c>
      <c r="C12" s="11" t="s">
        <v>916</v>
      </c>
      <c r="D12" s="11" t="s">
        <v>615</v>
      </c>
      <c r="E12" s="15">
        <v>5000000</v>
      </c>
      <c r="F12" s="16">
        <v>5018.24</v>
      </c>
      <c r="G12" s="17">
        <v>2.5600000000000001E-2</v>
      </c>
    </row>
    <row r="13" spans="1:7" ht="12.95" customHeight="1">
      <c r="A13" s="13" t="s">
        <v>917</v>
      </c>
      <c r="B13" s="14" t="s">
        <v>918</v>
      </c>
      <c r="C13" s="11" t="s">
        <v>919</v>
      </c>
      <c r="D13" s="11" t="s">
        <v>920</v>
      </c>
      <c r="E13" s="15">
        <v>5000000</v>
      </c>
      <c r="F13" s="16">
        <v>5000</v>
      </c>
      <c r="G13" s="17">
        <v>2.5499999999999998E-2</v>
      </c>
    </row>
    <row r="14" spans="1:7" ht="12.95" customHeight="1">
      <c r="A14" s="13" t="s">
        <v>921</v>
      </c>
      <c r="B14" s="14" t="s">
        <v>922</v>
      </c>
      <c r="C14" s="11" t="s">
        <v>923</v>
      </c>
      <c r="D14" s="11" t="s">
        <v>920</v>
      </c>
      <c r="E14" s="15">
        <v>4650000</v>
      </c>
      <c r="F14" s="16">
        <v>4736.87</v>
      </c>
      <c r="G14" s="17">
        <v>2.41E-2</v>
      </c>
    </row>
    <row r="15" spans="1:7" ht="12.95" customHeight="1">
      <c r="A15" s="13" t="s">
        <v>924</v>
      </c>
      <c r="B15" s="14" t="s">
        <v>925</v>
      </c>
      <c r="C15" s="11" t="s">
        <v>926</v>
      </c>
      <c r="D15" s="11" t="s">
        <v>927</v>
      </c>
      <c r="E15" s="15">
        <v>3000000</v>
      </c>
      <c r="F15" s="16">
        <v>3059.25</v>
      </c>
      <c r="G15" s="17">
        <v>1.5599999999999999E-2</v>
      </c>
    </row>
    <row r="16" spans="1:7" ht="12.95" customHeight="1">
      <c r="A16" s="13" t="s">
        <v>928</v>
      </c>
      <c r="B16" s="14" t="s">
        <v>929</v>
      </c>
      <c r="C16" s="11" t="s">
        <v>930</v>
      </c>
      <c r="D16" s="11" t="s">
        <v>797</v>
      </c>
      <c r="E16" s="15">
        <v>10960000</v>
      </c>
      <c r="F16" s="16">
        <v>2778.1</v>
      </c>
      <c r="G16" s="17">
        <v>1.4200000000000001E-2</v>
      </c>
    </row>
    <row r="17" spans="1:7" ht="12.95" customHeight="1">
      <c r="A17" s="13" t="s">
        <v>931</v>
      </c>
      <c r="B17" s="14" t="s">
        <v>932</v>
      </c>
      <c r="C17" s="11" t="s">
        <v>933</v>
      </c>
      <c r="D17" s="11" t="s">
        <v>742</v>
      </c>
      <c r="E17" s="15">
        <v>2500000</v>
      </c>
      <c r="F17" s="16">
        <v>2597.6</v>
      </c>
      <c r="G17" s="17">
        <v>1.32E-2</v>
      </c>
    </row>
    <row r="18" spans="1:7" ht="12.95" customHeight="1">
      <c r="A18" s="13" t="s">
        <v>934</v>
      </c>
      <c r="B18" s="14" t="s">
        <v>935</v>
      </c>
      <c r="C18" s="11" t="s">
        <v>936</v>
      </c>
      <c r="D18" s="11" t="s">
        <v>797</v>
      </c>
      <c r="E18" s="15">
        <v>2500000</v>
      </c>
      <c r="F18" s="16">
        <v>2505.61</v>
      </c>
      <c r="G18" s="17">
        <v>1.2800000000000001E-2</v>
      </c>
    </row>
    <row r="19" spans="1:7" ht="12.95" customHeight="1">
      <c r="A19" s="13" t="s">
        <v>937</v>
      </c>
      <c r="B19" s="14" t="s">
        <v>938</v>
      </c>
      <c r="C19" s="11" t="s">
        <v>939</v>
      </c>
      <c r="D19" s="11" t="s">
        <v>50</v>
      </c>
      <c r="E19" s="15">
        <v>2500000</v>
      </c>
      <c r="F19" s="16">
        <v>2503.58</v>
      </c>
      <c r="G19" s="17">
        <v>1.2800000000000001E-2</v>
      </c>
    </row>
    <row r="20" spans="1:7" ht="12.95" customHeight="1">
      <c r="A20" s="13" t="s">
        <v>753</v>
      </c>
      <c r="B20" s="14" t="s">
        <v>754</v>
      </c>
      <c r="C20" s="11" t="s">
        <v>755</v>
      </c>
      <c r="D20" s="11" t="s">
        <v>50</v>
      </c>
      <c r="E20" s="15">
        <v>2500000</v>
      </c>
      <c r="F20" s="16">
        <v>2491.36</v>
      </c>
      <c r="G20" s="17">
        <v>1.2699999999999999E-2</v>
      </c>
    </row>
    <row r="21" spans="1:7" ht="12.95" customHeight="1">
      <c r="A21" s="13" t="s">
        <v>940</v>
      </c>
      <c r="B21" s="14" t="s">
        <v>941</v>
      </c>
      <c r="C21" s="11" t="s">
        <v>942</v>
      </c>
      <c r="D21" s="11" t="s">
        <v>943</v>
      </c>
      <c r="E21" s="15">
        <v>1500000</v>
      </c>
      <c r="F21" s="16">
        <v>1722.18</v>
      </c>
      <c r="G21" s="17">
        <v>8.8000000000000005E-3</v>
      </c>
    </row>
    <row r="22" spans="1:7" ht="12.95" customHeight="1">
      <c r="A22" s="13" t="s">
        <v>944</v>
      </c>
      <c r="B22" s="14" t="s">
        <v>945</v>
      </c>
      <c r="C22" s="11" t="s">
        <v>946</v>
      </c>
      <c r="D22" s="11" t="s">
        <v>742</v>
      </c>
      <c r="E22" s="15">
        <v>1500000</v>
      </c>
      <c r="F22" s="16">
        <v>1549.17</v>
      </c>
      <c r="G22" s="17">
        <v>7.9000000000000008E-3</v>
      </c>
    </row>
    <row r="23" spans="1:7" ht="12.95" customHeight="1">
      <c r="A23" s="13" t="s">
        <v>947</v>
      </c>
      <c r="B23" s="14" t="s">
        <v>589</v>
      </c>
      <c r="C23" s="11" t="s">
        <v>948</v>
      </c>
      <c r="D23" s="11" t="s">
        <v>591</v>
      </c>
      <c r="E23" s="15">
        <v>1000000</v>
      </c>
      <c r="F23" s="16">
        <v>1015.38</v>
      </c>
      <c r="G23" s="17">
        <v>5.1999999999999998E-3</v>
      </c>
    </row>
    <row r="24" spans="1:7" ht="12.95" customHeight="1">
      <c r="A24" s="13" t="s">
        <v>949</v>
      </c>
      <c r="B24" s="14" t="s">
        <v>950</v>
      </c>
      <c r="C24" s="11" t="s">
        <v>951</v>
      </c>
      <c r="D24" s="11" t="s">
        <v>46</v>
      </c>
      <c r="E24" s="15">
        <v>500000</v>
      </c>
      <c r="F24" s="16">
        <v>587.88</v>
      </c>
      <c r="G24" s="17">
        <v>3.0000000000000001E-3</v>
      </c>
    </row>
    <row r="25" spans="1:7" ht="12.95" customHeight="1">
      <c r="A25" s="13" t="s">
        <v>952</v>
      </c>
      <c r="B25" s="14" t="s">
        <v>953</v>
      </c>
      <c r="C25" s="11" t="s">
        <v>954</v>
      </c>
      <c r="D25" s="11" t="s">
        <v>615</v>
      </c>
      <c r="E25" s="15">
        <v>350000</v>
      </c>
      <c r="F25" s="16">
        <v>351.23</v>
      </c>
      <c r="G25" s="17">
        <v>1.8E-3</v>
      </c>
    </row>
    <row r="26" spans="1:7" ht="12.95" customHeight="1">
      <c r="A26" s="13" t="s">
        <v>955</v>
      </c>
      <c r="B26" s="14" t="s">
        <v>956</v>
      </c>
      <c r="C26" s="11" t="s">
        <v>957</v>
      </c>
      <c r="D26" s="11" t="s">
        <v>46</v>
      </c>
      <c r="E26" s="15">
        <v>270000</v>
      </c>
      <c r="F26" s="16">
        <v>320.33999999999997</v>
      </c>
      <c r="G26" s="17">
        <v>1.6000000000000001E-3</v>
      </c>
    </row>
    <row r="27" spans="1:7" ht="12.95" customHeight="1">
      <c r="A27" s="13" t="s">
        <v>958</v>
      </c>
      <c r="B27" s="14" t="s">
        <v>795</v>
      </c>
      <c r="C27" s="11" t="s">
        <v>959</v>
      </c>
      <c r="D27" s="11" t="s">
        <v>797</v>
      </c>
      <c r="E27" s="15">
        <v>160000</v>
      </c>
      <c r="F27" s="16">
        <v>191.68</v>
      </c>
      <c r="G27" s="17">
        <v>1E-3</v>
      </c>
    </row>
    <row r="28" spans="1:7" ht="12.95" customHeight="1">
      <c r="A28" s="13" t="s">
        <v>759</v>
      </c>
      <c r="B28" s="14" t="s">
        <v>760</v>
      </c>
      <c r="C28" s="11" t="s">
        <v>761</v>
      </c>
      <c r="D28" s="11" t="s">
        <v>46</v>
      </c>
      <c r="E28" s="15">
        <v>120000</v>
      </c>
      <c r="F28" s="16">
        <v>142.37</v>
      </c>
      <c r="G28" s="17">
        <v>6.9999999999999999E-4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70414.179999999993</v>
      </c>
      <c r="G29" s="19">
        <v>0.35899999999999999</v>
      </c>
    </row>
    <row r="30" spans="1:7" ht="12.95" customHeight="1">
      <c r="A30" s="1"/>
      <c r="B30" s="10" t="s">
        <v>22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3" t="s">
        <v>960</v>
      </c>
      <c r="B31" s="14" t="s">
        <v>961</v>
      </c>
      <c r="C31" s="11" t="s">
        <v>962</v>
      </c>
      <c r="D31" s="11"/>
      <c r="E31" s="15">
        <v>8400000</v>
      </c>
      <c r="F31" s="16">
        <v>8400</v>
      </c>
      <c r="G31" s="17">
        <v>4.2799999999999998E-2</v>
      </c>
    </row>
    <row r="32" spans="1:7" ht="12.95" customHeight="1">
      <c r="A32" s="13" t="s">
        <v>97</v>
      </c>
      <c r="B32" s="14" t="s">
        <v>98</v>
      </c>
      <c r="C32" s="11" t="s">
        <v>99</v>
      </c>
      <c r="D32" s="34" t="s">
        <v>2093</v>
      </c>
      <c r="E32" s="15">
        <v>5200000</v>
      </c>
      <c r="F32" s="16">
        <v>5302.75</v>
      </c>
      <c r="G32" s="17">
        <v>2.7E-2</v>
      </c>
    </row>
    <row r="33" spans="1:7" ht="12.95" customHeight="1">
      <c r="A33" s="13" t="s">
        <v>100</v>
      </c>
      <c r="B33" s="14" t="s">
        <v>101</v>
      </c>
      <c r="C33" s="11" t="s">
        <v>102</v>
      </c>
      <c r="D33" s="34" t="s">
        <v>2093</v>
      </c>
      <c r="E33" s="15">
        <v>4650000</v>
      </c>
      <c r="F33" s="16">
        <v>4730.9799999999996</v>
      </c>
      <c r="G33" s="17">
        <v>2.41E-2</v>
      </c>
    </row>
    <row r="34" spans="1:7" ht="12.95" customHeight="1">
      <c r="A34" s="13" t="s">
        <v>963</v>
      </c>
      <c r="B34" s="14" t="s">
        <v>961</v>
      </c>
      <c r="C34" s="11" t="s">
        <v>964</v>
      </c>
      <c r="D34" s="11"/>
      <c r="E34" s="15">
        <v>4600000</v>
      </c>
      <c r="F34" s="16">
        <v>4600</v>
      </c>
      <c r="G34" s="17">
        <v>2.3400000000000001E-2</v>
      </c>
    </row>
    <row r="35" spans="1:7" ht="12.95" customHeight="1">
      <c r="A35" s="13" t="s">
        <v>965</v>
      </c>
      <c r="B35" s="14" t="s">
        <v>966</v>
      </c>
      <c r="C35" s="11" t="s">
        <v>967</v>
      </c>
      <c r="D35" s="34" t="s">
        <v>2096</v>
      </c>
      <c r="E35" s="15">
        <v>3000000</v>
      </c>
      <c r="F35" s="16">
        <v>3786.34</v>
      </c>
      <c r="G35" s="17">
        <v>1.9300000000000001E-2</v>
      </c>
    </row>
    <row r="36" spans="1:7" ht="12.95" customHeight="1">
      <c r="A36" s="13" t="s">
        <v>798</v>
      </c>
      <c r="B36" s="14" t="s">
        <v>799</v>
      </c>
      <c r="C36" s="11" t="s">
        <v>800</v>
      </c>
      <c r="D36" s="11" t="s">
        <v>797</v>
      </c>
      <c r="E36" s="15">
        <v>350000</v>
      </c>
      <c r="F36" s="16">
        <v>425.38</v>
      </c>
      <c r="G36" s="17">
        <v>2.2000000000000001E-3</v>
      </c>
    </row>
    <row r="37" spans="1:7" ht="12.95" customHeight="1">
      <c r="A37" s="1"/>
      <c r="B37" s="10" t="s">
        <v>13</v>
      </c>
      <c r="C37" s="11" t="s">
        <v>1</v>
      </c>
      <c r="D37" s="11" t="s">
        <v>1</v>
      </c>
      <c r="E37" s="11" t="s">
        <v>1</v>
      </c>
      <c r="F37" s="18">
        <v>27245.45</v>
      </c>
      <c r="G37" s="19">
        <v>0.13880000000000001</v>
      </c>
    </row>
    <row r="38" spans="1:7" ht="12.95" customHeight="1">
      <c r="A38" s="1"/>
      <c r="B38" s="20" t="s">
        <v>14</v>
      </c>
      <c r="C38" s="21" t="s">
        <v>1</v>
      </c>
      <c r="D38" s="22" t="s">
        <v>1</v>
      </c>
      <c r="E38" s="21" t="s">
        <v>1</v>
      </c>
      <c r="F38" s="18">
        <v>97659.63</v>
      </c>
      <c r="G38" s="19">
        <v>0.49780000000000002</v>
      </c>
    </row>
    <row r="39" spans="1:7" ht="12.95" customHeight="1">
      <c r="A39" s="1"/>
      <c r="B39" s="10" t="s">
        <v>103</v>
      </c>
      <c r="C39" s="11" t="s">
        <v>1</v>
      </c>
      <c r="D39" s="11" t="s">
        <v>1</v>
      </c>
      <c r="E39" s="11" t="s">
        <v>1</v>
      </c>
      <c r="F39" s="1"/>
      <c r="G39" s="12" t="s">
        <v>1</v>
      </c>
    </row>
    <row r="40" spans="1:7" ht="12.95" customHeight="1">
      <c r="A40" s="1"/>
      <c r="B40" s="10" t="s">
        <v>104</v>
      </c>
      <c r="C40" s="11" t="s">
        <v>1</v>
      </c>
      <c r="D40" s="11" t="s">
        <v>1</v>
      </c>
      <c r="E40" s="11" t="s">
        <v>1</v>
      </c>
      <c r="F40" s="1"/>
      <c r="G40" s="12" t="s">
        <v>1</v>
      </c>
    </row>
    <row r="41" spans="1:7" ht="12.95" customHeight="1">
      <c r="A41" s="13" t="s">
        <v>639</v>
      </c>
      <c r="B41" s="14" t="s">
        <v>640</v>
      </c>
      <c r="C41" s="11" t="s">
        <v>641</v>
      </c>
      <c r="D41" s="11" t="s">
        <v>108</v>
      </c>
      <c r="E41" s="15">
        <v>10000000</v>
      </c>
      <c r="F41" s="16">
        <v>9593.8700000000008</v>
      </c>
      <c r="G41" s="17">
        <v>4.8899999999999999E-2</v>
      </c>
    </row>
    <row r="42" spans="1:7" ht="12.95" customHeight="1">
      <c r="A42" s="1"/>
      <c r="B42" s="10" t="s">
        <v>13</v>
      </c>
      <c r="C42" s="11" t="s">
        <v>1</v>
      </c>
      <c r="D42" s="11" t="s">
        <v>1</v>
      </c>
      <c r="E42" s="11" t="s">
        <v>1</v>
      </c>
      <c r="F42" s="18">
        <v>9593.8700000000008</v>
      </c>
      <c r="G42" s="19">
        <v>4.8899999999999999E-2</v>
      </c>
    </row>
    <row r="43" spans="1:7" ht="12.95" customHeight="1">
      <c r="A43" s="1"/>
      <c r="B43" s="10" t="s">
        <v>109</v>
      </c>
      <c r="C43" s="11" t="s">
        <v>1</v>
      </c>
      <c r="D43" s="11" t="s">
        <v>1</v>
      </c>
      <c r="E43" s="11" t="s">
        <v>1</v>
      </c>
      <c r="F43" s="1"/>
      <c r="G43" s="12" t="s">
        <v>1</v>
      </c>
    </row>
    <row r="44" spans="1:7" ht="12.95" customHeight="1">
      <c r="A44" s="13" t="s">
        <v>968</v>
      </c>
      <c r="B44" s="14" t="s">
        <v>111</v>
      </c>
      <c r="C44" s="11" t="s">
        <v>969</v>
      </c>
      <c r="D44" s="11" t="s">
        <v>113</v>
      </c>
      <c r="E44" s="15">
        <v>7500000</v>
      </c>
      <c r="F44" s="16">
        <v>7420.79</v>
      </c>
      <c r="G44" s="17">
        <v>3.78E-2</v>
      </c>
    </row>
    <row r="45" spans="1:7" ht="12.95" customHeight="1">
      <c r="A45" s="13" t="s">
        <v>221</v>
      </c>
      <c r="B45" s="14" t="s">
        <v>222</v>
      </c>
      <c r="C45" s="11" t="s">
        <v>223</v>
      </c>
      <c r="D45" s="11" t="s">
        <v>113</v>
      </c>
      <c r="E45" s="15">
        <v>7500000</v>
      </c>
      <c r="F45" s="16">
        <v>7420.01</v>
      </c>
      <c r="G45" s="17">
        <v>3.78E-2</v>
      </c>
    </row>
    <row r="46" spans="1:7" ht="12.95" customHeight="1">
      <c r="A46" s="13" t="s">
        <v>970</v>
      </c>
      <c r="B46" s="14" t="s">
        <v>971</v>
      </c>
      <c r="C46" s="11" t="s">
        <v>972</v>
      </c>
      <c r="D46" s="11" t="s">
        <v>229</v>
      </c>
      <c r="E46" s="15">
        <v>5000000</v>
      </c>
      <c r="F46" s="16">
        <v>4967.7299999999996</v>
      </c>
      <c r="G46" s="17">
        <v>2.53E-2</v>
      </c>
    </row>
    <row r="47" spans="1:7" ht="12.95" customHeight="1">
      <c r="A47" s="13" t="s">
        <v>114</v>
      </c>
      <c r="B47" s="14" t="s">
        <v>115</v>
      </c>
      <c r="C47" s="11" t="s">
        <v>116</v>
      </c>
      <c r="D47" s="11" t="s">
        <v>113</v>
      </c>
      <c r="E47" s="15">
        <v>5000000</v>
      </c>
      <c r="F47" s="16">
        <v>4810.93</v>
      </c>
      <c r="G47" s="17">
        <v>2.4500000000000001E-2</v>
      </c>
    </row>
    <row r="48" spans="1:7" ht="12.95" customHeight="1">
      <c r="A48" s="13" t="s">
        <v>973</v>
      </c>
      <c r="B48" s="14" t="s">
        <v>661</v>
      </c>
      <c r="C48" s="11" t="s">
        <v>974</v>
      </c>
      <c r="D48" s="11" t="s">
        <v>160</v>
      </c>
      <c r="E48" s="15">
        <v>3000000</v>
      </c>
      <c r="F48" s="16">
        <v>2987.47</v>
      </c>
      <c r="G48" s="17">
        <v>1.52E-2</v>
      </c>
    </row>
    <row r="49" spans="1:7" ht="12.95" customHeight="1">
      <c r="A49" s="13" t="s">
        <v>975</v>
      </c>
      <c r="B49" s="14" t="s">
        <v>976</v>
      </c>
      <c r="C49" s="11" t="s">
        <v>977</v>
      </c>
      <c r="D49" s="11" t="s">
        <v>108</v>
      </c>
      <c r="E49" s="15">
        <v>2500000</v>
      </c>
      <c r="F49" s="16">
        <v>2488.11</v>
      </c>
      <c r="G49" s="17">
        <v>1.2699999999999999E-2</v>
      </c>
    </row>
    <row r="50" spans="1:7" ht="12.95" customHeight="1">
      <c r="A50" s="13" t="s">
        <v>978</v>
      </c>
      <c r="B50" s="14" t="s">
        <v>673</v>
      </c>
      <c r="C50" s="11" t="s">
        <v>979</v>
      </c>
      <c r="D50" s="11" t="s">
        <v>108</v>
      </c>
      <c r="E50" s="15">
        <v>2500000</v>
      </c>
      <c r="F50" s="16">
        <v>2472.6</v>
      </c>
      <c r="G50" s="17">
        <v>1.26E-2</v>
      </c>
    </row>
    <row r="51" spans="1:7" ht="12.95" customHeight="1">
      <c r="A51" s="13" t="s">
        <v>980</v>
      </c>
      <c r="B51" s="14" t="s">
        <v>976</v>
      </c>
      <c r="C51" s="11" t="s">
        <v>981</v>
      </c>
      <c r="D51" s="11" t="s">
        <v>108</v>
      </c>
      <c r="E51" s="15">
        <v>2000000</v>
      </c>
      <c r="F51" s="16">
        <v>1994.35</v>
      </c>
      <c r="G51" s="17">
        <v>1.0200000000000001E-2</v>
      </c>
    </row>
    <row r="52" spans="1:7" ht="12.95" customHeight="1">
      <c r="A52" s="13" t="s">
        <v>982</v>
      </c>
      <c r="B52" s="14" t="s">
        <v>165</v>
      </c>
      <c r="C52" s="11" t="s">
        <v>983</v>
      </c>
      <c r="D52" s="11" t="s">
        <v>108</v>
      </c>
      <c r="E52" s="15">
        <v>1000000</v>
      </c>
      <c r="F52" s="16">
        <v>995.73</v>
      </c>
      <c r="G52" s="17">
        <v>5.1000000000000004E-3</v>
      </c>
    </row>
    <row r="53" spans="1:7" ht="12.95" customHeight="1">
      <c r="A53" s="13" t="s">
        <v>984</v>
      </c>
      <c r="B53" s="14" t="s">
        <v>673</v>
      </c>
      <c r="C53" s="11" t="s">
        <v>985</v>
      </c>
      <c r="D53" s="11" t="s">
        <v>108</v>
      </c>
      <c r="E53" s="15">
        <v>1000000</v>
      </c>
      <c r="F53" s="16">
        <v>989.23</v>
      </c>
      <c r="G53" s="17">
        <v>5.0000000000000001E-3</v>
      </c>
    </row>
    <row r="54" spans="1:7" ht="12.95" customHeight="1">
      <c r="A54" s="13" t="s">
        <v>986</v>
      </c>
      <c r="B54" s="14" t="s">
        <v>976</v>
      </c>
      <c r="C54" s="11" t="s">
        <v>987</v>
      </c>
      <c r="D54" s="11" t="s">
        <v>108</v>
      </c>
      <c r="E54" s="15">
        <v>500000</v>
      </c>
      <c r="F54" s="16">
        <v>497.64</v>
      </c>
      <c r="G54" s="17">
        <v>2.5000000000000001E-3</v>
      </c>
    </row>
    <row r="55" spans="1:7" ht="12.95" customHeight="1">
      <c r="A55" s="1"/>
      <c r="B55" s="10" t="s">
        <v>13</v>
      </c>
      <c r="C55" s="11" t="s">
        <v>1</v>
      </c>
      <c r="D55" s="11" t="s">
        <v>1</v>
      </c>
      <c r="E55" s="11" t="s">
        <v>1</v>
      </c>
      <c r="F55" s="18">
        <v>37044.589999999997</v>
      </c>
      <c r="G55" s="19">
        <v>0.18870000000000001</v>
      </c>
    </row>
    <row r="56" spans="1:7" ht="12.95" customHeight="1">
      <c r="A56" s="1"/>
      <c r="B56" s="10" t="s">
        <v>262</v>
      </c>
      <c r="C56" s="11" t="s">
        <v>1</v>
      </c>
      <c r="D56" s="11" t="s">
        <v>1</v>
      </c>
      <c r="E56" s="11" t="s">
        <v>1</v>
      </c>
      <c r="F56" s="1"/>
      <c r="G56" s="12" t="s">
        <v>1</v>
      </c>
    </row>
    <row r="57" spans="1:7" ht="12.95" customHeight="1">
      <c r="A57" s="13" t="s">
        <v>266</v>
      </c>
      <c r="B57" s="14" t="s">
        <v>267</v>
      </c>
      <c r="C57" s="11" t="s">
        <v>268</v>
      </c>
      <c r="D57" s="11" t="s">
        <v>19</v>
      </c>
      <c r="E57" s="15">
        <v>15000000</v>
      </c>
      <c r="F57" s="16">
        <v>14917.19</v>
      </c>
      <c r="G57" s="17">
        <v>7.5999999999999998E-2</v>
      </c>
    </row>
    <row r="58" spans="1:7" ht="12.95" customHeight="1">
      <c r="A58" s="1"/>
      <c r="B58" s="10" t="s">
        <v>13</v>
      </c>
      <c r="C58" s="11" t="s">
        <v>1</v>
      </c>
      <c r="D58" s="11" t="s">
        <v>1</v>
      </c>
      <c r="E58" s="11" t="s">
        <v>1</v>
      </c>
      <c r="F58" s="18">
        <v>14917.19</v>
      </c>
      <c r="G58" s="19">
        <v>7.5999999999999998E-2</v>
      </c>
    </row>
    <row r="59" spans="1:7" ht="12.95" customHeight="1">
      <c r="A59" s="1"/>
      <c r="B59" s="20" t="s">
        <v>14</v>
      </c>
      <c r="C59" s="21" t="s">
        <v>1</v>
      </c>
      <c r="D59" s="22" t="s">
        <v>1</v>
      </c>
      <c r="E59" s="21" t="s">
        <v>1</v>
      </c>
      <c r="F59" s="18">
        <v>61555.65</v>
      </c>
      <c r="G59" s="19">
        <v>0.31359999999999999</v>
      </c>
    </row>
    <row r="60" spans="1:7" ht="12.95" customHeight="1">
      <c r="A60" s="1"/>
      <c r="B60" s="10" t="s">
        <v>24</v>
      </c>
      <c r="C60" s="11" t="s">
        <v>1</v>
      </c>
      <c r="D60" s="11" t="s">
        <v>1</v>
      </c>
      <c r="E60" s="11" t="s">
        <v>1</v>
      </c>
      <c r="F60" s="1"/>
      <c r="G60" s="12" t="s">
        <v>1</v>
      </c>
    </row>
    <row r="61" spans="1:7" ht="12.95" customHeight="1">
      <c r="A61" s="13" t="s">
        <v>25</v>
      </c>
      <c r="B61" s="14" t="s">
        <v>26</v>
      </c>
      <c r="C61" s="11" t="s">
        <v>1</v>
      </c>
      <c r="D61" s="11" t="s">
        <v>27</v>
      </c>
      <c r="E61" s="15"/>
      <c r="F61" s="16">
        <v>1474</v>
      </c>
      <c r="G61" s="17">
        <v>7.4999999999999997E-3</v>
      </c>
    </row>
    <row r="62" spans="1:7" ht="12.95" customHeight="1">
      <c r="A62" s="1"/>
      <c r="B62" s="10" t="s">
        <v>13</v>
      </c>
      <c r="C62" s="11" t="s">
        <v>1</v>
      </c>
      <c r="D62" s="11" t="s">
        <v>1</v>
      </c>
      <c r="E62" s="11" t="s">
        <v>1</v>
      </c>
      <c r="F62" s="18">
        <v>1474</v>
      </c>
      <c r="G62" s="19">
        <v>7.4999999999999997E-3</v>
      </c>
    </row>
    <row r="63" spans="1:7" ht="12.95" customHeight="1">
      <c r="A63" s="1"/>
      <c r="B63" s="20" t="s">
        <v>14</v>
      </c>
      <c r="C63" s="21" t="s">
        <v>1</v>
      </c>
      <c r="D63" s="22" t="s">
        <v>1</v>
      </c>
      <c r="E63" s="21" t="s">
        <v>1</v>
      </c>
      <c r="F63" s="18">
        <v>1474</v>
      </c>
      <c r="G63" s="19">
        <v>7.4999999999999997E-3</v>
      </c>
    </row>
    <row r="64" spans="1:7" ht="12.95" customHeight="1">
      <c r="A64" s="1"/>
      <c r="B64" s="20" t="s">
        <v>28</v>
      </c>
      <c r="C64" s="11" t="s">
        <v>1</v>
      </c>
      <c r="D64" s="22" t="s">
        <v>1</v>
      </c>
      <c r="E64" s="11" t="s">
        <v>1</v>
      </c>
      <c r="F64" s="25">
        <v>35593.550000000003</v>
      </c>
      <c r="G64" s="19">
        <v>0.18109999999999998</v>
      </c>
    </row>
    <row r="65" spans="1:7" ht="12.95" customHeight="1">
      <c r="A65" s="1"/>
      <c r="B65" s="26" t="s">
        <v>29</v>
      </c>
      <c r="C65" s="27" t="s">
        <v>1</v>
      </c>
      <c r="D65" s="27" t="s">
        <v>1</v>
      </c>
      <c r="E65" s="27" t="s">
        <v>1</v>
      </c>
      <c r="F65" s="28">
        <v>196282.83</v>
      </c>
      <c r="G65" s="29">
        <v>1</v>
      </c>
    </row>
    <row r="66" spans="1:7" ht="12.95" customHeight="1">
      <c r="A66" s="1"/>
      <c r="B66" s="4" t="s">
        <v>1</v>
      </c>
      <c r="C66" s="1"/>
      <c r="D66" s="1"/>
      <c r="E66" s="1"/>
      <c r="F66" s="1"/>
      <c r="G66" s="1"/>
    </row>
    <row r="67" spans="1:7" ht="12.95" customHeight="1">
      <c r="A67" s="1"/>
      <c r="B67" s="2" t="s">
        <v>468</v>
      </c>
      <c r="C67" s="1"/>
      <c r="D67" s="1"/>
      <c r="E67" s="1"/>
      <c r="F67" s="1"/>
      <c r="G67" s="1"/>
    </row>
    <row r="68" spans="1:7" ht="12.95" customHeight="1">
      <c r="A68" s="1"/>
      <c r="B68" s="2" t="s">
        <v>30</v>
      </c>
      <c r="C68" s="1"/>
      <c r="D68" s="1"/>
      <c r="E68" s="1"/>
      <c r="F68" s="1"/>
      <c r="G68" s="1"/>
    </row>
    <row r="69" spans="1:7" ht="12.95" customHeight="1">
      <c r="A69" s="1"/>
      <c r="B69" s="2" t="s">
        <v>117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1</v>
      </c>
      <c r="C71" s="1"/>
      <c r="D71" s="1"/>
      <c r="E71" s="1"/>
      <c r="F71" s="1"/>
      <c r="G7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9"/>
  <sheetViews>
    <sheetView zoomScaleNormal="100" workbookViewId="0">
      <selection activeCell="E23" sqref="E23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988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676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278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989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990</v>
      </c>
      <c r="B7" s="14" t="s">
        <v>991</v>
      </c>
      <c r="C7" s="11" t="s">
        <v>992</v>
      </c>
      <c r="D7" s="11" t="s">
        <v>1</v>
      </c>
      <c r="E7" s="15">
        <v>11766.2418</v>
      </c>
      <c r="F7" s="16">
        <v>982.83</v>
      </c>
      <c r="G7" s="17">
        <v>0.92810000000000004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982.83</v>
      </c>
      <c r="G8" s="19">
        <v>0.92810000000000004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982.83</v>
      </c>
      <c r="G9" s="19">
        <v>0.92810000000000004</v>
      </c>
    </row>
    <row r="10" spans="1:7" ht="12.95" customHeight="1">
      <c r="A10" s="1"/>
      <c r="B10" s="10" t="s">
        <v>24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3" t="s">
        <v>25</v>
      </c>
      <c r="B11" s="14" t="s">
        <v>26</v>
      </c>
      <c r="C11" s="11" t="s">
        <v>1</v>
      </c>
      <c r="D11" s="11" t="s">
        <v>27</v>
      </c>
      <c r="E11" s="15"/>
      <c r="F11" s="16">
        <v>55</v>
      </c>
      <c r="G11" s="17">
        <v>5.1900000000000002E-2</v>
      </c>
    </row>
    <row r="12" spans="1:7" ht="12.95" customHeight="1">
      <c r="A12" s="1"/>
      <c r="B12" s="10" t="s">
        <v>13</v>
      </c>
      <c r="C12" s="11" t="s">
        <v>1</v>
      </c>
      <c r="D12" s="11" t="s">
        <v>1</v>
      </c>
      <c r="E12" s="11" t="s">
        <v>1</v>
      </c>
      <c r="F12" s="18">
        <v>55</v>
      </c>
      <c r="G12" s="19">
        <v>5.1900000000000002E-2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55</v>
      </c>
      <c r="G13" s="19">
        <v>5.1900000000000002E-2</v>
      </c>
    </row>
    <row r="14" spans="1:7" ht="12.95" customHeight="1">
      <c r="A14" s="1"/>
      <c r="B14" s="20" t="s">
        <v>28</v>
      </c>
      <c r="C14" s="11" t="s">
        <v>1</v>
      </c>
      <c r="D14" s="22" t="s">
        <v>1</v>
      </c>
      <c r="E14" s="11" t="s">
        <v>1</v>
      </c>
      <c r="F14" s="25">
        <v>21.12</v>
      </c>
      <c r="G14" s="19">
        <v>0.02</v>
      </c>
    </row>
    <row r="15" spans="1:7" ht="12.95" customHeight="1">
      <c r="A15" s="1"/>
      <c r="B15" s="26" t="s">
        <v>29</v>
      </c>
      <c r="C15" s="27" t="s">
        <v>1</v>
      </c>
      <c r="D15" s="27" t="s">
        <v>1</v>
      </c>
      <c r="E15" s="27" t="s">
        <v>1</v>
      </c>
      <c r="F15" s="28">
        <v>1058.95</v>
      </c>
      <c r="G15" s="29">
        <v>1</v>
      </c>
    </row>
    <row r="16" spans="1:7" ht="12.95" customHeight="1">
      <c r="A16" s="1"/>
      <c r="B16" s="4" t="s">
        <v>1</v>
      </c>
      <c r="C16" s="1"/>
      <c r="D16" s="1"/>
      <c r="E16" s="1"/>
      <c r="F16" s="1"/>
      <c r="G16" s="1"/>
    </row>
    <row r="17" spans="1:7" ht="12.95" customHeight="1">
      <c r="A17" s="1"/>
      <c r="B17" s="2" t="s">
        <v>27</v>
      </c>
      <c r="C17" s="1"/>
      <c r="D17" s="1"/>
      <c r="E17" s="1"/>
      <c r="F17" s="1"/>
      <c r="G17" s="1"/>
    </row>
    <row r="18" spans="1:7" ht="12.95" customHeight="1">
      <c r="A18" s="1"/>
      <c r="B18" s="2" t="s">
        <v>1</v>
      </c>
      <c r="C18" s="1"/>
      <c r="D18" s="1"/>
      <c r="E18" s="1"/>
      <c r="F18" s="1"/>
      <c r="G18" s="1"/>
    </row>
    <row r="19" spans="1:7" ht="12.95" customHeight="1">
      <c r="A19" s="1"/>
      <c r="B19" s="2" t="s">
        <v>1</v>
      </c>
      <c r="C19" s="1"/>
      <c r="D19" s="1"/>
      <c r="E19" s="1"/>
      <c r="F19" s="1"/>
      <c r="G1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30"/>
  <sheetViews>
    <sheetView zoomScaleNormal="100" workbookViewId="0">
      <selection activeCell="F37" sqref="F3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993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768</v>
      </c>
      <c r="B7" s="14" t="s">
        <v>2110</v>
      </c>
      <c r="C7" s="11" t="s">
        <v>769</v>
      </c>
      <c r="D7" s="11" t="s">
        <v>19</v>
      </c>
      <c r="E7" s="15">
        <v>7500000</v>
      </c>
      <c r="F7" s="16">
        <v>7875.16</v>
      </c>
      <c r="G7" s="17">
        <v>0.25309999999999999</v>
      </c>
    </row>
    <row r="8" spans="1:7" ht="12.95" customHeight="1">
      <c r="A8" s="13" t="s">
        <v>994</v>
      </c>
      <c r="B8" s="14" t="s">
        <v>2112</v>
      </c>
      <c r="C8" s="11" t="s">
        <v>995</v>
      </c>
      <c r="D8" s="11" t="s">
        <v>19</v>
      </c>
      <c r="E8" s="15">
        <v>5000000</v>
      </c>
      <c r="F8" s="16">
        <v>5199</v>
      </c>
      <c r="G8" s="17">
        <v>0.1671</v>
      </c>
    </row>
    <row r="9" spans="1:7" ht="12.95" customHeight="1">
      <c r="A9" s="13" t="s">
        <v>996</v>
      </c>
      <c r="B9" s="14" t="s">
        <v>2113</v>
      </c>
      <c r="C9" s="11" t="s">
        <v>997</v>
      </c>
      <c r="D9" s="11" t="s">
        <v>19</v>
      </c>
      <c r="E9" s="15">
        <v>4500000</v>
      </c>
      <c r="F9" s="16">
        <v>4766.28</v>
      </c>
      <c r="G9" s="17">
        <v>0.1532</v>
      </c>
    </row>
    <row r="10" spans="1:7" ht="12.95" customHeight="1">
      <c r="A10" s="13" t="s">
        <v>998</v>
      </c>
      <c r="B10" s="14" t="s">
        <v>2114</v>
      </c>
      <c r="C10" s="11" t="s">
        <v>999</v>
      </c>
      <c r="D10" s="11" t="s">
        <v>19</v>
      </c>
      <c r="E10" s="15">
        <v>3000000</v>
      </c>
      <c r="F10" s="16">
        <v>3172.88</v>
      </c>
      <c r="G10" s="17">
        <v>0.10199999999999999</v>
      </c>
    </row>
    <row r="11" spans="1:7" ht="12.95" customHeight="1">
      <c r="A11" s="13" t="s">
        <v>1000</v>
      </c>
      <c r="B11" s="14" t="s">
        <v>2111</v>
      </c>
      <c r="C11" s="11" t="s">
        <v>1001</v>
      </c>
      <c r="D11" s="11" t="s">
        <v>19</v>
      </c>
      <c r="E11" s="15">
        <v>2500000</v>
      </c>
      <c r="F11" s="16">
        <v>2641.27</v>
      </c>
      <c r="G11" s="17">
        <v>8.4900000000000003E-2</v>
      </c>
    </row>
    <row r="12" spans="1:7" ht="12.95" customHeight="1">
      <c r="A12" s="13" t="s">
        <v>1002</v>
      </c>
      <c r="B12" s="14" t="s">
        <v>2115</v>
      </c>
      <c r="C12" s="11" t="s">
        <v>1003</v>
      </c>
      <c r="D12" s="11" t="s">
        <v>19</v>
      </c>
      <c r="E12" s="15">
        <v>2500000</v>
      </c>
      <c r="F12" s="16">
        <v>2614.4499999999998</v>
      </c>
      <c r="G12" s="17">
        <v>8.4000000000000005E-2</v>
      </c>
    </row>
    <row r="13" spans="1:7" ht="12.95" customHeight="1">
      <c r="A13" s="13" t="s">
        <v>400</v>
      </c>
      <c r="B13" s="14" t="s">
        <v>2102</v>
      </c>
      <c r="C13" s="11" t="s">
        <v>401</v>
      </c>
      <c r="D13" s="11" t="s">
        <v>19</v>
      </c>
      <c r="E13" s="15">
        <v>1500000</v>
      </c>
      <c r="F13" s="16">
        <v>1568.16</v>
      </c>
      <c r="G13" s="17">
        <v>5.04E-2</v>
      </c>
    </row>
    <row r="14" spans="1:7" ht="12.95" customHeight="1">
      <c r="A14" s="13" t="s">
        <v>1004</v>
      </c>
      <c r="B14" s="14" t="s">
        <v>2104</v>
      </c>
      <c r="C14" s="11" t="s">
        <v>1005</v>
      </c>
      <c r="D14" s="11" t="s">
        <v>19</v>
      </c>
      <c r="E14" s="15">
        <v>1000000</v>
      </c>
      <c r="F14" s="16">
        <v>1054.1500000000001</v>
      </c>
      <c r="G14" s="17">
        <v>3.39E-2</v>
      </c>
    </row>
    <row r="15" spans="1:7" ht="12.95" customHeight="1">
      <c r="A15" s="13" t="s">
        <v>1006</v>
      </c>
      <c r="B15" s="14" t="s">
        <v>2115</v>
      </c>
      <c r="C15" s="11" t="s">
        <v>1007</v>
      </c>
      <c r="D15" s="11" t="s">
        <v>19</v>
      </c>
      <c r="E15" s="15">
        <v>1000000</v>
      </c>
      <c r="F15" s="16">
        <v>1045.3499999999999</v>
      </c>
      <c r="G15" s="17">
        <v>3.3599999999999998E-2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29936.7</v>
      </c>
      <c r="G16" s="19">
        <v>0.96220000000000006</v>
      </c>
    </row>
    <row r="17" spans="1:7" ht="12.95" customHeight="1">
      <c r="A17" s="1"/>
      <c r="B17" s="20" t="s">
        <v>22</v>
      </c>
      <c r="C17" s="22" t="s">
        <v>1</v>
      </c>
      <c r="D17" s="22" t="s">
        <v>1</v>
      </c>
      <c r="E17" s="22" t="s">
        <v>1</v>
      </c>
      <c r="F17" s="23" t="s">
        <v>23</v>
      </c>
      <c r="G17" s="24" t="s">
        <v>23</v>
      </c>
    </row>
    <row r="18" spans="1:7" ht="12.95" customHeight="1">
      <c r="A18" s="1"/>
      <c r="B18" s="20" t="s">
        <v>13</v>
      </c>
      <c r="C18" s="22" t="s">
        <v>1</v>
      </c>
      <c r="D18" s="22" t="s">
        <v>1</v>
      </c>
      <c r="E18" s="22" t="s">
        <v>1</v>
      </c>
      <c r="F18" s="23" t="s">
        <v>23</v>
      </c>
      <c r="G18" s="24" t="s">
        <v>23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29936.7</v>
      </c>
      <c r="G19" s="19">
        <v>0.96220000000000006</v>
      </c>
    </row>
    <row r="20" spans="1:7" ht="12.95" customHeight="1">
      <c r="A20" s="1"/>
      <c r="B20" s="10" t="s">
        <v>24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25</v>
      </c>
      <c r="B21" s="14" t="s">
        <v>26</v>
      </c>
      <c r="C21" s="11" t="s">
        <v>1</v>
      </c>
      <c r="D21" s="11" t="s">
        <v>27</v>
      </c>
      <c r="E21" s="15"/>
      <c r="F21" s="16">
        <v>430</v>
      </c>
      <c r="G21" s="17">
        <v>1.38E-2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430</v>
      </c>
      <c r="G22" s="19">
        <v>1.38E-2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430</v>
      </c>
      <c r="G23" s="19">
        <v>1.38E-2</v>
      </c>
    </row>
    <row r="24" spans="1:7" ht="12.95" customHeight="1">
      <c r="A24" s="1"/>
      <c r="B24" s="20" t="s">
        <v>28</v>
      </c>
      <c r="C24" s="11" t="s">
        <v>1</v>
      </c>
      <c r="D24" s="22" t="s">
        <v>1</v>
      </c>
      <c r="E24" s="11" t="s">
        <v>1</v>
      </c>
      <c r="F24" s="25">
        <v>745.57</v>
      </c>
      <c r="G24" s="19">
        <v>2.4E-2</v>
      </c>
    </row>
    <row r="25" spans="1:7" ht="12.95" customHeight="1">
      <c r="A25" s="1"/>
      <c r="B25" s="26" t="s">
        <v>29</v>
      </c>
      <c r="C25" s="27" t="s">
        <v>1</v>
      </c>
      <c r="D25" s="27" t="s">
        <v>1</v>
      </c>
      <c r="E25" s="27" t="s">
        <v>1</v>
      </c>
      <c r="F25" s="28">
        <v>31112.27</v>
      </c>
      <c r="G25" s="29">
        <v>1</v>
      </c>
    </row>
    <row r="26" spans="1:7" ht="12.95" customHeight="1">
      <c r="A26" s="1"/>
      <c r="B26" s="4" t="s">
        <v>1</v>
      </c>
      <c r="C26" s="1"/>
      <c r="D26" s="1"/>
      <c r="E26" s="1"/>
      <c r="F26" s="1"/>
      <c r="G26" s="1"/>
    </row>
    <row r="27" spans="1:7" ht="12.95" customHeight="1">
      <c r="A27" s="1"/>
      <c r="B27" s="2" t="s">
        <v>27</v>
      </c>
      <c r="C27" s="1"/>
      <c r="D27" s="1"/>
      <c r="E27" s="1"/>
      <c r="F27" s="1"/>
      <c r="G27" s="1"/>
    </row>
    <row r="28" spans="1:7" ht="12.95" customHeight="1">
      <c r="A28" s="1"/>
      <c r="B28" s="2"/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73"/>
  <sheetViews>
    <sheetView zoomScaleNormal="100" workbookViewId="0">
      <selection activeCell="G35" sqref="G3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1008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1009</v>
      </c>
      <c r="B7" s="14" t="s">
        <v>1010</v>
      </c>
      <c r="C7" s="11" t="s">
        <v>1011</v>
      </c>
      <c r="D7" s="11" t="s">
        <v>39</v>
      </c>
      <c r="E7" s="15">
        <v>6000000</v>
      </c>
      <c r="F7" s="16">
        <v>6250.81</v>
      </c>
      <c r="G7" s="17">
        <v>6.1400000000000003E-2</v>
      </c>
    </row>
    <row r="8" spans="1:7" ht="12.95" customHeight="1">
      <c r="A8" s="13" t="s">
        <v>69</v>
      </c>
      <c r="B8" s="14" t="s">
        <v>70</v>
      </c>
      <c r="C8" s="11" t="s">
        <v>71</v>
      </c>
      <c r="D8" s="11" t="s">
        <v>68</v>
      </c>
      <c r="E8" s="15">
        <v>5000000</v>
      </c>
      <c r="F8" s="16">
        <v>5053.3</v>
      </c>
      <c r="G8" s="17">
        <v>4.9700000000000001E-2</v>
      </c>
    </row>
    <row r="9" spans="1:7" ht="12.95" customHeight="1">
      <c r="A9" s="13" t="s">
        <v>1012</v>
      </c>
      <c r="B9" s="14" t="s">
        <v>1013</v>
      </c>
      <c r="C9" s="11" t="s">
        <v>1014</v>
      </c>
      <c r="D9" s="11" t="s">
        <v>68</v>
      </c>
      <c r="E9" s="15">
        <v>5000000</v>
      </c>
      <c r="F9" s="16">
        <v>5050.6000000000004</v>
      </c>
      <c r="G9" s="17">
        <v>4.9599999999999998E-2</v>
      </c>
    </row>
    <row r="10" spans="1:7" ht="12.95" customHeight="1">
      <c r="A10" s="13" t="s">
        <v>1015</v>
      </c>
      <c r="B10" s="14" t="s">
        <v>1016</v>
      </c>
      <c r="C10" s="11" t="s">
        <v>1017</v>
      </c>
      <c r="D10" s="11" t="s">
        <v>50</v>
      </c>
      <c r="E10" s="15">
        <v>5000000</v>
      </c>
      <c r="F10" s="16">
        <v>5034.32</v>
      </c>
      <c r="G10" s="17">
        <v>4.9500000000000002E-2</v>
      </c>
    </row>
    <row r="11" spans="1:7" ht="12.95" customHeight="1">
      <c r="A11" s="13" t="s">
        <v>1018</v>
      </c>
      <c r="B11" s="14" t="s">
        <v>1019</v>
      </c>
      <c r="C11" s="11" t="s">
        <v>1020</v>
      </c>
      <c r="D11" s="11" t="s">
        <v>39</v>
      </c>
      <c r="E11" s="15">
        <v>5000000</v>
      </c>
      <c r="F11" s="16">
        <v>5032.2299999999996</v>
      </c>
      <c r="G11" s="17">
        <v>4.9500000000000002E-2</v>
      </c>
    </row>
    <row r="12" spans="1:7" ht="12.95" customHeight="1">
      <c r="A12" s="13" t="s">
        <v>72</v>
      </c>
      <c r="B12" s="14" t="s">
        <v>73</v>
      </c>
      <c r="C12" s="11" t="s">
        <v>74</v>
      </c>
      <c r="D12" s="11" t="s">
        <v>50</v>
      </c>
      <c r="E12" s="15">
        <v>5000000</v>
      </c>
      <c r="F12" s="16">
        <v>5030.22</v>
      </c>
      <c r="G12" s="17">
        <v>4.9399999999999999E-2</v>
      </c>
    </row>
    <row r="13" spans="1:7" ht="12.95" customHeight="1">
      <c r="A13" s="13" t="s">
        <v>1021</v>
      </c>
      <c r="B13" s="14" t="s">
        <v>1022</v>
      </c>
      <c r="C13" s="11" t="s">
        <v>1023</v>
      </c>
      <c r="D13" s="11" t="s">
        <v>39</v>
      </c>
      <c r="E13" s="15">
        <v>5000000</v>
      </c>
      <c r="F13" s="16">
        <v>5021.21</v>
      </c>
      <c r="G13" s="17">
        <v>4.9399999999999999E-2</v>
      </c>
    </row>
    <row r="14" spans="1:7" ht="12.95" customHeight="1">
      <c r="A14" s="13" t="s">
        <v>1024</v>
      </c>
      <c r="B14" s="14" t="s">
        <v>1025</v>
      </c>
      <c r="C14" s="11" t="s">
        <v>1026</v>
      </c>
      <c r="D14" s="11" t="s">
        <v>39</v>
      </c>
      <c r="E14" s="15">
        <v>2500000</v>
      </c>
      <c r="F14" s="16">
        <v>2582.62</v>
      </c>
      <c r="G14" s="17">
        <v>2.5399999999999999E-2</v>
      </c>
    </row>
    <row r="15" spans="1:7" ht="12.95" customHeight="1">
      <c r="A15" s="13" t="s">
        <v>1027</v>
      </c>
      <c r="B15" s="14" t="s">
        <v>1028</v>
      </c>
      <c r="C15" s="11" t="s">
        <v>1029</v>
      </c>
      <c r="D15" s="11" t="s">
        <v>39</v>
      </c>
      <c r="E15" s="15">
        <v>2500000</v>
      </c>
      <c r="F15" s="16">
        <v>2547.77</v>
      </c>
      <c r="G15" s="17">
        <v>2.5000000000000001E-2</v>
      </c>
    </row>
    <row r="16" spans="1:7" ht="12.95" customHeight="1">
      <c r="A16" s="13" t="s">
        <v>1030</v>
      </c>
      <c r="B16" s="14" t="s">
        <v>1031</v>
      </c>
      <c r="C16" s="11" t="s">
        <v>1032</v>
      </c>
      <c r="D16" s="11" t="s">
        <v>50</v>
      </c>
      <c r="E16" s="15">
        <v>2500000</v>
      </c>
      <c r="F16" s="16">
        <v>2537.64</v>
      </c>
      <c r="G16" s="17">
        <v>2.4899999999999999E-2</v>
      </c>
    </row>
    <row r="17" spans="1:7" ht="12.95" customHeight="1">
      <c r="A17" s="13" t="s">
        <v>601</v>
      </c>
      <c r="B17" s="14" t="s">
        <v>602</v>
      </c>
      <c r="C17" s="11" t="s">
        <v>603</v>
      </c>
      <c r="D17" s="11" t="s">
        <v>50</v>
      </c>
      <c r="E17" s="15">
        <v>2500000</v>
      </c>
      <c r="F17" s="16">
        <v>2537.56</v>
      </c>
      <c r="G17" s="17">
        <v>2.4899999999999999E-2</v>
      </c>
    </row>
    <row r="18" spans="1:7" ht="12.95" customHeight="1">
      <c r="A18" s="13" t="s">
        <v>1033</v>
      </c>
      <c r="B18" s="14" t="s">
        <v>1034</v>
      </c>
      <c r="C18" s="11" t="s">
        <v>1035</v>
      </c>
      <c r="D18" s="11" t="s">
        <v>39</v>
      </c>
      <c r="E18" s="15">
        <v>2500000</v>
      </c>
      <c r="F18" s="16">
        <v>2535.3200000000002</v>
      </c>
      <c r="G18" s="17">
        <v>2.4899999999999999E-2</v>
      </c>
    </row>
    <row r="19" spans="1:7" ht="12.95" customHeight="1">
      <c r="A19" s="13" t="s">
        <v>1036</v>
      </c>
      <c r="B19" s="14" t="s">
        <v>1037</v>
      </c>
      <c r="C19" s="11" t="s">
        <v>1038</v>
      </c>
      <c r="D19" s="11" t="s">
        <v>39</v>
      </c>
      <c r="E19" s="15">
        <v>2500000</v>
      </c>
      <c r="F19" s="16">
        <v>2533.59</v>
      </c>
      <c r="G19" s="17">
        <v>2.4899999999999999E-2</v>
      </c>
    </row>
    <row r="20" spans="1:7" ht="12.95" customHeight="1">
      <c r="A20" s="13" t="s">
        <v>1039</v>
      </c>
      <c r="B20" s="14" t="s">
        <v>1040</v>
      </c>
      <c r="C20" s="11" t="s">
        <v>1041</v>
      </c>
      <c r="D20" s="11" t="s">
        <v>39</v>
      </c>
      <c r="E20" s="15">
        <v>2500000</v>
      </c>
      <c r="F20" s="16">
        <v>2505.13</v>
      </c>
      <c r="G20" s="17">
        <v>2.46E-2</v>
      </c>
    </row>
    <row r="21" spans="1:7" ht="12.95" customHeight="1">
      <c r="A21" s="13" t="s">
        <v>1042</v>
      </c>
      <c r="B21" s="14" t="s">
        <v>1043</v>
      </c>
      <c r="C21" s="11" t="s">
        <v>1044</v>
      </c>
      <c r="D21" s="11" t="s">
        <v>50</v>
      </c>
      <c r="E21" s="15">
        <v>2500000</v>
      </c>
      <c r="F21" s="16">
        <v>2500.21</v>
      </c>
      <c r="G21" s="17">
        <v>2.46E-2</v>
      </c>
    </row>
    <row r="22" spans="1:7" ht="12.95" customHeight="1">
      <c r="A22" s="13" t="s">
        <v>364</v>
      </c>
      <c r="B22" s="14" t="s">
        <v>365</v>
      </c>
      <c r="C22" s="11" t="s">
        <v>366</v>
      </c>
      <c r="D22" s="11" t="s">
        <v>314</v>
      </c>
      <c r="E22" s="15">
        <v>2000000</v>
      </c>
      <c r="F22" s="16">
        <v>2013.25</v>
      </c>
      <c r="G22" s="17">
        <v>1.9800000000000002E-2</v>
      </c>
    </row>
    <row r="23" spans="1:7" ht="12.95" customHeight="1">
      <c r="A23" s="13" t="s">
        <v>1045</v>
      </c>
      <c r="B23" s="14" t="s">
        <v>894</v>
      </c>
      <c r="C23" s="11" t="s">
        <v>1046</v>
      </c>
      <c r="D23" s="11" t="s">
        <v>86</v>
      </c>
      <c r="E23" s="15">
        <v>99000</v>
      </c>
      <c r="F23" s="16">
        <v>103.56</v>
      </c>
      <c r="G23" s="17">
        <v>1E-3</v>
      </c>
    </row>
    <row r="24" spans="1:7" ht="12.95" customHeight="1">
      <c r="A24" s="13" t="s">
        <v>1047</v>
      </c>
      <c r="B24" s="14" t="s">
        <v>894</v>
      </c>
      <c r="C24" s="11" t="s">
        <v>1048</v>
      </c>
      <c r="D24" s="11" t="s">
        <v>86</v>
      </c>
      <c r="E24" s="15">
        <v>90000</v>
      </c>
      <c r="F24" s="16">
        <v>98.15</v>
      </c>
      <c r="G24" s="17">
        <v>1E-3</v>
      </c>
    </row>
    <row r="25" spans="1:7" ht="12.95" customHeight="1">
      <c r="A25" s="13" t="s">
        <v>1049</v>
      </c>
      <c r="B25" s="14" t="s">
        <v>894</v>
      </c>
      <c r="C25" s="11" t="s">
        <v>1050</v>
      </c>
      <c r="D25" s="11" t="s">
        <v>86</v>
      </c>
      <c r="E25" s="15">
        <v>90000</v>
      </c>
      <c r="F25" s="16">
        <v>97.85</v>
      </c>
      <c r="G25" s="17">
        <v>1E-3</v>
      </c>
    </row>
    <row r="26" spans="1:7" ht="12.95" customHeight="1">
      <c r="A26" s="13" t="s">
        <v>1051</v>
      </c>
      <c r="B26" s="14" t="s">
        <v>894</v>
      </c>
      <c r="C26" s="11" t="s">
        <v>1052</v>
      </c>
      <c r="D26" s="11" t="s">
        <v>86</v>
      </c>
      <c r="E26" s="15">
        <v>90000</v>
      </c>
      <c r="F26" s="16">
        <v>97.5</v>
      </c>
      <c r="G26" s="17">
        <v>1E-3</v>
      </c>
    </row>
    <row r="27" spans="1:7" ht="12.95" customHeight="1">
      <c r="A27" s="13" t="s">
        <v>1053</v>
      </c>
      <c r="B27" s="14" t="s">
        <v>894</v>
      </c>
      <c r="C27" s="11" t="s">
        <v>1054</v>
      </c>
      <c r="D27" s="11" t="s">
        <v>86</v>
      </c>
      <c r="E27" s="15">
        <v>90000</v>
      </c>
      <c r="F27" s="16">
        <v>96.48</v>
      </c>
      <c r="G27" s="17">
        <v>8.9999999999999998E-4</v>
      </c>
    </row>
    <row r="28" spans="1:7" ht="12.95" customHeight="1">
      <c r="A28" s="13" t="s">
        <v>1055</v>
      </c>
      <c r="B28" s="14" t="s">
        <v>894</v>
      </c>
      <c r="C28" s="11" t="s">
        <v>1056</v>
      </c>
      <c r="D28" s="11" t="s">
        <v>86</v>
      </c>
      <c r="E28" s="15">
        <v>90000</v>
      </c>
      <c r="F28" s="16">
        <v>96.19</v>
      </c>
      <c r="G28" s="17">
        <v>8.9999999999999998E-4</v>
      </c>
    </row>
    <row r="29" spans="1:7" ht="12.95" customHeight="1">
      <c r="A29" s="13" t="s">
        <v>1057</v>
      </c>
      <c r="B29" s="14" t="s">
        <v>894</v>
      </c>
      <c r="C29" s="11" t="s">
        <v>1058</v>
      </c>
      <c r="D29" s="11" t="s">
        <v>86</v>
      </c>
      <c r="E29" s="15">
        <v>90000</v>
      </c>
      <c r="F29" s="16">
        <v>95.89</v>
      </c>
      <c r="G29" s="17">
        <v>8.9999999999999998E-4</v>
      </c>
    </row>
    <row r="30" spans="1:7" ht="12.95" customHeight="1">
      <c r="A30" s="13" t="s">
        <v>1059</v>
      </c>
      <c r="B30" s="14" t="s">
        <v>894</v>
      </c>
      <c r="C30" s="11" t="s">
        <v>1060</v>
      </c>
      <c r="D30" s="11" t="s">
        <v>86</v>
      </c>
      <c r="E30" s="15">
        <v>90000</v>
      </c>
      <c r="F30" s="16">
        <v>95.6</v>
      </c>
      <c r="G30" s="17">
        <v>8.9999999999999998E-4</v>
      </c>
    </row>
    <row r="31" spans="1:7" ht="12.95" customHeight="1">
      <c r="A31" s="13" t="s">
        <v>1061</v>
      </c>
      <c r="B31" s="14" t="s">
        <v>894</v>
      </c>
      <c r="C31" s="11" t="s">
        <v>1062</v>
      </c>
      <c r="D31" s="11" t="s">
        <v>86</v>
      </c>
      <c r="E31" s="15">
        <v>90000</v>
      </c>
      <c r="F31" s="16">
        <v>95.31</v>
      </c>
      <c r="G31" s="17">
        <v>8.9999999999999998E-4</v>
      </c>
    </row>
    <row r="32" spans="1:7" ht="12.95" customHeight="1">
      <c r="A32" s="13" t="s">
        <v>1063</v>
      </c>
      <c r="B32" s="14" t="s">
        <v>894</v>
      </c>
      <c r="C32" s="11" t="s">
        <v>1064</v>
      </c>
      <c r="D32" s="11" t="s">
        <v>86</v>
      </c>
      <c r="E32" s="15">
        <v>90000</v>
      </c>
      <c r="F32" s="16">
        <v>95.01</v>
      </c>
      <c r="G32" s="17">
        <v>8.9999999999999998E-4</v>
      </c>
    </row>
    <row r="33" spans="1:7" ht="12.95" customHeight="1">
      <c r="A33" s="13" t="s">
        <v>1065</v>
      </c>
      <c r="B33" s="14" t="s">
        <v>894</v>
      </c>
      <c r="C33" s="11" t="s">
        <v>1066</v>
      </c>
      <c r="D33" s="11" t="s">
        <v>86</v>
      </c>
      <c r="E33" s="15">
        <v>90000</v>
      </c>
      <c r="F33" s="16">
        <v>94.72</v>
      </c>
      <c r="G33" s="17">
        <v>8.9999999999999998E-4</v>
      </c>
    </row>
    <row r="34" spans="1:7" ht="12.95" customHeight="1">
      <c r="A34" s="13" t="s">
        <v>1067</v>
      </c>
      <c r="B34" s="14" t="s">
        <v>894</v>
      </c>
      <c r="C34" s="11" t="s">
        <v>1068</v>
      </c>
      <c r="D34" s="11" t="s">
        <v>86</v>
      </c>
      <c r="E34" s="15">
        <v>81000</v>
      </c>
      <c r="F34" s="16">
        <v>89.91</v>
      </c>
      <c r="G34" s="17">
        <v>8.9999999999999998E-4</v>
      </c>
    </row>
    <row r="35" spans="1:7" ht="12.95" customHeight="1">
      <c r="A35" s="13" t="s">
        <v>1069</v>
      </c>
      <c r="B35" s="14" t="s">
        <v>894</v>
      </c>
      <c r="C35" s="11" t="s">
        <v>1070</v>
      </c>
      <c r="D35" s="11" t="s">
        <v>86</v>
      </c>
      <c r="E35" s="15">
        <v>81000</v>
      </c>
      <c r="F35" s="16">
        <v>89.65</v>
      </c>
      <c r="G35" s="17">
        <v>8.9999999999999998E-4</v>
      </c>
    </row>
    <row r="36" spans="1:7" ht="12.95" customHeight="1">
      <c r="A36" s="13" t="s">
        <v>1071</v>
      </c>
      <c r="B36" s="14" t="s">
        <v>894</v>
      </c>
      <c r="C36" s="11" t="s">
        <v>1072</v>
      </c>
      <c r="D36" s="11" t="s">
        <v>86</v>
      </c>
      <c r="E36" s="15">
        <v>81000</v>
      </c>
      <c r="F36" s="16">
        <v>89.37</v>
      </c>
      <c r="G36" s="17">
        <v>8.9999999999999998E-4</v>
      </c>
    </row>
    <row r="37" spans="1:7" ht="12.95" customHeight="1">
      <c r="A37" s="13" t="s">
        <v>1073</v>
      </c>
      <c r="B37" s="14" t="s">
        <v>894</v>
      </c>
      <c r="C37" s="11" t="s">
        <v>1074</v>
      </c>
      <c r="D37" s="11" t="s">
        <v>86</v>
      </c>
      <c r="E37" s="15">
        <v>81000</v>
      </c>
      <c r="F37" s="16">
        <v>89.14</v>
      </c>
      <c r="G37" s="17">
        <v>8.9999999999999998E-4</v>
      </c>
    </row>
    <row r="38" spans="1:7" ht="12.95" customHeight="1">
      <c r="A38" s="13" t="s">
        <v>1075</v>
      </c>
      <c r="B38" s="14" t="s">
        <v>894</v>
      </c>
      <c r="C38" s="11" t="s">
        <v>1076</v>
      </c>
      <c r="D38" s="11" t="s">
        <v>86</v>
      </c>
      <c r="E38" s="15">
        <v>81000</v>
      </c>
      <c r="F38" s="16">
        <v>88.87</v>
      </c>
      <c r="G38" s="17">
        <v>8.9999999999999998E-4</v>
      </c>
    </row>
    <row r="39" spans="1:7" ht="12.95" customHeight="1">
      <c r="A39" s="13" t="s">
        <v>1077</v>
      </c>
      <c r="B39" s="14" t="s">
        <v>894</v>
      </c>
      <c r="C39" s="11" t="s">
        <v>1078</v>
      </c>
      <c r="D39" s="11" t="s">
        <v>86</v>
      </c>
      <c r="E39" s="15">
        <v>81000</v>
      </c>
      <c r="F39" s="16">
        <v>88.6</v>
      </c>
      <c r="G39" s="17">
        <v>8.9999999999999998E-4</v>
      </c>
    </row>
    <row r="40" spans="1:7" ht="12.95" customHeight="1">
      <c r="A40" s="13" t="s">
        <v>1079</v>
      </c>
      <c r="B40" s="14" t="s">
        <v>894</v>
      </c>
      <c r="C40" s="11" t="s">
        <v>1080</v>
      </c>
      <c r="D40" s="11" t="s">
        <v>86</v>
      </c>
      <c r="E40" s="15">
        <v>81000</v>
      </c>
      <c r="F40" s="16">
        <v>87.48</v>
      </c>
      <c r="G40" s="17">
        <v>8.9999999999999998E-4</v>
      </c>
    </row>
    <row r="41" spans="1:7" ht="12.95" customHeight="1">
      <c r="A41" s="13" t="s">
        <v>1081</v>
      </c>
      <c r="B41" s="14" t="s">
        <v>894</v>
      </c>
      <c r="C41" s="11" t="s">
        <v>1082</v>
      </c>
      <c r="D41" s="11" t="s">
        <v>86</v>
      </c>
      <c r="E41" s="15">
        <v>81000</v>
      </c>
      <c r="F41" s="16">
        <v>87.24</v>
      </c>
      <c r="G41" s="17">
        <v>8.9999999999999998E-4</v>
      </c>
    </row>
    <row r="42" spans="1:7" ht="12.95" customHeight="1">
      <c r="A42" s="13" t="s">
        <v>1083</v>
      </c>
      <c r="B42" s="14" t="s">
        <v>894</v>
      </c>
      <c r="C42" s="11" t="s">
        <v>1084</v>
      </c>
      <c r="D42" s="11" t="s">
        <v>86</v>
      </c>
      <c r="E42" s="15">
        <v>81000</v>
      </c>
      <c r="F42" s="16">
        <v>86.98</v>
      </c>
      <c r="G42" s="17">
        <v>8.9999999999999998E-4</v>
      </c>
    </row>
    <row r="43" spans="1:7" ht="12.95" customHeight="1">
      <c r="A43" s="1"/>
      <c r="B43" s="10" t="s">
        <v>13</v>
      </c>
      <c r="C43" s="11" t="s">
        <v>1</v>
      </c>
      <c r="D43" s="11" t="s">
        <v>1</v>
      </c>
      <c r="E43" s="11" t="s">
        <v>1</v>
      </c>
      <c r="F43" s="18">
        <v>60629.279999999999</v>
      </c>
      <c r="G43" s="19">
        <v>0.59589999999999999</v>
      </c>
    </row>
    <row r="44" spans="1:7" ht="12.95" customHeight="1">
      <c r="A44" s="1"/>
      <c r="B44" s="20" t="s">
        <v>22</v>
      </c>
      <c r="C44" s="22" t="s">
        <v>1</v>
      </c>
      <c r="D44" s="22" t="s">
        <v>1</v>
      </c>
      <c r="E44" s="22" t="s">
        <v>1</v>
      </c>
      <c r="F44" s="23" t="s">
        <v>23</v>
      </c>
      <c r="G44" s="24" t="s">
        <v>23</v>
      </c>
    </row>
    <row r="45" spans="1:7" ht="12.95" customHeight="1">
      <c r="A45" s="1"/>
      <c r="B45" s="20" t="s">
        <v>13</v>
      </c>
      <c r="C45" s="22" t="s">
        <v>1</v>
      </c>
      <c r="D45" s="22" t="s">
        <v>1</v>
      </c>
      <c r="E45" s="22" t="s">
        <v>1</v>
      </c>
      <c r="F45" s="23" t="s">
        <v>23</v>
      </c>
      <c r="G45" s="24" t="s">
        <v>23</v>
      </c>
    </row>
    <row r="46" spans="1:7" ht="12.95" customHeight="1">
      <c r="A46" s="1"/>
      <c r="B46" s="20" t="s">
        <v>14</v>
      </c>
      <c r="C46" s="21" t="s">
        <v>1</v>
      </c>
      <c r="D46" s="22" t="s">
        <v>1</v>
      </c>
      <c r="E46" s="21" t="s">
        <v>1</v>
      </c>
      <c r="F46" s="18">
        <v>60629.279999999999</v>
      </c>
      <c r="G46" s="19">
        <v>0.59589999999999999</v>
      </c>
    </row>
    <row r="47" spans="1:7" ht="12.95" customHeight="1">
      <c r="A47" s="1"/>
      <c r="B47" s="10" t="s">
        <v>103</v>
      </c>
      <c r="C47" s="11" t="s">
        <v>1</v>
      </c>
      <c r="D47" s="11" t="s">
        <v>1</v>
      </c>
      <c r="E47" s="11" t="s">
        <v>1</v>
      </c>
      <c r="F47" s="1"/>
      <c r="G47" s="12" t="s">
        <v>1</v>
      </c>
    </row>
    <row r="48" spans="1:7" ht="12.95" customHeight="1">
      <c r="A48" s="1"/>
      <c r="B48" s="10" t="s">
        <v>104</v>
      </c>
      <c r="C48" s="11" t="s">
        <v>1</v>
      </c>
      <c r="D48" s="11" t="s">
        <v>1</v>
      </c>
      <c r="E48" s="11" t="s">
        <v>1</v>
      </c>
      <c r="F48" s="1"/>
      <c r="G48" s="12" t="s">
        <v>1</v>
      </c>
    </row>
    <row r="49" spans="1:7" ht="12.95" customHeight="1">
      <c r="A49" s="13" t="s">
        <v>634</v>
      </c>
      <c r="B49" s="14" t="s">
        <v>144</v>
      </c>
      <c r="C49" s="11" t="s">
        <v>635</v>
      </c>
      <c r="D49" s="11" t="s">
        <v>113</v>
      </c>
      <c r="E49" s="15">
        <v>5000000</v>
      </c>
      <c r="F49" s="16">
        <v>4972.4799999999996</v>
      </c>
      <c r="G49" s="17">
        <v>4.8899999999999999E-2</v>
      </c>
    </row>
    <row r="50" spans="1:7" ht="12.95" customHeight="1">
      <c r="A50" s="13" t="s">
        <v>1085</v>
      </c>
      <c r="B50" s="14" t="s">
        <v>1086</v>
      </c>
      <c r="C50" s="11" t="s">
        <v>1087</v>
      </c>
      <c r="D50" s="11" t="s">
        <v>108</v>
      </c>
      <c r="E50" s="15">
        <v>5000000</v>
      </c>
      <c r="F50" s="16">
        <v>4799.3100000000004</v>
      </c>
      <c r="G50" s="17">
        <v>4.7199999999999999E-2</v>
      </c>
    </row>
    <row r="51" spans="1:7" ht="12.95" customHeight="1">
      <c r="A51" s="13" t="s">
        <v>1088</v>
      </c>
      <c r="B51" s="14" t="s">
        <v>1089</v>
      </c>
      <c r="C51" s="11" t="s">
        <v>1090</v>
      </c>
      <c r="D51" s="11" t="s">
        <v>108</v>
      </c>
      <c r="E51" s="15">
        <v>5000000</v>
      </c>
      <c r="F51" s="16">
        <v>4759.8599999999997</v>
      </c>
      <c r="G51" s="17">
        <v>4.6800000000000001E-2</v>
      </c>
    </row>
    <row r="52" spans="1:7" ht="12.95" customHeight="1">
      <c r="A52" s="13" t="s">
        <v>629</v>
      </c>
      <c r="B52" s="14" t="s">
        <v>630</v>
      </c>
      <c r="C52" s="11" t="s">
        <v>631</v>
      </c>
      <c r="D52" s="11" t="s">
        <v>113</v>
      </c>
      <c r="E52" s="15">
        <v>2500000</v>
      </c>
      <c r="F52" s="16">
        <v>2487.71</v>
      </c>
      <c r="G52" s="17">
        <v>2.4500000000000001E-2</v>
      </c>
    </row>
    <row r="53" spans="1:7" ht="12.95" customHeight="1">
      <c r="A53" s="13" t="s">
        <v>1091</v>
      </c>
      <c r="B53" s="14" t="s">
        <v>124</v>
      </c>
      <c r="C53" s="11" t="s">
        <v>1092</v>
      </c>
      <c r="D53" s="11" t="s">
        <v>108</v>
      </c>
      <c r="E53" s="15">
        <v>1500000</v>
      </c>
      <c r="F53" s="16">
        <v>1483.31</v>
      </c>
      <c r="G53" s="17">
        <v>1.46E-2</v>
      </c>
    </row>
    <row r="54" spans="1:7" ht="12.95" customHeight="1">
      <c r="A54" s="1"/>
      <c r="B54" s="10" t="s">
        <v>13</v>
      </c>
      <c r="C54" s="11" t="s">
        <v>1</v>
      </c>
      <c r="D54" s="11" t="s">
        <v>1</v>
      </c>
      <c r="E54" s="11" t="s">
        <v>1</v>
      </c>
      <c r="F54" s="18">
        <v>18502.669999999998</v>
      </c>
      <c r="G54" s="19">
        <v>0.182</v>
      </c>
    </row>
    <row r="55" spans="1:7" ht="12.95" customHeight="1">
      <c r="A55" s="1"/>
      <c r="B55" s="10" t="s">
        <v>109</v>
      </c>
      <c r="C55" s="11" t="s">
        <v>1</v>
      </c>
      <c r="D55" s="11" t="s">
        <v>1</v>
      </c>
      <c r="E55" s="11" t="s">
        <v>1</v>
      </c>
      <c r="F55" s="1"/>
      <c r="G55" s="12" t="s">
        <v>1</v>
      </c>
    </row>
    <row r="56" spans="1:7" ht="12.95" customHeight="1">
      <c r="A56" s="13" t="s">
        <v>164</v>
      </c>
      <c r="B56" s="14" t="s">
        <v>165</v>
      </c>
      <c r="C56" s="11" t="s">
        <v>166</v>
      </c>
      <c r="D56" s="11" t="s">
        <v>113</v>
      </c>
      <c r="E56" s="15">
        <v>5000000</v>
      </c>
      <c r="F56" s="16">
        <v>4994.53</v>
      </c>
      <c r="G56" s="17">
        <v>4.9099999999999998E-2</v>
      </c>
    </row>
    <row r="57" spans="1:7" ht="12.95" customHeight="1">
      <c r="A57" s="1"/>
      <c r="B57" s="10" t="s">
        <v>13</v>
      </c>
      <c r="C57" s="11" t="s">
        <v>1</v>
      </c>
      <c r="D57" s="11" t="s">
        <v>1</v>
      </c>
      <c r="E57" s="11" t="s">
        <v>1</v>
      </c>
      <c r="F57" s="18">
        <v>4994.53</v>
      </c>
      <c r="G57" s="19">
        <v>4.9099999999999998E-2</v>
      </c>
    </row>
    <row r="58" spans="1:7" ht="12.95" customHeight="1">
      <c r="A58" s="1"/>
      <c r="B58" s="10" t="s">
        <v>262</v>
      </c>
      <c r="C58" s="11" t="s">
        <v>1</v>
      </c>
      <c r="D58" s="11" t="s">
        <v>1</v>
      </c>
      <c r="E58" s="11" t="s">
        <v>1</v>
      </c>
      <c r="F58" s="1"/>
      <c r="G58" s="12" t="s">
        <v>1</v>
      </c>
    </row>
    <row r="59" spans="1:7" ht="12.95" customHeight="1">
      <c r="A59" s="13" t="s">
        <v>263</v>
      </c>
      <c r="B59" s="14" t="s">
        <v>264</v>
      </c>
      <c r="C59" s="11" t="s">
        <v>265</v>
      </c>
      <c r="D59" s="11" t="s">
        <v>19</v>
      </c>
      <c r="E59" s="15">
        <v>10000000</v>
      </c>
      <c r="F59" s="16">
        <v>9949.68</v>
      </c>
      <c r="G59" s="17">
        <v>9.7799999999999998E-2</v>
      </c>
    </row>
    <row r="60" spans="1:7" ht="12.95" customHeight="1">
      <c r="A60" s="1"/>
      <c r="B60" s="10" t="s">
        <v>13</v>
      </c>
      <c r="C60" s="11" t="s">
        <v>1</v>
      </c>
      <c r="D60" s="11" t="s">
        <v>1</v>
      </c>
      <c r="E60" s="11" t="s">
        <v>1</v>
      </c>
      <c r="F60" s="18">
        <v>9949.68</v>
      </c>
      <c r="G60" s="19">
        <v>9.7799999999999998E-2</v>
      </c>
    </row>
    <row r="61" spans="1:7" ht="12.95" customHeight="1">
      <c r="A61" s="1"/>
      <c r="B61" s="20" t="s">
        <v>14</v>
      </c>
      <c r="C61" s="21" t="s">
        <v>1</v>
      </c>
      <c r="D61" s="22" t="s">
        <v>1</v>
      </c>
      <c r="E61" s="21" t="s">
        <v>1</v>
      </c>
      <c r="F61" s="18">
        <v>33446.879999999997</v>
      </c>
      <c r="G61" s="19">
        <v>0.32890000000000003</v>
      </c>
    </row>
    <row r="62" spans="1:7" ht="12.95" customHeight="1">
      <c r="A62" s="1"/>
      <c r="B62" s="10" t="s">
        <v>24</v>
      </c>
      <c r="C62" s="11" t="s">
        <v>1</v>
      </c>
      <c r="D62" s="11" t="s">
        <v>1</v>
      </c>
      <c r="E62" s="11" t="s">
        <v>1</v>
      </c>
      <c r="F62" s="1"/>
      <c r="G62" s="12" t="s">
        <v>1</v>
      </c>
    </row>
    <row r="63" spans="1:7" ht="12.95" customHeight="1">
      <c r="A63" s="13" t="s">
        <v>25</v>
      </c>
      <c r="B63" s="14" t="s">
        <v>26</v>
      </c>
      <c r="C63" s="11" t="s">
        <v>1</v>
      </c>
      <c r="D63" s="11" t="s">
        <v>27</v>
      </c>
      <c r="E63" s="15"/>
      <c r="F63" s="16">
        <v>4959</v>
      </c>
      <c r="G63" s="17">
        <v>4.87E-2</v>
      </c>
    </row>
    <row r="64" spans="1:7" ht="12.95" customHeight="1">
      <c r="A64" s="1"/>
      <c r="B64" s="10" t="s">
        <v>13</v>
      </c>
      <c r="C64" s="11" t="s">
        <v>1</v>
      </c>
      <c r="D64" s="11" t="s">
        <v>1</v>
      </c>
      <c r="E64" s="11" t="s">
        <v>1</v>
      </c>
      <c r="F64" s="18">
        <v>4959</v>
      </c>
      <c r="G64" s="19">
        <v>4.87E-2</v>
      </c>
    </row>
    <row r="65" spans="1:7" ht="12.95" customHeight="1">
      <c r="A65" s="1"/>
      <c r="B65" s="20" t="s">
        <v>14</v>
      </c>
      <c r="C65" s="21" t="s">
        <v>1</v>
      </c>
      <c r="D65" s="22" t="s">
        <v>1</v>
      </c>
      <c r="E65" s="21" t="s">
        <v>1</v>
      </c>
      <c r="F65" s="18">
        <v>4959</v>
      </c>
      <c r="G65" s="19">
        <v>4.87E-2</v>
      </c>
    </row>
    <row r="66" spans="1:7" ht="12.95" customHeight="1">
      <c r="A66" s="1"/>
      <c r="B66" s="20" t="s">
        <v>28</v>
      </c>
      <c r="C66" s="11" t="s">
        <v>1</v>
      </c>
      <c r="D66" s="22" t="s">
        <v>1</v>
      </c>
      <c r="E66" s="11" t="s">
        <v>1</v>
      </c>
      <c r="F66" s="25">
        <v>2689.19</v>
      </c>
      <c r="G66" s="19">
        <v>2.6499999999999999E-2</v>
      </c>
    </row>
    <row r="67" spans="1:7" ht="12.95" customHeight="1">
      <c r="A67" s="1"/>
      <c r="B67" s="26" t="s">
        <v>29</v>
      </c>
      <c r="C67" s="27" t="s">
        <v>1</v>
      </c>
      <c r="D67" s="27" t="s">
        <v>1</v>
      </c>
      <c r="E67" s="27" t="s">
        <v>1</v>
      </c>
      <c r="F67" s="28">
        <v>101724.35</v>
      </c>
      <c r="G67" s="29">
        <v>1</v>
      </c>
    </row>
    <row r="68" spans="1:7" ht="12.95" customHeight="1">
      <c r="A68" s="1"/>
      <c r="B68" s="4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27</v>
      </c>
      <c r="C69" s="1"/>
      <c r="D69" s="1"/>
      <c r="E69" s="1"/>
      <c r="F69" s="1"/>
      <c r="G69" s="1"/>
    </row>
    <row r="70" spans="1:7" ht="12.95" customHeight="1">
      <c r="A70" s="1"/>
      <c r="B70" s="2" t="s">
        <v>30</v>
      </c>
      <c r="C70" s="1"/>
      <c r="D70" s="1"/>
      <c r="E70" s="1"/>
      <c r="F70" s="1"/>
      <c r="G70" s="1"/>
    </row>
    <row r="71" spans="1:7" ht="12.95" customHeight="1">
      <c r="A71" s="1"/>
      <c r="B71" s="2" t="s">
        <v>117</v>
      </c>
      <c r="C71" s="1"/>
      <c r="D71" s="1"/>
      <c r="E71" s="1"/>
      <c r="F71" s="1"/>
      <c r="G71" s="1"/>
    </row>
    <row r="72" spans="1:7" ht="12.95" customHeight="1">
      <c r="A72" s="1"/>
      <c r="B72" s="2" t="s">
        <v>1</v>
      </c>
      <c r="C72" s="1"/>
      <c r="D72" s="1"/>
      <c r="E72" s="1"/>
      <c r="F72" s="1"/>
      <c r="G72" s="1"/>
    </row>
    <row r="73" spans="1:7" ht="12.95" customHeight="1">
      <c r="A73" s="1"/>
      <c r="B73" s="2" t="s">
        <v>1</v>
      </c>
      <c r="C73" s="1"/>
      <c r="D73" s="1"/>
      <c r="E73" s="1"/>
      <c r="F73" s="1"/>
      <c r="G73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52"/>
  <sheetViews>
    <sheetView zoomScaleNormal="100" workbookViewId="0">
      <selection activeCell="G55" sqref="G5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1093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676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471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472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473</v>
      </c>
      <c r="B7" s="14" t="s">
        <v>474</v>
      </c>
      <c r="C7" s="11" t="s">
        <v>475</v>
      </c>
      <c r="D7" s="11" t="s">
        <v>476</v>
      </c>
      <c r="E7" s="15">
        <v>11000</v>
      </c>
      <c r="F7" s="16">
        <v>141.53</v>
      </c>
      <c r="G7" s="17">
        <v>6.4100000000000004E-2</v>
      </c>
    </row>
    <row r="8" spans="1:7" ht="12.95" customHeight="1">
      <c r="A8" s="13" t="s">
        <v>533</v>
      </c>
      <c r="B8" s="14" t="s">
        <v>534</v>
      </c>
      <c r="C8" s="11" t="s">
        <v>535</v>
      </c>
      <c r="D8" s="11" t="s">
        <v>536</v>
      </c>
      <c r="E8" s="15">
        <v>8700</v>
      </c>
      <c r="F8" s="16">
        <v>54.94</v>
      </c>
      <c r="G8" s="17">
        <v>2.4899999999999999E-2</v>
      </c>
    </row>
    <row r="9" spans="1:7" ht="12.95" customHeight="1">
      <c r="A9" s="13" t="s">
        <v>677</v>
      </c>
      <c r="B9" s="14" t="s">
        <v>678</v>
      </c>
      <c r="C9" s="11" t="s">
        <v>679</v>
      </c>
      <c r="D9" s="11" t="s">
        <v>529</v>
      </c>
      <c r="E9" s="15">
        <v>24500</v>
      </c>
      <c r="F9" s="16">
        <v>44.7</v>
      </c>
      <c r="G9" s="17">
        <v>2.0299999999999999E-2</v>
      </c>
    </row>
    <row r="10" spans="1:7" ht="12.95" customHeight="1">
      <c r="A10" s="13" t="s">
        <v>496</v>
      </c>
      <c r="B10" s="14" t="s">
        <v>497</v>
      </c>
      <c r="C10" s="11" t="s">
        <v>498</v>
      </c>
      <c r="D10" s="11" t="s">
        <v>476</v>
      </c>
      <c r="E10" s="15">
        <v>5000</v>
      </c>
      <c r="F10" s="16">
        <v>38.71</v>
      </c>
      <c r="G10" s="17">
        <v>1.7500000000000002E-2</v>
      </c>
    </row>
    <row r="11" spans="1:7" ht="12.95" customHeight="1">
      <c r="A11" s="13" t="s">
        <v>680</v>
      </c>
      <c r="B11" s="14" t="s">
        <v>681</v>
      </c>
      <c r="C11" s="11" t="s">
        <v>682</v>
      </c>
      <c r="D11" s="11" t="s">
        <v>683</v>
      </c>
      <c r="E11" s="15">
        <v>4400</v>
      </c>
      <c r="F11" s="16">
        <v>36.909999999999997</v>
      </c>
      <c r="G11" s="17">
        <v>1.67E-2</v>
      </c>
    </row>
    <row r="12" spans="1:7" ht="12.95" customHeight="1">
      <c r="A12" s="13" t="s">
        <v>688</v>
      </c>
      <c r="B12" s="14" t="s">
        <v>689</v>
      </c>
      <c r="C12" s="11" t="s">
        <v>690</v>
      </c>
      <c r="D12" s="11" t="s">
        <v>536</v>
      </c>
      <c r="E12" s="15">
        <v>800</v>
      </c>
      <c r="F12" s="16">
        <v>35.21</v>
      </c>
      <c r="G12" s="17">
        <v>1.6E-2</v>
      </c>
    </row>
    <row r="13" spans="1:7" ht="12.95" customHeight="1">
      <c r="A13" s="13" t="s">
        <v>481</v>
      </c>
      <c r="B13" s="14" t="s">
        <v>482</v>
      </c>
      <c r="C13" s="11" t="s">
        <v>483</v>
      </c>
      <c r="D13" s="11" t="s">
        <v>484</v>
      </c>
      <c r="E13" s="15">
        <v>3500</v>
      </c>
      <c r="F13" s="16">
        <v>32.5</v>
      </c>
      <c r="G13" s="17">
        <v>1.47E-2</v>
      </c>
    </row>
    <row r="14" spans="1:7" ht="12.95" customHeight="1">
      <c r="A14" s="13" t="s">
        <v>526</v>
      </c>
      <c r="B14" s="14" t="s">
        <v>527</v>
      </c>
      <c r="C14" s="11" t="s">
        <v>528</v>
      </c>
      <c r="D14" s="11" t="s">
        <v>529</v>
      </c>
      <c r="E14" s="15">
        <v>6500</v>
      </c>
      <c r="F14" s="16">
        <v>31.79</v>
      </c>
      <c r="G14" s="17">
        <v>1.44E-2</v>
      </c>
    </row>
    <row r="15" spans="1:7" ht="12.95" customHeight="1">
      <c r="A15" s="13" t="s">
        <v>503</v>
      </c>
      <c r="B15" s="14" t="s">
        <v>504</v>
      </c>
      <c r="C15" s="11" t="s">
        <v>505</v>
      </c>
      <c r="D15" s="11" t="s">
        <v>476</v>
      </c>
      <c r="E15" s="15">
        <v>2500</v>
      </c>
      <c r="F15" s="16">
        <v>31.3</v>
      </c>
      <c r="G15" s="17">
        <v>1.4200000000000001E-2</v>
      </c>
    </row>
    <row r="16" spans="1:7" ht="12.95" customHeight="1">
      <c r="A16" s="13" t="s">
        <v>489</v>
      </c>
      <c r="B16" s="14" t="s">
        <v>490</v>
      </c>
      <c r="C16" s="11" t="s">
        <v>491</v>
      </c>
      <c r="D16" s="11" t="s">
        <v>492</v>
      </c>
      <c r="E16" s="15">
        <v>12000</v>
      </c>
      <c r="F16" s="16">
        <v>30.97</v>
      </c>
      <c r="G16" s="17">
        <v>1.4E-2</v>
      </c>
    </row>
    <row r="17" spans="1:7" ht="12.95" customHeight="1">
      <c r="A17" s="13" t="s">
        <v>700</v>
      </c>
      <c r="B17" s="14" t="s">
        <v>701</v>
      </c>
      <c r="C17" s="11" t="s">
        <v>702</v>
      </c>
      <c r="D17" s="11" t="s">
        <v>522</v>
      </c>
      <c r="E17" s="15">
        <v>200</v>
      </c>
      <c r="F17" s="16">
        <v>30.91</v>
      </c>
      <c r="G17" s="17">
        <v>1.4E-2</v>
      </c>
    </row>
    <row r="18" spans="1:7" ht="12.95" customHeight="1">
      <c r="A18" s="13" t="s">
        <v>557</v>
      </c>
      <c r="B18" s="14" t="s">
        <v>558</v>
      </c>
      <c r="C18" s="11" t="s">
        <v>559</v>
      </c>
      <c r="D18" s="11" t="s">
        <v>560</v>
      </c>
      <c r="E18" s="15">
        <v>13700</v>
      </c>
      <c r="F18" s="16">
        <v>28.39</v>
      </c>
      <c r="G18" s="17">
        <v>1.29E-2</v>
      </c>
    </row>
    <row r="19" spans="1:7" ht="12.95" customHeight="1">
      <c r="A19" s="13" t="s">
        <v>697</v>
      </c>
      <c r="B19" s="14" t="s">
        <v>698</v>
      </c>
      <c r="C19" s="11" t="s">
        <v>699</v>
      </c>
      <c r="D19" s="11" t="s">
        <v>484</v>
      </c>
      <c r="E19" s="15">
        <v>850</v>
      </c>
      <c r="F19" s="16">
        <v>28.22</v>
      </c>
      <c r="G19" s="17">
        <v>1.2800000000000001E-2</v>
      </c>
    </row>
    <row r="20" spans="1:7" ht="12.95" customHeight="1">
      <c r="A20" s="13" t="s">
        <v>516</v>
      </c>
      <c r="B20" s="14" t="s">
        <v>517</v>
      </c>
      <c r="C20" s="11" t="s">
        <v>518</v>
      </c>
      <c r="D20" s="11" t="s">
        <v>492</v>
      </c>
      <c r="E20" s="15">
        <v>2600</v>
      </c>
      <c r="F20" s="16">
        <v>25.24</v>
      </c>
      <c r="G20" s="17">
        <v>1.14E-2</v>
      </c>
    </row>
    <row r="21" spans="1:7" ht="12.95" customHeight="1">
      <c r="A21" s="13" t="s">
        <v>691</v>
      </c>
      <c r="B21" s="14" t="s">
        <v>692</v>
      </c>
      <c r="C21" s="11" t="s">
        <v>693</v>
      </c>
      <c r="D21" s="11" t="s">
        <v>536</v>
      </c>
      <c r="E21" s="15">
        <v>550</v>
      </c>
      <c r="F21" s="16">
        <v>22.62</v>
      </c>
      <c r="G21" s="17">
        <v>1.03E-2</v>
      </c>
    </row>
    <row r="22" spans="1:7" ht="12.95" customHeight="1">
      <c r="A22" s="13" t="s">
        <v>713</v>
      </c>
      <c r="B22" s="14" t="s">
        <v>714</v>
      </c>
      <c r="C22" s="11" t="s">
        <v>715</v>
      </c>
      <c r="D22" s="11" t="s">
        <v>716</v>
      </c>
      <c r="E22" s="15">
        <v>1000</v>
      </c>
      <c r="F22" s="16">
        <v>21.53</v>
      </c>
      <c r="G22" s="17">
        <v>9.7999999999999997E-3</v>
      </c>
    </row>
    <row r="23" spans="1:7" ht="12.95" customHeight="1">
      <c r="A23" s="13" t="s">
        <v>513</v>
      </c>
      <c r="B23" s="14" t="s">
        <v>514</v>
      </c>
      <c r="C23" s="11" t="s">
        <v>515</v>
      </c>
      <c r="D23" s="11" t="s">
        <v>484</v>
      </c>
      <c r="E23" s="15">
        <v>500</v>
      </c>
      <c r="F23" s="16">
        <v>11.15</v>
      </c>
      <c r="G23" s="17">
        <v>5.1000000000000004E-3</v>
      </c>
    </row>
    <row r="24" spans="1:7" ht="12.95" customHeight="1">
      <c r="A24" s="13" t="s">
        <v>703</v>
      </c>
      <c r="B24" s="14" t="s">
        <v>704</v>
      </c>
      <c r="C24" s="11" t="s">
        <v>705</v>
      </c>
      <c r="D24" s="11" t="s">
        <v>484</v>
      </c>
      <c r="E24" s="15">
        <v>1000</v>
      </c>
      <c r="F24" s="16">
        <v>5.95</v>
      </c>
      <c r="G24" s="17">
        <v>2.7000000000000001E-3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652.57000000000005</v>
      </c>
      <c r="G25" s="19">
        <v>0.29580000000000001</v>
      </c>
    </row>
    <row r="26" spans="1:7" ht="12.95" customHeight="1">
      <c r="A26" s="1"/>
      <c r="B26" s="20" t="s">
        <v>583</v>
      </c>
      <c r="C26" s="22" t="s">
        <v>1</v>
      </c>
      <c r="D26" s="22" t="s">
        <v>1</v>
      </c>
      <c r="E26" s="22" t="s">
        <v>1</v>
      </c>
      <c r="F26" s="23" t="s">
        <v>23</v>
      </c>
      <c r="G26" s="24" t="s">
        <v>23</v>
      </c>
    </row>
    <row r="27" spans="1:7" ht="12.95" customHeight="1">
      <c r="A27" s="1"/>
      <c r="B27" s="20" t="s">
        <v>13</v>
      </c>
      <c r="C27" s="22" t="s">
        <v>1</v>
      </c>
      <c r="D27" s="22" t="s">
        <v>1</v>
      </c>
      <c r="E27" s="22" t="s">
        <v>1</v>
      </c>
      <c r="F27" s="23" t="s">
        <v>23</v>
      </c>
      <c r="G27" s="24" t="s">
        <v>23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652.57000000000005</v>
      </c>
      <c r="G28" s="19">
        <v>0.29580000000000001</v>
      </c>
    </row>
    <row r="29" spans="1:7" ht="12.95" customHeight="1">
      <c r="A29" s="1"/>
      <c r="B29" s="10" t="s">
        <v>15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"/>
      <c r="B30" s="10" t="s">
        <v>16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3" t="s">
        <v>794</v>
      </c>
      <c r="B31" s="14" t="s">
        <v>795</v>
      </c>
      <c r="C31" s="11" t="s">
        <v>796</v>
      </c>
      <c r="D31" s="11" t="s">
        <v>797</v>
      </c>
      <c r="E31" s="15">
        <v>200000</v>
      </c>
      <c r="F31" s="16">
        <v>240.23</v>
      </c>
      <c r="G31" s="17">
        <v>0.1089</v>
      </c>
    </row>
    <row r="32" spans="1:7" ht="12.95" customHeight="1">
      <c r="A32" s="13" t="s">
        <v>1094</v>
      </c>
      <c r="B32" s="14" t="s">
        <v>1095</v>
      </c>
      <c r="C32" s="11" t="s">
        <v>1096</v>
      </c>
      <c r="D32" s="11" t="s">
        <v>1097</v>
      </c>
      <c r="E32" s="15">
        <v>160000</v>
      </c>
      <c r="F32" s="16">
        <v>219.8</v>
      </c>
      <c r="G32" s="17">
        <v>9.9599999999999994E-2</v>
      </c>
    </row>
    <row r="33" spans="1:7" ht="12.95" customHeight="1">
      <c r="A33" s="13" t="s">
        <v>1098</v>
      </c>
      <c r="B33" s="14" t="s">
        <v>1099</v>
      </c>
      <c r="C33" s="11" t="s">
        <v>1100</v>
      </c>
      <c r="D33" s="11" t="s">
        <v>920</v>
      </c>
      <c r="E33" s="15">
        <v>210000</v>
      </c>
      <c r="F33" s="16">
        <v>213.09</v>
      </c>
      <c r="G33" s="17">
        <v>9.6600000000000005E-2</v>
      </c>
    </row>
    <row r="34" spans="1:7" ht="12.95" customHeight="1">
      <c r="A34" s="13" t="s">
        <v>790</v>
      </c>
      <c r="B34" s="14" t="s">
        <v>791</v>
      </c>
      <c r="C34" s="11" t="s">
        <v>792</v>
      </c>
      <c r="D34" s="11" t="s">
        <v>793</v>
      </c>
      <c r="E34" s="15">
        <v>150000</v>
      </c>
      <c r="F34" s="16">
        <v>152.35</v>
      </c>
      <c r="G34" s="17">
        <v>6.9099999999999995E-2</v>
      </c>
    </row>
    <row r="35" spans="1:7" ht="12.95" customHeight="1">
      <c r="A35" s="13" t="s">
        <v>914</v>
      </c>
      <c r="B35" s="14" t="s">
        <v>915</v>
      </c>
      <c r="C35" s="11" t="s">
        <v>916</v>
      </c>
      <c r="D35" s="11" t="s">
        <v>615</v>
      </c>
      <c r="E35" s="15">
        <v>150000</v>
      </c>
      <c r="F35" s="16">
        <v>150.55000000000001</v>
      </c>
      <c r="G35" s="17">
        <v>6.8199999999999997E-2</v>
      </c>
    </row>
    <row r="36" spans="1:7" ht="12.95" customHeight="1">
      <c r="A36" s="13" t="s">
        <v>759</v>
      </c>
      <c r="B36" s="14" t="s">
        <v>760</v>
      </c>
      <c r="C36" s="11" t="s">
        <v>761</v>
      </c>
      <c r="D36" s="11" t="s">
        <v>46</v>
      </c>
      <c r="E36" s="15">
        <v>120000</v>
      </c>
      <c r="F36" s="16">
        <v>142.37</v>
      </c>
      <c r="G36" s="17">
        <v>6.4500000000000002E-2</v>
      </c>
    </row>
    <row r="37" spans="1:7" ht="12.95" customHeight="1">
      <c r="A37" s="13" t="s">
        <v>1101</v>
      </c>
      <c r="B37" s="14" t="s">
        <v>1102</v>
      </c>
      <c r="C37" s="11" t="s">
        <v>1103</v>
      </c>
      <c r="D37" s="11" t="s">
        <v>39</v>
      </c>
      <c r="E37" s="15">
        <v>100000</v>
      </c>
      <c r="F37" s="16">
        <v>104.73</v>
      </c>
      <c r="G37" s="17">
        <v>4.7500000000000001E-2</v>
      </c>
    </row>
    <row r="38" spans="1:7" ht="12.95" customHeight="1">
      <c r="A38" s="13" t="s">
        <v>1104</v>
      </c>
      <c r="B38" s="14" t="s">
        <v>760</v>
      </c>
      <c r="C38" s="11" t="s">
        <v>1105</v>
      </c>
      <c r="D38" s="11" t="s">
        <v>46</v>
      </c>
      <c r="E38" s="15">
        <v>60000</v>
      </c>
      <c r="F38" s="16">
        <v>70.27</v>
      </c>
      <c r="G38" s="17">
        <v>3.1800000000000002E-2</v>
      </c>
    </row>
    <row r="39" spans="1:7" ht="12.95" customHeight="1">
      <c r="A39" s="13" t="s">
        <v>1106</v>
      </c>
      <c r="B39" s="14" t="s">
        <v>1107</v>
      </c>
      <c r="C39" s="11" t="s">
        <v>1108</v>
      </c>
      <c r="D39" s="11" t="s">
        <v>46</v>
      </c>
      <c r="E39" s="15">
        <v>60000</v>
      </c>
      <c r="F39" s="16">
        <v>60.16</v>
      </c>
      <c r="G39" s="17">
        <v>2.7300000000000001E-2</v>
      </c>
    </row>
    <row r="40" spans="1:7" ht="12.95" customHeight="1">
      <c r="A40" s="13" t="s">
        <v>1109</v>
      </c>
      <c r="B40" s="14" t="s">
        <v>1110</v>
      </c>
      <c r="C40" s="11" t="s">
        <v>1111</v>
      </c>
      <c r="D40" s="11" t="s">
        <v>39</v>
      </c>
      <c r="E40" s="15">
        <v>50000</v>
      </c>
      <c r="F40" s="16">
        <v>50.1</v>
      </c>
      <c r="G40" s="17">
        <v>2.2700000000000001E-2</v>
      </c>
    </row>
    <row r="41" spans="1:7" ht="12.95" customHeight="1">
      <c r="A41" s="13" t="s">
        <v>1112</v>
      </c>
      <c r="B41" s="14" t="s">
        <v>1113</v>
      </c>
      <c r="C41" s="11" t="s">
        <v>1114</v>
      </c>
      <c r="D41" s="11" t="s">
        <v>94</v>
      </c>
      <c r="E41" s="15">
        <v>40000</v>
      </c>
      <c r="F41" s="16">
        <v>49.4</v>
      </c>
      <c r="G41" s="17">
        <v>2.24E-2</v>
      </c>
    </row>
    <row r="42" spans="1:7" ht="12.95" customHeight="1">
      <c r="A42" s="1"/>
      <c r="B42" s="10" t="s">
        <v>13</v>
      </c>
      <c r="C42" s="11" t="s">
        <v>1</v>
      </c>
      <c r="D42" s="11" t="s">
        <v>1</v>
      </c>
      <c r="E42" s="11" t="s">
        <v>1</v>
      </c>
      <c r="F42" s="18">
        <v>1453.05</v>
      </c>
      <c r="G42" s="19">
        <v>0.65859999999999996</v>
      </c>
    </row>
    <row r="43" spans="1:7" ht="12.95" customHeight="1">
      <c r="A43" s="1"/>
      <c r="B43" s="20" t="s">
        <v>22</v>
      </c>
      <c r="C43" s="22" t="s">
        <v>1</v>
      </c>
      <c r="D43" s="22" t="s">
        <v>1</v>
      </c>
      <c r="E43" s="22" t="s">
        <v>1</v>
      </c>
      <c r="F43" s="23" t="s">
        <v>23</v>
      </c>
      <c r="G43" s="24" t="s">
        <v>23</v>
      </c>
    </row>
    <row r="44" spans="1:7" ht="12.95" customHeight="1">
      <c r="A44" s="1"/>
      <c r="B44" s="20" t="s">
        <v>13</v>
      </c>
      <c r="C44" s="22" t="s">
        <v>1</v>
      </c>
      <c r="D44" s="22" t="s">
        <v>1</v>
      </c>
      <c r="E44" s="22" t="s">
        <v>1</v>
      </c>
      <c r="F44" s="23" t="s">
        <v>23</v>
      </c>
      <c r="G44" s="24" t="s">
        <v>23</v>
      </c>
    </row>
    <row r="45" spans="1:7" ht="12.95" customHeight="1">
      <c r="A45" s="1"/>
      <c r="B45" s="20" t="s">
        <v>14</v>
      </c>
      <c r="C45" s="21" t="s">
        <v>1</v>
      </c>
      <c r="D45" s="22" t="s">
        <v>1</v>
      </c>
      <c r="E45" s="21" t="s">
        <v>1</v>
      </c>
      <c r="F45" s="18">
        <v>1453.05</v>
      </c>
      <c r="G45" s="19">
        <v>0.65859999999999996</v>
      </c>
    </row>
    <row r="46" spans="1:7" ht="12.95" customHeight="1">
      <c r="A46" s="1"/>
      <c r="B46" s="20" t="s">
        <v>28</v>
      </c>
      <c r="C46" s="11" t="s">
        <v>1</v>
      </c>
      <c r="D46" s="22" t="s">
        <v>1</v>
      </c>
      <c r="E46" s="11" t="s">
        <v>1</v>
      </c>
      <c r="F46" s="25">
        <v>100.69</v>
      </c>
      <c r="G46" s="19">
        <v>4.5600000000000002E-2</v>
      </c>
    </row>
    <row r="47" spans="1:7" ht="12.95" customHeight="1">
      <c r="A47" s="1"/>
      <c r="B47" s="26" t="s">
        <v>29</v>
      </c>
      <c r="C47" s="27" t="s">
        <v>1</v>
      </c>
      <c r="D47" s="27" t="s">
        <v>1</v>
      </c>
      <c r="E47" s="27" t="s">
        <v>1</v>
      </c>
      <c r="F47" s="28">
        <v>2206.31</v>
      </c>
      <c r="G47" s="29">
        <v>1</v>
      </c>
    </row>
    <row r="48" spans="1:7" ht="12.95" customHeight="1">
      <c r="A48" s="1"/>
      <c r="B48" s="4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468</v>
      </c>
      <c r="C49" s="1"/>
      <c r="D49" s="1"/>
      <c r="E49" s="1"/>
      <c r="F49" s="1"/>
      <c r="G49" s="1"/>
    </row>
    <row r="50" spans="1:7" ht="12.95" customHeight="1">
      <c r="A50" s="1"/>
      <c r="B50" s="2" t="s">
        <v>30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  <row r="52" spans="1:7" ht="12.95" customHeight="1">
      <c r="A52" s="1"/>
      <c r="B52" s="2" t="s">
        <v>1</v>
      </c>
      <c r="C52" s="1"/>
      <c r="D52" s="1"/>
      <c r="E52" s="1"/>
      <c r="F52" s="1"/>
      <c r="G5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9"/>
  <sheetViews>
    <sheetView zoomScaleNormal="100" workbookViewId="0">
      <selection activeCell="D25" sqref="D2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1115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676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278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989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1116</v>
      </c>
      <c r="B7" s="14" t="s">
        <v>1117</v>
      </c>
      <c r="C7" s="11" t="s">
        <v>1118</v>
      </c>
      <c r="D7" s="11" t="s">
        <v>1</v>
      </c>
      <c r="E7" s="15">
        <v>31278.161</v>
      </c>
      <c r="F7" s="16">
        <v>1889.22</v>
      </c>
      <c r="G7" s="17">
        <v>0.9708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1889.22</v>
      </c>
      <c r="G8" s="19">
        <v>0.9708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1889.22</v>
      </c>
      <c r="G9" s="19">
        <v>0.9708</v>
      </c>
    </row>
    <row r="10" spans="1:7" ht="12.95" customHeight="1">
      <c r="A10" s="1"/>
      <c r="B10" s="10" t="s">
        <v>24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3" t="s">
        <v>25</v>
      </c>
      <c r="B11" s="14" t="s">
        <v>26</v>
      </c>
      <c r="C11" s="11" t="s">
        <v>1</v>
      </c>
      <c r="D11" s="11" t="s">
        <v>27</v>
      </c>
      <c r="E11" s="15"/>
      <c r="F11" s="16">
        <v>53</v>
      </c>
      <c r="G11" s="17">
        <v>2.7199999999999998E-2</v>
      </c>
    </row>
    <row r="12" spans="1:7" ht="12.95" customHeight="1">
      <c r="A12" s="1"/>
      <c r="B12" s="10" t="s">
        <v>13</v>
      </c>
      <c r="C12" s="11" t="s">
        <v>1</v>
      </c>
      <c r="D12" s="11" t="s">
        <v>1</v>
      </c>
      <c r="E12" s="11" t="s">
        <v>1</v>
      </c>
      <c r="F12" s="18">
        <v>53</v>
      </c>
      <c r="G12" s="19">
        <v>2.7199999999999998E-2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53</v>
      </c>
      <c r="G13" s="19">
        <v>2.7199999999999998E-2</v>
      </c>
    </row>
    <row r="14" spans="1:7" ht="12.95" customHeight="1">
      <c r="A14" s="1"/>
      <c r="B14" s="20" t="s">
        <v>28</v>
      </c>
      <c r="C14" s="11" t="s">
        <v>1</v>
      </c>
      <c r="D14" s="22" t="s">
        <v>1</v>
      </c>
      <c r="E14" s="11" t="s">
        <v>1</v>
      </c>
      <c r="F14" s="25">
        <v>3.82</v>
      </c>
      <c r="G14" s="19">
        <v>2E-3</v>
      </c>
    </row>
    <row r="15" spans="1:7" ht="12.95" customHeight="1">
      <c r="A15" s="1"/>
      <c r="B15" s="26" t="s">
        <v>29</v>
      </c>
      <c r="C15" s="27" t="s">
        <v>1</v>
      </c>
      <c r="D15" s="27" t="s">
        <v>1</v>
      </c>
      <c r="E15" s="27" t="s">
        <v>1</v>
      </c>
      <c r="F15" s="28">
        <v>1946.04</v>
      </c>
      <c r="G15" s="29">
        <v>1</v>
      </c>
    </row>
    <row r="16" spans="1:7" ht="12.95" customHeight="1">
      <c r="A16" s="1"/>
      <c r="B16" s="4" t="s">
        <v>1</v>
      </c>
      <c r="C16" s="1"/>
      <c r="D16" s="1"/>
      <c r="E16" s="1"/>
      <c r="F16" s="1"/>
      <c r="G16" s="1"/>
    </row>
    <row r="17" spans="1:7" ht="12.95" customHeight="1">
      <c r="A17" s="1"/>
      <c r="B17" s="2" t="s">
        <v>27</v>
      </c>
      <c r="C17" s="1"/>
      <c r="D17" s="1"/>
      <c r="E17" s="1"/>
      <c r="F17" s="1"/>
      <c r="G17" s="1"/>
    </row>
    <row r="18" spans="1:7" ht="12.95" customHeight="1">
      <c r="A18" s="1"/>
      <c r="B18" s="2" t="s">
        <v>1</v>
      </c>
      <c r="C18" s="1"/>
      <c r="D18" s="1"/>
      <c r="E18" s="1"/>
      <c r="F18" s="1"/>
      <c r="G18" s="1"/>
    </row>
    <row r="19" spans="1:7" ht="12.95" customHeight="1">
      <c r="A19" s="1"/>
      <c r="B19" s="2" t="s">
        <v>1</v>
      </c>
      <c r="C19" s="1"/>
      <c r="D19" s="1"/>
      <c r="E19" s="1"/>
      <c r="F19" s="1"/>
      <c r="G1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36"/>
  <sheetViews>
    <sheetView zoomScaleNormal="100" workbookViewId="0">
      <selection activeCell="D34" sqref="D3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1119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1120</v>
      </c>
      <c r="B7" s="14" t="s">
        <v>1121</v>
      </c>
      <c r="C7" s="11" t="s">
        <v>1</v>
      </c>
      <c r="D7" s="11" t="s">
        <v>1</v>
      </c>
      <c r="E7" s="15">
        <v>13000</v>
      </c>
      <c r="F7" s="16">
        <v>85.77</v>
      </c>
      <c r="G7" s="17">
        <v>5.7799999999999997E-2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85.77</v>
      </c>
      <c r="G8" s="19">
        <v>5.7799999999999997E-2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85.77</v>
      </c>
      <c r="G9" s="19">
        <v>5.7799999999999997E-2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1122</v>
      </c>
      <c r="B12" s="14" t="s">
        <v>1123</v>
      </c>
      <c r="C12" s="11" t="s">
        <v>1124</v>
      </c>
      <c r="D12" s="11" t="s">
        <v>46</v>
      </c>
      <c r="E12" s="15">
        <v>190000</v>
      </c>
      <c r="F12" s="16">
        <v>191.75</v>
      </c>
      <c r="G12" s="17">
        <v>0.12909999999999999</v>
      </c>
    </row>
    <row r="13" spans="1:7" ht="12.95" customHeight="1">
      <c r="A13" s="13" t="s">
        <v>1125</v>
      </c>
      <c r="B13" s="14" t="s">
        <v>795</v>
      </c>
      <c r="C13" s="11" t="s">
        <v>1126</v>
      </c>
      <c r="D13" s="11" t="s">
        <v>943</v>
      </c>
      <c r="E13" s="15">
        <v>150000</v>
      </c>
      <c r="F13" s="16">
        <v>184.15</v>
      </c>
      <c r="G13" s="17">
        <v>0.124</v>
      </c>
    </row>
    <row r="14" spans="1:7" ht="12.95" customHeight="1">
      <c r="A14" s="13" t="s">
        <v>1127</v>
      </c>
      <c r="B14" s="14" t="s">
        <v>760</v>
      </c>
      <c r="C14" s="11" t="s">
        <v>1128</v>
      </c>
      <c r="D14" s="11" t="s">
        <v>46</v>
      </c>
      <c r="E14" s="15">
        <v>150000</v>
      </c>
      <c r="F14" s="16">
        <v>177</v>
      </c>
      <c r="G14" s="17">
        <v>0.1192</v>
      </c>
    </row>
    <row r="15" spans="1:7" ht="12.95" customHeight="1">
      <c r="A15" s="13" t="s">
        <v>1129</v>
      </c>
      <c r="B15" s="14" t="s">
        <v>956</v>
      </c>
      <c r="C15" s="11" t="s">
        <v>1130</v>
      </c>
      <c r="D15" s="11" t="s">
        <v>46</v>
      </c>
      <c r="E15" s="15">
        <v>150000</v>
      </c>
      <c r="F15" s="16">
        <v>177</v>
      </c>
      <c r="G15" s="17">
        <v>0.1192</v>
      </c>
    </row>
    <row r="16" spans="1:7" ht="12.95" customHeight="1">
      <c r="A16" s="13" t="s">
        <v>1098</v>
      </c>
      <c r="B16" s="14" t="s">
        <v>1099</v>
      </c>
      <c r="C16" s="11" t="s">
        <v>1100</v>
      </c>
      <c r="D16" s="11" t="s">
        <v>920</v>
      </c>
      <c r="E16" s="15">
        <v>150000</v>
      </c>
      <c r="F16" s="16">
        <v>152.21</v>
      </c>
      <c r="G16" s="17">
        <v>0.10249999999999999</v>
      </c>
    </row>
    <row r="17" spans="1:7" ht="12.95" customHeight="1">
      <c r="A17" s="13" t="s">
        <v>1131</v>
      </c>
      <c r="B17" s="14" t="s">
        <v>1132</v>
      </c>
      <c r="C17" s="11" t="s">
        <v>1133</v>
      </c>
      <c r="D17" s="11" t="s">
        <v>94</v>
      </c>
      <c r="E17" s="15">
        <v>100000</v>
      </c>
      <c r="F17" s="16">
        <v>100.48</v>
      </c>
      <c r="G17" s="17">
        <v>6.7699999999999996E-2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982.59</v>
      </c>
      <c r="G18" s="19">
        <v>0.66169999999999995</v>
      </c>
    </row>
    <row r="19" spans="1:7" ht="12.95" customHeight="1">
      <c r="A19" s="1"/>
      <c r="B19" s="10" t="s">
        <v>22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97</v>
      </c>
      <c r="B20" s="14" t="s">
        <v>98</v>
      </c>
      <c r="C20" s="11" t="s">
        <v>99</v>
      </c>
      <c r="D20" s="34" t="s">
        <v>2093</v>
      </c>
      <c r="E20" s="15">
        <v>150000</v>
      </c>
      <c r="F20" s="16">
        <v>152.96</v>
      </c>
      <c r="G20" s="17">
        <v>0.10299999999999999</v>
      </c>
    </row>
    <row r="21" spans="1:7" ht="12.95" customHeight="1">
      <c r="A21" s="13" t="s">
        <v>798</v>
      </c>
      <c r="B21" s="14" t="s">
        <v>799</v>
      </c>
      <c r="C21" s="11" t="s">
        <v>800</v>
      </c>
      <c r="D21" s="11" t="s">
        <v>797</v>
      </c>
      <c r="E21" s="15">
        <v>120000</v>
      </c>
      <c r="F21" s="16">
        <v>145.84</v>
      </c>
      <c r="G21" s="17">
        <v>9.8199999999999996E-2</v>
      </c>
    </row>
    <row r="22" spans="1:7" ht="12.95" customHeight="1">
      <c r="A22" s="13" t="s">
        <v>1134</v>
      </c>
      <c r="B22" s="14" t="s">
        <v>1135</v>
      </c>
      <c r="C22" s="11" t="s">
        <v>1136</v>
      </c>
      <c r="D22" s="11" t="s">
        <v>1137</v>
      </c>
      <c r="E22" s="15">
        <v>50000</v>
      </c>
      <c r="F22" s="16">
        <v>51.02</v>
      </c>
      <c r="G22" s="17">
        <v>3.44E-2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349.82</v>
      </c>
      <c r="G23" s="19">
        <v>0.2356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1332.41</v>
      </c>
      <c r="G24" s="19">
        <v>0.89729999999999999</v>
      </c>
    </row>
    <row r="25" spans="1:7" ht="12.95" customHeight="1">
      <c r="A25" s="1"/>
      <c r="B25" s="10" t="s">
        <v>24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25</v>
      </c>
      <c r="B26" s="14" t="s">
        <v>26</v>
      </c>
      <c r="C26" s="11" t="s">
        <v>1</v>
      </c>
      <c r="D26" s="11" t="s">
        <v>27</v>
      </c>
      <c r="E26" s="15"/>
      <c r="F26" s="16">
        <v>33</v>
      </c>
      <c r="G26" s="17">
        <v>2.2200000000000001E-2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33</v>
      </c>
      <c r="G27" s="19">
        <v>2.2200000000000001E-2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33</v>
      </c>
      <c r="G28" s="19">
        <v>2.2200000000000001E-2</v>
      </c>
    </row>
    <row r="29" spans="1:7" ht="12.95" customHeight="1">
      <c r="A29" s="1"/>
      <c r="B29" s="20" t="s">
        <v>28</v>
      </c>
      <c r="C29" s="11" t="s">
        <v>1</v>
      </c>
      <c r="D29" s="22" t="s">
        <v>1</v>
      </c>
      <c r="E29" s="11" t="s">
        <v>1</v>
      </c>
      <c r="F29" s="25">
        <v>33.67</v>
      </c>
      <c r="G29" s="19">
        <v>2.2700000000000001E-2</v>
      </c>
    </row>
    <row r="30" spans="1:7" ht="12.95" customHeight="1">
      <c r="A30" s="1"/>
      <c r="B30" s="26" t="s">
        <v>29</v>
      </c>
      <c r="C30" s="27" t="s">
        <v>1</v>
      </c>
      <c r="D30" s="27" t="s">
        <v>1</v>
      </c>
      <c r="E30" s="27" t="s">
        <v>1</v>
      </c>
      <c r="F30" s="28">
        <v>1484.85</v>
      </c>
      <c r="G30" s="29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468</v>
      </c>
      <c r="C32" s="1"/>
      <c r="D32" s="1"/>
      <c r="E32" s="1"/>
      <c r="F32" s="1"/>
      <c r="G32" s="1"/>
    </row>
    <row r="33" spans="1:7" ht="12.95" customHeight="1">
      <c r="A33" s="1"/>
      <c r="B33" s="2" t="s">
        <v>30</v>
      </c>
      <c r="C33" s="1"/>
      <c r="D33" s="1"/>
      <c r="E33" s="1"/>
      <c r="F33" s="1"/>
      <c r="G33" s="1"/>
    </row>
    <row r="34" spans="1:7" ht="12.95" customHeight="1">
      <c r="A34" s="1"/>
      <c r="B34" s="2" t="s">
        <v>117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1138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1139</v>
      </c>
      <c r="B7" s="14" t="s">
        <v>1140</v>
      </c>
      <c r="C7" s="11" t="s">
        <v>1</v>
      </c>
      <c r="D7" s="11" t="s">
        <v>1</v>
      </c>
      <c r="E7" s="15">
        <v>7000</v>
      </c>
      <c r="F7" s="16">
        <v>42.32</v>
      </c>
      <c r="G7" s="17">
        <v>5.4699999999999999E-2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42.32</v>
      </c>
      <c r="G8" s="19">
        <v>5.4699999999999999E-2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42.32</v>
      </c>
      <c r="G9" s="19">
        <v>5.4699999999999999E-2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1122</v>
      </c>
      <c r="B12" s="14" t="s">
        <v>1123</v>
      </c>
      <c r="C12" s="11" t="s">
        <v>1124</v>
      </c>
      <c r="D12" s="11" t="s">
        <v>46</v>
      </c>
      <c r="E12" s="15">
        <v>130000</v>
      </c>
      <c r="F12" s="16">
        <v>131.19999999999999</v>
      </c>
      <c r="G12" s="17">
        <v>0.1696</v>
      </c>
    </row>
    <row r="13" spans="1:7" ht="12.95" customHeight="1">
      <c r="A13" s="13" t="s">
        <v>1098</v>
      </c>
      <c r="B13" s="14" t="s">
        <v>1099</v>
      </c>
      <c r="C13" s="11" t="s">
        <v>1100</v>
      </c>
      <c r="D13" s="11" t="s">
        <v>920</v>
      </c>
      <c r="E13" s="15">
        <v>120000</v>
      </c>
      <c r="F13" s="16">
        <v>121.76</v>
      </c>
      <c r="G13" s="17">
        <v>0.15740000000000001</v>
      </c>
    </row>
    <row r="14" spans="1:7" ht="12.95" customHeight="1">
      <c r="A14" s="13" t="s">
        <v>958</v>
      </c>
      <c r="B14" s="14" t="s">
        <v>795</v>
      </c>
      <c r="C14" s="11" t="s">
        <v>959</v>
      </c>
      <c r="D14" s="11" t="s">
        <v>797</v>
      </c>
      <c r="E14" s="15">
        <v>100000</v>
      </c>
      <c r="F14" s="16">
        <v>119.8</v>
      </c>
      <c r="G14" s="17">
        <v>0.15479999999999999</v>
      </c>
    </row>
    <row r="15" spans="1:7" ht="12.95" customHeight="1">
      <c r="A15" s="13" t="s">
        <v>1131</v>
      </c>
      <c r="B15" s="14" t="s">
        <v>1132</v>
      </c>
      <c r="C15" s="11" t="s">
        <v>1133</v>
      </c>
      <c r="D15" s="11" t="s">
        <v>94</v>
      </c>
      <c r="E15" s="15">
        <v>100000</v>
      </c>
      <c r="F15" s="16">
        <v>100.48</v>
      </c>
      <c r="G15" s="17">
        <v>0.12989999999999999</v>
      </c>
    </row>
    <row r="16" spans="1:7" ht="12.95" customHeight="1">
      <c r="A16" s="13" t="s">
        <v>1141</v>
      </c>
      <c r="B16" s="14" t="s">
        <v>1142</v>
      </c>
      <c r="C16" s="11" t="s">
        <v>1143</v>
      </c>
      <c r="D16" s="11" t="s">
        <v>39</v>
      </c>
      <c r="E16" s="15">
        <v>20000</v>
      </c>
      <c r="F16" s="16">
        <v>20.48</v>
      </c>
      <c r="G16" s="17">
        <v>2.6499999999999999E-2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493.72</v>
      </c>
      <c r="G17" s="19">
        <v>0.63819999999999999</v>
      </c>
    </row>
    <row r="18" spans="1:7" ht="12.95" customHeight="1">
      <c r="A18" s="1"/>
      <c r="B18" s="10" t="s">
        <v>22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3" t="s">
        <v>798</v>
      </c>
      <c r="B19" s="14" t="s">
        <v>799</v>
      </c>
      <c r="C19" s="11" t="s">
        <v>800</v>
      </c>
      <c r="D19" s="11" t="s">
        <v>797</v>
      </c>
      <c r="E19" s="15">
        <v>80000</v>
      </c>
      <c r="F19" s="16">
        <v>97.23</v>
      </c>
      <c r="G19" s="17">
        <v>0.12570000000000001</v>
      </c>
    </row>
    <row r="20" spans="1:7" ht="12.95" customHeight="1">
      <c r="A20" s="13" t="s">
        <v>1134</v>
      </c>
      <c r="B20" s="14" t="s">
        <v>1135</v>
      </c>
      <c r="C20" s="11" t="s">
        <v>1136</v>
      </c>
      <c r="D20" s="11" t="s">
        <v>1137</v>
      </c>
      <c r="E20" s="15">
        <v>70000</v>
      </c>
      <c r="F20" s="16">
        <v>71.42</v>
      </c>
      <c r="G20" s="17">
        <v>9.2299999999999993E-2</v>
      </c>
    </row>
    <row r="21" spans="1:7" ht="12.95" customHeight="1">
      <c r="A21" s="13" t="s">
        <v>1144</v>
      </c>
      <c r="B21" s="14" t="s">
        <v>799</v>
      </c>
      <c r="C21" s="11" t="s">
        <v>1145</v>
      </c>
      <c r="D21" s="11" t="s">
        <v>797</v>
      </c>
      <c r="E21" s="15">
        <v>10000</v>
      </c>
      <c r="F21" s="16">
        <v>12.15</v>
      </c>
      <c r="G21" s="17">
        <v>1.5699999999999999E-2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180.8</v>
      </c>
      <c r="G22" s="19">
        <v>0.23369999999999999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674.52</v>
      </c>
      <c r="G23" s="19">
        <v>0.87190000000000001</v>
      </c>
    </row>
    <row r="24" spans="1:7" ht="12.95" customHeight="1">
      <c r="A24" s="1"/>
      <c r="B24" s="10" t="s">
        <v>24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25</v>
      </c>
      <c r="B25" s="14" t="s">
        <v>26</v>
      </c>
      <c r="C25" s="11" t="s">
        <v>1</v>
      </c>
      <c r="D25" s="11" t="s">
        <v>27</v>
      </c>
      <c r="E25" s="15"/>
      <c r="F25" s="16">
        <v>37</v>
      </c>
      <c r="G25" s="17">
        <v>4.7800000000000002E-2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37</v>
      </c>
      <c r="G26" s="19">
        <v>4.7800000000000002E-2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37</v>
      </c>
      <c r="G27" s="19">
        <v>4.7800000000000002E-2</v>
      </c>
    </row>
    <row r="28" spans="1:7" ht="12.95" customHeight="1">
      <c r="A28" s="1"/>
      <c r="B28" s="20" t="s">
        <v>28</v>
      </c>
      <c r="C28" s="11" t="s">
        <v>1</v>
      </c>
      <c r="D28" s="22" t="s">
        <v>1</v>
      </c>
      <c r="E28" s="11" t="s">
        <v>1</v>
      </c>
      <c r="F28" s="25">
        <v>19.88</v>
      </c>
      <c r="G28" s="19">
        <v>2.5600000000000001E-2</v>
      </c>
    </row>
    <row r="29" spans="1:7" ht="12.95" customHeight="1">
      <c r="A29" s="1"/>
      <c r="B29" s="26" t="s">
        <v>29</v>
      </c>
      <c r="C29" s="27" t="s">
        <v>1</v>
      </c>
      <c r="D29" s="27" t="s">
        <v>1</v>
      </c>
      <c r="E29" s="27" t="s">
        <v>1</v>
      </c>
      <c r="F29" s="28">
        <v>773.72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468</v>
      </c>
      <c r="C31" s="1"/>
      <c r="D31" s="1"/>
      <c r="E31" s="1"/>
      <c r="F31" s="1"/>
      <c r="G31" s="1"/>
    </row>
    <row r="32" spans="1:7" ht="12.95" customHeight="1">
      <c r="A32" s="1"/>
      <c r="B32" s="2" t="s">
        <v>30</v>
      </c>
      <c r="C32" s="1"/>
      <c r="D32" s="1"/>
      <c r="E32" s="1"/>
      <c r="F32" s="1"/>
      <c r="G32" s="1"/>
    </row>
    <row r="33" spans="1:7" ht="12.95" customHeight="1">
      <c r="A33" s="1"/>
      <c r="B33" s="2" t="s">
        <v>117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zoomScaleNormal="100" workbookViewId="0">
      <selection activeCell="B30" sqref="B3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31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32</v>
      </c>
      <c r="B7" s="14" t="s">
        <v>33</v>
      </c>
      <c r="C7" s="11" t="s">
        <v>1</v>
      </c>
      <c r="D7" s="11" t="s">
        <v>1</v>
      </c>
      <c r="E7" s="15">
        <v>1500</v>
      </c>
      <c r="F7" s="16">
        <v>22.5</v>
      </c>
      <c r="G7" s="17">
        <v>9.5000000000000001E-2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22.5</v>
      </c>
      <c r="G8" s="19">
        <v>9.5000000000000001E-2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22.5</v>
      </c>
      <c r="G9" s="19">
        <v>9.5000000000000001E-2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34</v>
      </c>
      <c r="B12" s="14" t="s">
        <v>2101</v>
      </c>
      <c r="C12" s="11" t="s">
        <v>35</v>
      </c>
      <c r="D12" s="11" t="s">
        <v>19</v>
      </c>
      <c r="E12" s="15">
        <v>170000</v>
      </c>
      <c r="F12" s="16">
        <v>173.51</v>
      </c>
      <c r="G12" s="17">
        <v>0.73219999999999996</v>
      </c>
    </row>
    <row r="13" spans="1:7" ht="12.95" customHeight="1">
      <c r="A13" s="13" t="s">
        <v>36</v>
      </c>
      <c r="B13" s="14" t="s">
        <v>37</v>
      </c>
      <c r="C13" s="11" t="s">
        <v>38</v>
      </c>
      <c r="D13" s="11" t="s">
        <v>39</v>
      </c>
      <c r="E13" s="15">
        <v>10000</v>
      </c>
      <c r="F13" s="16">
        <v>10.61</v>
      </c>
      <c r="G13" s="17">
        <v>4.48E-2</v>
      </c>
    </row>
    <row r="14" spans="1:7" ht="12.95" customHeight="1">
      <c r="A14" s="1"/>
      <c r="B14" s="10" t="s">
        <v>13</v>
      </c>
      <c r="C14" s="11" t="s">
        <v>1</v>
      </c>
      <c r="D14" s="11" t="s">
        <v>1</v>
      </c>
      <c r="E14" s="11" t="s">
        <v>1</v>
      </c>
      <c r="F14" s="18">
        <v>184.12</v>
      </c>
      <c r="G14" s="19">
        <v>0.77700000000000002</v>
      </c>
    </row>
    <row r="15" spans="1:7" ht="12.95" customHeight="1">
      <c r="A15" s="1"/>
      <c r="B15" s="20" t="s">
        <v>22</v>
      </c>
      <c r="C15" s="22" t="s">
        <v>1</v>
      </c>
      <c r="D15" s="22" t="s">
        <v>1</v>
      </c>
      <c r="E15" s="22" t="s">
        <v>1</v>
      </c>
      <c r="F15" s="23" t="s">
        <v>23</v>
      </c>
      <c r="G15" s="24" t="s">
        <v>23</v>
      </c>
    </row>
    <row r="16" spans="1:7" ht="12.95" customHeight="1">
      <c r="A16" s="1"/>
      <c r="B16" s="20" t="s">
        <v>13</v>
      </c>
      <c r="C16" s="22" t="s">
        <v>1</v>
      </c>
      <c r="D16" s="22" t="s">
        <v>1</v>
      </c>
      <c r="E16" s="22" t="s">
        <v>1</v>
      </c>
      <c r="F16" s="23" t="s">
        <v>23</v>
      </c>
      <c r="G16" s="24" t="s">
        <v>23</v>
      </c>
    </row>
    <row r="17" spans="1:7" ht="12.95" customHeight="1">
      <c r="A17" s="1"/>
      <c r="B17" s="20" t="s">
        <v>14</v>
      </c>
      <c r="C17" s="21" t="s">
        <v>1</v>
      </c>
      <c r="D17" s="22" t="s">
        <v>1</v>
      </c>
      <c r="E17" s="21" t="s">
        <v>1</v>
      </c>
      <c r="F17" s="18">
        <v>184.12</v>
      </c>
      <c r="G17" s="19">
        <v>0.77700000000000002</v>
      </c>
    </row>
    <row r="18" spans="1:7" ht="12.95" customHeight="1">
      <c r="A18" s="1"/>
      <c r="B18" s="10" t="s">
        <v>24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3" t="s">
        <v>25</v>
      </c>
      <c r="B19" s="14" t="s">
        <v>26</v>
      </c>
      <c r="C19" s="11" t="s">
        <v>1</v>
      </c>
      <c r="D19" s="11" t="s">
        <v>27</v>
      </c>
      <c r="E19" s="15"/>
      <c r="F19" s="16">
        <v>23</v>
      </c>
      <c r="G19" s="17">
        <v>9.7100000000000006E-2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23</v>
      </c>
      <c r="G20" s="19">
        <v>9.7100000000000006E-2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23</v>
      </c>
      <c r="G21" s="19">
        <v>9.7100000000000006E-2</v>
      </c>
    </row>
    <row r="22" spans="1:7" ht="12.95" customHeight="1">
      <c r="A22" s="1"/>
      <c r="B22" s="20" t="s">
        <v>28</v>
      </c>
      <c r="C22" s="11" t="s">
        <v>1</v>
      </c>
      <c r="D22" s="22" t="s">
        <v>1</v>
      </c>
      <c r="E22" s="11" t="s">
        <v>1</v>
      </c>
      <c r="F22" s="25">
        <v>7.35</v>
      </c>
      <c r="G22" s="19">
        <v>3.09E-2</v>
      </c>
    </row>
    <row r="23" spans="1:7" ht="12.95" customHeight="1">
      <c r="A23" s="1"/>
      <c r="B23" s="26" t="s">
        <v>29</v>
      </c>
      <c r="C23" s="27" t="s">
        <v>1</v>
      </c>
      <c r="D23" s="27" t="s">
        <v>1</v>
      </c>
      <c r="E23" s="27" t="s">
        <v>1</v>
      </c>
      <c r="F23" s="28">
        <v>236.97</v>
      </c>
      <c r="G23" s="29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27</v>
      </c>
      <c r="C25" s="1"/>
      <c r="D25" s="1"/>
      <c r="E25" s="1"/>
      <c r="F25" s="1"/>
      <c r="G25" s="1"/>
    </row>
    <row r="26" spans="1:7" ht="12.95" customHeight="1">
      <c r="A26" s="1"/>
      <c r="B26" s="2" t="s">
        <v>30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B38" sqref="B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1146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676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471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472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473</v>
      </c>
      <c r="B7" s="14" t="s">
        <v>474</v>
      </c>
      <c r="C7" s="11" t="s">
        <v>475</v>
      </c>
      <c r="D7" s="11" t="s">
        <v>476</v>
      </c>
      <c r="E7" s="15">
        <v>215</v>
      </c>
      <c r="F7" s="16">
        <v>2.77</v>
      </c>
      <c r="G7" s="17">
        <v>4.6899999999999997E-2</v>
      </c>
    </row>
    <row r="8" spans="1:7" ht="12.95" customHeight="1">
      <c r="A8" s="13" t="s">
        <v>533</v>
      </c>
      <c r="B8" s="14" t="s">
        <v>534</v>
      </c>
      <c r="C8" s="11" t="s">
        <v>535</v>
      </c>
      <c r="D8" s="11" t="s">
        <v>536</v>
      </c>
      <c r="E8" s="15">
        <v>200</v>
      </c>
      <c r="F8" s="16">
        <v>1.26</v>
      </c>
      <c r="G8" s="17">
        <v>2.1399999999999999E-2</v>
      </c>
    </row>
    <row r="9" spans="1:7" ht="12.95" customHeight="1">
      <c r="A9" s="13" t="s">
        <v>677</v>
      </c>
      <c r="B9" s="14" t="s">
        <v>678</v>
      </c>
      <c r="C9" s="11" t="s">
        <v>679</v>
      </c>
      <c r="D9" s="11" t="s">
        <v>529</v>
      </c>
      <c r="E9" s="15">
        <v>600</v>
      </c>
      <c r="F9" s="16">
        <v>1.0900000000000001</v>
      </c>
      <c r="G9" s="17">
        <v>1.8599999999999998E-2</v>
      </c>
    </row>
    <row r="10" spans="1:7" ht="12.95" customHeight="1">
      <c r="A10" s="13" t="s">
        <v>496</v>
      </c>
      <c r="B10" s="14" t="s">
        <v>497</v>
      </c>
      <c r="C10" s="11" t="s">
        <v>498</v>
      </c>
      <c r="D10" s="11" t="s">
        <v>476</v>
      </c>
      <c r="E10" s="15">
        <v>125</v>
      </c>
      <c r="F10" s="16">
        <v>0.97</v>
      </c>
      <c r="G10" s="17">
        <v>1.6400000000000001E-2</v>
      </c>
    </row>
    <row r="11" spans="1:7" ht="12.95" customHeight="1">
      <c r="A11" s="13" t="s">
        <v>481</v>
      </c>
      <c r="B11" s="14" t="s">
        <v>482</v>
      </c>
      <c r="C11" s="11" t="s">
        <v>483</v>
      </c>
      <c r="D11" s="11" t="s">
        <v>484</v>
      </c>
      <c r="E11" s="15">
        <v>100</v>
      </c>
      <c r="F11" s="16">
        <v>0.93</v>
      </c>
      <c r="G11" s="17">
        <v>1.5699999999999999E-2</v>
      </c>
    </row>
    <row r="12" spans="1:7" ht="12.95" customHeight="1">
      <c r="A12" s="13" t="s">
        <v>516</v>
      </c>
      <c r="B12" s="14" t="s">
        <v>517</v>
      </c>
      <c r="C12" s="11" t="s">
        <v>518</v>
      </c>
      <c r="D12" s="11" t="s">
        <v>492</v>
      </c>
      <c r="E12" s="15">
        <v>70</v>
      </c>
      <c r="F12" s="16">
        <v>0.68</v>
      </c>
      <c r="G12" s="17">
        <v>1.15E-2</v>
      </c>
    </row>
    <row r="13" spans="1:7" ht="12.95" customHeight="1">
      <c r="A13" s="13" t="s">
        <v>688</v>
      </c>
      <c r="B13" s="14" t="s">
        <v>689</v>
      </c>
      <c r="C13" s="11" t="s">
        <v>690</v>
      </c>
      <c r="D13" s="11" t="s">
        <v>536</v>
      </c>
      <c r="E13" s="15">
        <v>15</v>
      </c>
      <c r="F13" s="16">
        <v>0.66</v>
      </c>
      <c r="G13" s="17">
        <v>1.12E-2</v>
      </c>
    </row>
    <row r="14" spans="1:7" ht="12.95" customHeight="1">
      <c r="A14" s="13" t="s">
        <v>526</v>
      </c>
      <c r="B14" s="14" t="s">
        <v>527</v>
      </c>
      <c r="C14" s="11" t="s">
        <v>528</v>
      </c>
      <c r="D14" s="11" t="s">
        <v>529</v>
      </c>
      <c r="E14" s="15">
        <v>130</v>
      </c>
      <c r="F14" s="16">
        <v>0.64</v>
      </c>
      <c r="G14" s="17">
        <v>1.0800000000000001E-2</v>
      </c>
    </row>
    <row r="15" spans="1:7" ht="12.95" customHeight="1">
      <c r="A15" s="13" t="s">
        <v>503</v>
      </c>
      <c r="B15" s="14" t="s">
        <v>504</v>
      </c>
      <c r="C15" s="11" t="s">
        <v>505</v>
      </c>
      <c r="D15" s="11" t="s">
        <v>476</v>
      </c>
      <c r="E15" s="15">
        <v>50</v>
      </c>
      <c r="F15" s="16">
        <v>0.63</v>
      </c>
      <c r="G15" s="17">
        <v>1.06E-2</v>
      </c>
    </row>
    <row r="16" spans="1:7" ht="12.95" customHeight="1">
      <c r="A16" s="13" t="s">
        <v>513</v>
      </c>
      <c r="B16" s="14" t="s">
        <v>514</v>
      </c>
      <c r="C16" s="11" t="s">
        <v>515</v>
      </c>
      <c r="D16" s="11" t="s">
        <v>484</v>
      </c>
      <c r="E16" s="15">
        <v>25</v>
      </c>
      <c r="F16" s="16">
        <v>0.56000000000000005</v>
      </c>
      <c r="G16" s="17">
        <v>9.4000000000000004E-3</v>
      </c>
    </row>
    <row r="17" spans="1:7" ht="12.95" customHeight="1">
      <c r="A17" s="13" t="s">
        <v>477</v>
      </c>
      <c r="B17" s="14" t="s">
        <v>478</v>
      </c>
      <c r="C17" s="11" t="s">
        <v>479</v>
      </c>
      <c r="D17" s="11" t="s">
        <v>480</v>
      </c>
      <c r="E17" s="15">
        <v>10</v>
      </c>
      <c r="F17" s="16">
        <v>0.14000000000000001</v>
      </c>
      <c r="G17" s="17">
        <v>2.3E-3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10.33</v>
      </c>
      <c r="G18" s="19">
        <v>0.17480000000000001</v>
      </c>
    </row>
    <row r="19" spans="1:7" ht="12.95" customHeight="1">
      <c r="A19" s="1"/>
      <c r="B19" s="20" t="s">
        <v>583</v>
      </c>
      <c r="C19" s="22" t="s">
        <v>1</v>
      </c>
      <c r="D19" s="22" t="s">
        <v>1</v>
      </c>
      <c r="E19" s="22" t="s">
        <v>1</v>
      </c>
      <c r="F19" s="23" t="s">
        <v>23</v>
      </c>
      <c r="G19" s="24" t="s">
        <v>23</v>
      </c>
    </row>
    <row r="20" spans="1:7" ht="12.95" customHeight="1">
      <c r="A20" s="1"/>
      <c r="B20" s="20" t="s">
        <v>13</v>
      </c>
      <c r="C20" s="22" t="s">
        <v>1</v>
      </c>
      <c r="D20" s="22" t="s">
        <v>1</v>
      </c>
      <c r="E20" s="22" t="s">
        <v>1</v>
      </c>
      <c r="F20" s="23" t="s">
        <v>23</v>
      </c>
      <c r="G20" s="24" t="s">
        <v>23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10.33</v>
      </c>
      <c r="G21" s="19">
        <v>0.17480000000000001</v>
      </c>
    </row>
    <row r="22" spans="1:7" ht="12.95" customHeight="1">
      <c r="A22" s="1"/>
      <c r="B22" s="10" t="s">
        <v>15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"/>
      <c r="B23" s="10" t="s">
        <v>16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433</v>
      </c>
      <c r="B24" s="14" t="s">
        <v>2106</v>
      </c>
      <c r="C24" s="11" t="s">
        <v>434</v>
      </c>
      <c r="D24" s="11" t="s">
        <v>19</v>
      </c>
      <c r="E24" s="15">
        <v>34000</v>
      </c>
      <c r="F24" s="16">
        <v>34.83</v>
      </c>
      <c r="G24" s="17">
        <v>0.59030000000000005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34.83</v>
      </c>
      <c r="G25" s="19">
        <v>0.59030000000000005</v>
      </c>
    </row>
    <row r="26" spans="1:7" ht="12.95" customHeight="1">
      <c r="A26" s="1"/>
      <c r="B26" s="20" t="s">
        <v>22</v>
      </c>
      <c r="C26" s="22" t="s">
        <v>1</v>
      </c>
      <c r="D26" s="22" t="s">
        <v>1</v>
      </c>
      <c r="E26" s="22" t="s">
        <v>1</v>
      </c>
      <c r="F26" s="23" t="s">
        <v>23</v>
      </c>
      <c r="G26" s="24" t="s">
        <v>23</v>
      </c>
    </row>
    <row r="27" spans="1:7" ht="12.95" customHeight="1">
      <c r="A27" s="1"/>
      <c r="B27" s="20" t="s">
        <v>13</v>
      </c>
      <c r="C27" s="22" t="s">
        <v>1</v>
      </c>
      <c r="D27" s="22" t="s">
        <v>1</v>
      </c>
      <c r="E27" s="22" t="s">
        <v>1</v>
      </c>
      <c r="F27" s="23" t="s">
        <v>23</v>
      </c>
      <c r="G27" s="24" t="s">
        <v>23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34.83</v>
      </c>
      <c r="G28" s="19">
        <v>0.59030000000000005</v>
      </c>
    </row>
    <row r="29" spans="1:7" ht="12.95" customHeight="1">
      <c r="A29" s="1"/>
      <c r="B29" s="10" t="s">
        <v>24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25</v>
      </c>
      <c r="B30" s="14" t="s">
        <v>26</v>
      </c>
      <c r="C30" s="11" t="s">
        <v>1</v>
      </c>
      <c r="D30" s="11" t="s">
        <v>27</v>
      </c>
      <c r="E30" s="15"/>
      <c r="F30" s="16">
        <v>18</v>
      </c>
      <c r="G30" s="17">
        <v>0.30509999999999998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18</v>
      </c>
      <c r="G31" s="19">
        <v>0.30509999999999998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18</v>
      </c>
      <c r="G32" s="19">
        <v>0.30509999999999998</v>
      </c>
    </row>
    <row r="33" spans="1:7" ht="12.95" customHeight="1">
      <c r="A33" s="1"/>
      <c r="B33" s="20" t="s">
        <v>28</v>
      </c>
      <c r="C33" s="11" t="s">
        <v>1</v>
      </c>
      <c r="D33" s="22" t="s">
        <v>1</v>
      </c>
      <c r="E33" s="11" t="s">
        <v>1</v>
      </c>
      <c r="F33" s="25">
        <v>-4.1500000000000004</v>
      </c>
      <c r="G33" s="19">
        <v>-7.0199999999999999E-2</v>
      </c>
    </row>
    <row r="34" spans="1:7" ht="12.95" customHeight="1">
      <c r="A34" s="1"/>
      <c r="B34" s="26" t="s">
        <v>29</v>
      </c>
      <c r="C34" s="27" t="s">
        <v>1</v>
      </c>
      <c r="D34" s="27" t="s">
        <v>1</v>
      </c>
      <c r="E34" s="27" t="s">
        <v>1</v>
      </c>
      <c r="F34" s="28">
        <v>59.01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27</v>
      </c>
      <c r="C36" s="1"/>
      <c r="D36" s="1"/>
      <c r="E36" s="1"/>
      <c r="F36" s="1"/>
      <c r="G36" s="1"/>
    </row>
    <row r="37" spans="1:7" ht="12.95" customHeight="1">
      <c r="A37" s="1"/>
      <c r="B37" s="2"/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71"/>
  <sheetViews>
    <sheetView zoomScaleNormal="100" workbookViewId="0">
      <selection activeCell="B62" sqref="B6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1147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1148</v>
      </c>
      <c r="B7" s="14" t="s">
        <v>1149</v>
      </c>
      <c r="C7" s="11" t="s">
        <v>1150</v>
      </c>
      <c r="D7" s="11" t="s">
        <v>39</v>
      </c>
      <c r="E7" s="15">
        <v>12500000</v>
      </c>
      <c r="F7" s="16">
        <v>12512.96</v>
      </c>
      <c r="G7" s="17">
        <v>6.0100000000000001E-2</v>
      </c>
    </row>
    <row r="8" spans="1:7" ht="12.95" customHeight="1">
      <c r="A8" s="13" t="s">
        <v>385</v>
      </c>
      <c r="B8" s="14" t="s">
        <v>386</v>
      </c>
      <c r="C8" s="11" t="s">
        <v>387</v>
      </c>
      <c r="D8" s="11" t="s">
        <v>314</v>
      </c>
      <c r="E8" s="15">
        <v>10500000</v>
      </c>
      <c r="F8" s="16">
        <v>10508.88</v>
      </c>
      <c r="G8" s="17">
        <v>5.0500000000000003E-2</v>
      </c>
    </row>
    <row r="9" spans="1:7" ht="12.95" customHeight="1">
      <c r="A9" s="13" t="s">
        <v>329</v>
      </c>
      <c r="B9" s="14" t="s">
        <v>330</v>
      </c>
      <c r="C9" s="11" t="s">
        <v>331</v>
      </c>
      <c r="D9" s="11" t="s">
        <v>39</v>
      </c>
      <c r="E9" s="15">
        <v>10000000</v>
      </c>
      <c r="F9" s="16">
        <v>10456.450000000001</v>
      </c>
      <c r="G9" s="17">
        <v>5.0200000000000002E-2</v>
      </c>
    </row>
    <row r="10" spans="1:7" ht="12.95" customHeight="1">
      <c r="A10" s="13" t="s">
        <v>1151</v>
      </c>
      <c r="B10" s="14" t="s">
        <v>335</v>
      </c>
      <c r="C10" s="11" t="s">
        <v>1152</v>
      </c>
      <c r="D10" s="11" t="s">
        <v>39</v>
      </c>
      <c r="E10" s="15">
        <v>10000000</v>
      </c>
      <c r="F10" s="16">
        <v>10378.85</v>
      </c>
      <c r="G10" s="17">
        <v>4.99E-2</v>
      </c>
    </row>
    <row r="11" spans="1:7" ht="12.95" customHeight="1">
      <c r="A11" s="13" t="s">
        <v>1153</v>
      </c>
      <c r="B11" s="14" t="s">
        <v>1154</v>
      </c>
      <c r="C11" s="11" t="s">
        <v>1155</v>
      </c>
      <c r="D11" s="11" t="s">
        <v>39</v>
      </c>
      <c r="E11" s="15">
        <v>8000000</v>
      </c>
      <c r="F11" s="16">
        <v>8174.55</v>
      </c>
      <c r="G11" s="17">
        <v>3.9300000000000002E-2</v>
      </c>
    </row>
    <row r="12" spans="1:7" ht="12.95" customHeight="1">
      <c r="A12" s="13" t="s">
        <v>1156</v>
      </c>
      <c r="B12" s="14" t="s">
        <v>2110</v>
      </c>
      <c r="C12" s="11" t="s">
        <v>1157</v>
      </c>
      <c r="D12" s="11" t="s">
        <v>19</v>
      </c>
      <c r="E12" s="15">
        <v>7500000</v>
      </c>
      <c r="F12" s="16">
        <v>7873.54</v>
      </c>
      <c r="G12" s="17">
        <v>3.78E-2</v>
      </c>
    </row>
    <row r="13" spans="1:7" ht="12.95" customHeight="1">
      <c r="A13" s="13" t="s">
        <v>595</v>
      </c>
      <c r="B13" s="14" t="s">
        <v>596</v>
      </c>
      <c r="C13" s="11" t="s">
        <v>597</v>
      </c>
      <c r="D13" s="11" t="s">
        <v>39</v>
      </c>
      <c r="E13" s="15">
        <v>7500000</v>
      </c>
      <c r="F13" s="16">
        <v>7509.55</v>
      </c>
      <c r="G13" s="17">
        <v>3.61E-2</v>
      </c>
    </row>
    <row r="14" spans="1:7" ht="12.95" customHeight="1">
      <c r="A14" s="13" t="s">
        <v>1158</v>
      </c>
      <c r="B14" s="14" t="s">
        <v>1159</v>
      </c>
      <c r="C14" s="11" t="s">
        <v>1160</v>
      </c>
      <c r="D14" s="11" t="s">
        <v>39</v>
      </c>
      <c r="E14" s="15">
        <v>5000000</v>
      </c>
      <c r="F14" s="16">
        <v>7010.31</v>
      </c>
      <c r="G14" s="17">
        <v>3.3700000000000001E-2</v>
      </c>
    </row>
    <row r="15" spans="1:7" ht="12.95" customHeight="1">
      <c r="A15" s="13" t="s">
        <v>1161</v>
      </c>
      <c r="B15" s="14" t="s">
        <v>1162</v>
      </c>
      <c r="C15" s="11" t="s">
        <v>1163</v>
      </c>
      <c r="D15" s="11" t="s">
        <v>86</v>
      </c>
      <c r="E15" s="15">
        <v>5500000</v>
      </c>
      <c r="F15" s="16">
        <v>5804.88</v>
      </c>
      <c r="G15" s="17">
        <v>2.7900000000000001E-2</v>
      </c>
    </row>
    <row r="16" spans="1:7" ht="12.95" customHeight="1">
      <c r="A16" s="13" t="s">
        <v>62</v>
      </c>
      <c r="B16" s="14" t="s">
        <v>63</v>
      </c>
      <c r="C16" s="11" t="s">
        <v>64</v>
      </c>
      <c r="D16" s="11" t="s">
        <v>39</v>
      </c>
      <c r="E16" s="15">
        <v>5000000</v>
      </c>
      <c r="F16" s="16">
        <v>5084.55</v>
      </c>
      <c r="G16" s="17">
        <v>2.4400000000000002E-2</v>
      </c>
    </row>
    <row r="17" spans="1:7" ht="12.95" customHeight="1">
      <c r="A17" s="13" t="s">
        <v>1164</v>
      </c>
      <c r="B17" s="14" t="s">
        <v>1165</v>
      </c>
      <c r="C17" s="11" t="s">
        <v>1166</v>
      </c>
      <c r="D17" s="11" t="s">
        <v>39</v>
      </c>
      <c r="E17" s="15">
        <v>5000000</v>
      </c>
      <c r="F17" s="16">
        <v>5043.68</v>
      </c>
      <c r="G17" s="17">
        <v>2.4199999999999999E-2</v>
      </c>
    </row>
    <row r="18" spans="1:7" ht="12.95" customHeight="1">
      <c r="A18" s="13" t="s">
        <v>1167</v>
      </c>
      <c r="B18" s="14" t="s">
        <v>1168</v>
      </c>
      <c r="C18" s="11" t="s">
        <v>1169</v>
      </c>
      <c r="D18" s="11" t="s">
        <v>39</v>
      </c>
      <c r="E18" s="15">
        <v>5000000</v>
      </c>
      <c r="F18" s="16">
        <v>5009.43</v>
      </c>
      <c r="G18" s="17">
        <v>2.41E-2</v>
      </c>
    </row>
    <row r="19" spans="1:7" ht="12.95" customHeight="1">
      <c r="A19" s="13" t="s">
        <v>1170</v>
      </c>
      <c r="B19" s="14" t="s">
        <v>1171</v>
      </c>
      <c r="C19" s="11" t="s">
        <v>1172</v>
      </c>
      <c r="D19" s="11" t="s">
        <v>39</v>
      </c>
      <c r="E19" s="15">
        <v>5000000</v>
      </c>
      <c r="F19" s="16">
        <v>5006.71</v>
      </c>
      <c r="G19" s="17">
        <v>2.41E-2</v>
      </c>
    </row>
    <row r="20" spans="1:7" ht="12.95" customHeight="1">
      <c r="A20" s="13" t="s">
        <v>1173</v>
      </c>
      <c r="B20" s="14" t="s">
        <v>1174</v>
      </c>
      <c r="C20" s="11" t="s">
        <v>1175</v>
      </c>
      <c r="D20" s="11" t="s">
        <v>39</v>
      </c>
      <c r="E20" s="15">
        <v>5000000</v>
      </c>
      <c r="F20" s="16">
        <v>4996.46</v>
      </c>
      <c r="G20" s="17">
        <v>2.4E-2</v>
      </c>
    </row>
    <row r="21" spans="1:7" ht="12.95" customHeight="1">
      <c r="A21" s="13" t="s">
        <v>1176</v>
      </c>
      <c r="B21" s="14" t="s">
        <v>1177</v>
      </c>
      <c r="C21" s="11" t="s">
        <v>1178</v>
      </c>
      <c r="D21" s="11" t="s">
        <v>39</v>
      </c>
      <c r="E21" s="15">
        <v>3000000</v>
      </c>
      <c r="F21" s="16">
        <v>3212.98</v>
      </c>
      <c r="G21" s="17">
        <v>1.54E-2</v>
      </c>
    </row>
    <row r="22" spans="1:7" ht="12.95" customHeight="1">
      <c r="A22" s="13" t="s">
        <v>302</v>
      </c>
      <c r="B22" s="14" t="s">
        <v>303</v>
      </c>
      <c r="C22" s="11" t="s">
        <v>304</v>
      </c>
      <c r="D22" s="11" t="s">
        <v>50</v>
      </c>
      <c r="E22" s="15">
        <v>3000000</v>
      </c>
      <c r="F22" s="16">
        <v>3104.03</v>
      </c>
      <c r="G22" s="17">
        <v>1.49E-2</v>
      </c>
    </row>
    <row r="23" spans="1:7" ht="12.95" customHeight="1">
      <c r="A23" s="13" t="s">
        <v>1179</v>
      </c>
      <c r="B23" s="14" t="s">
        <v>2116</v>
      </c>
      <c r="C23" s="11" t="s">
        <v>1180</v>
      </c>
      <c r="D23" s="11" t="s">
        <v>19</v>
      </c>
      <c r="E23" s="15">
        <v>2500000</v>
      </c>
      <c r="F23" s="16">
        <v>2707.31</v>
      </c>
      <c r="G23" s="17">
        <v>1.2999999999999999E-2</v>
      </c>
    </row>
    <row r="24" spans="1:7" ht="12.95" customHeight="1">
      <c r="A24" s="13" t="s">
        <v>81</v>
      </c>
      <c r="B24" s="14" t="s">
        <v>2103</v>
      </c>
      <c r="C24" s="11" t="s">
        <v>82</v>
      </c>
      <c r="D24" s="11" t="s">
        <v>19</v>
      </c>
      <c r="E24" s="15">
        <v>2500000</v>
      </c>
      <c r="F24" s="16">
        <v>2675.5</v>
      </c>
      <c r="G24" s="17">
        <v>1.29E-2</v>
      </c>
    </row>
    <row r="25" spans="1:7" ht="12.95" customHeight="1">
      <c r="A25" s="13" t="s">
        <v>1181</v>
      </c>
      <c r="B25" s="14" t="s">
        <v>1182</v>
      </c>
      <c r="C25" s="11" t="s">
        <v>1183</v>
      </c>
      <c r="D25" s="11" t="s">
        <v>39</v>
      </c>
      <c r="E25" s="15">
        <v>2500000</v>
      </c>
      <c r="F25" s="16">
        <v>2618.42</v>
      </c>
      <c r="G25" s="17">
        <v>1.26E-2</v>
      </c>
    </row>
    <row r="26" spans="1:7" ht="12.95" customHeight="1">
      <c r="A26" s="13" t="s">
        <v>1184</v>
      </c>
      <c r="B26" s="14" t="s">
        <v>1185</v>
      </c>
      <c r="C26" s="11" t="s">
        <v>1186</v>
      </c>
      <c r="D26" s="11" t="s">
        <v>39</v>
      </c>
      <c r="E26" s="15">
        <v>2500000</v>
      </c>
      <c r="F26" s="16">
        <v>2616.91</v>
      </c>
      <c r="G26" s="17">
        <v>1.26E-2</v>
      </c>
    </row>
    <row r="27" spans="1:7" ht="12.95" customHeight="1">
      <c r="A27" s="13" t="s">
        <v>1187</v>
      </c>
      <c r="B27" s="14" t="s">
        <v>1188</v>
      </c>
      <c r="C27" s="11" t="s">
        <v>1189</v>
      </c>
      <c r="D27" s="11" t="s">
        <v>39</v>
      </c>
      <c r="E27" s="15">
        <v>2500000</v>
      </c>
      <c r="F27" s="16">
        <v>2616.3200000000002</v>
      </c>
      <c r="G27" s="17">
        <v>1.26E-2</v>
      </c>
    </row>
    <row r="28" spans="1:7" ht="12.95" customHeight="1">
      <c r="A28" s="13" t="s">
        <v>455</v>
      </c>
      <c r="B28" s="14" t="s">
        <v>2108</v>
      </c>
      <c r="C28" s="11" t="s">
        <v>456</v>
      </c>
      <c r="D28" s="11" t="s">
        <v>19</v>
      </c>
      <c r="E28" s="15">
        <v>2500000</v>
      </c>
      <c r="F28" s="16">
        <v>2607.6</v>
      </c>
      <c r="G28" s="17">
        <v>1.2500000000000001E-2</v>
      </c>
    </row>
    <row r="29" spans="1:7" ht="12.95" customHeight="1">
      <c r="A29" s="13" t="s">
        <v>1190</v>
      </c>
      <c r="B29" s="14" t="s">
        <v>1191</v>
      </c>
      <c r="C29" s="11" t="s">
        <v>1192</v>
      </c>
      <c r="D29" s="11" t="s">
        <v>39</v>
      </c>
      <c r="E29" s="15">
        <v>2500000</v>
      </c>
      <c r="F29" s="16">
        <v>2602.2199999999998</v>
      </c>
      <c r="G29" s="17">
        <v>1.2500000000000001E-2</v>
      </c>
    </row>
    <row r="30" spans="1:7" ht="12.95" customHeight="1">
      <c r="A30" s="13" t="s">
        <v>1193</v>
      </c>
      <c r="B30" s="14" t="s">
        <v>1194</v>
      </c>
      <c r="C30" s="11" t="s">
        <v>1195</v>
      </c>
      <c r="D30" s="11" t="s">
        <v>39</v>
      </c>
      <c r="E30" s="15">
        <v>2500000</v>
      </c>
      <c r="F30" s="16">
        <v>2579.3200000000002</v>
      </c>
      <c r="G30" s="17">
        <v>1.24E-2</v>
      </c>
    </row>
    <row r="31" spans="1:7" ht="12.95" customHeight="1">
      <c r="A31" s="13" t="s">
        <v>1196</v>
      </c>
      <c r="B31" s="14" t="s">
        <v>1197</v>
      </c>
      <c r="C31" s="11" t="s">
        <v>1198</v>
      </c>
      <c r="D31" s="11" t="s">
        <v>39</v>
      </c>
      <c r="E31" s="15">
        <v>2500000</v>
      </c>
      <c r="F31" s="16">
        <v>2533.69</v>
      </c>
      <c r="G31" s="17">
        <v>1.2200000000000001E-2</v>
      </c>
    </row>
    <row r="32" spans="1:7" ht="12.95" customHeight="1">
      <c r="A32" s="13" t="s">
        <v>1199</v>
      </c>
      <c r="B32" s="14" t="s">
        <v>1200</v>
      </c>
      <c r="C32" s="11" t="s">
        <v>1201</v>
      </c>
      <c r="D32" s="11" t="s">
        <v>39</v>
      </c>
      <c r="E32" s="15">
        <v>2500000</v>
      </c>
      <c r="F32" s="16">
        <v>2520.4299999999998</v>
      </c>
      <c r="G32" s="17">
        <v>1.21E-2</v>
      </c>
    </row>
    <row r="33" spans="1:7" ht="12.95" customHeight="1">
      <c r="A33" s="13" t="s">
        <v>376</v>
      </c>
      <c r="B33" s="14" t="s">
        <v>377</v>
      </c>
      <c r="C33" s="11" t="s">
        <v>378</v>
      </c>
      <c r="D33" s="11" t="s">
        <v>39</v>
      </c>
      <c r="E33" s="15">
        <v>2500000</v>
      </c>
      <c r="F33" s="16">
        <v>2513.8200000000002</v>
      </c>
      <c r="G33" s="17">
        <v>1.21E-2</v>
      </c>
    </row>
    <row r="34" spans="1:7" ht="12.95" customHeight="1">
      <c r="A34" s="13" t="s">
        <v>1202</v>
      </c>
      <c r="B34" s="14" t="s">
        <v>2117</v>
      </c>
      <c r="C34" s="11" t="s">
        <v>1203</v>
      </c>
      <c r="D34" s="11" t="s">
        <v>19</v>
      </c>
      <c r="E34" s="15">
        <v>2500000</v>
      </c>
      <c r="F34" s="16">
        <v>2508</v>
      </c>
      <c r="G34" s="17">
        <v>1.2E-2</v>
      </c>
    </row>
    <row r="35" spans="1:7" ht="12.95" customHeight="1">
      <c r="A35" s="13" t="s">
        <v>1204</v>
      </c>
      <c r="B35" s="14" t="s">
        <v>2118</v>
      </c>
      <c r="C35" s="11" t="s">
        <v>1205</v>
      </c>
      <c r="D35" s="11" t="s">
        <v>19</v>
      </c>
      <c r="E35" s="15">
        <v>2500000</v>
      </c>
      <c r="F35" s="16">
        <v>2506.5</v>
      </c>
      <c r="G35" s="17">
        <v>1.2E-2</v>
      </c>
    </row>
    <row r="36" spans="1:7" ht="12.95" customHeight="1">
      <c r="A36" s="13" t="s">
        <v>1206</v>
      </c>
      <c r="B36" s="14" t="s">
        <v>1207</v>
      </c>
      <c r="C36" s="11" t="s">
        <v>1208</v>
      </c>
      <c r="D36" s="11" t="s">
        <v>39</v>
      </c>
      <c r="E36" s="15">
        <v>1500000</v>
      </c>
      <c r="F36" s="16">
        <v>1558.84</v>
      </c>
      <c r="G36" s="17">
        <v>7.4999999999999997E-3</v>
      </c>
    </row>
    <row r="37" spans="1:7" ht="12.95" customHeight="1">
      <c r="A37" s="13" t="s">
        <v>1209</v>
      </c>
      <c r="B37" s="14" t="s">
        <v>2119</v>
      </c>
      <c r="C37" s="11" t="s">
        <v>1210</v>
      </c>
      <c r="D37" s="11" t="s">
        <v>19</v>
      </c>
      <c r="E37" s="15">
        <v>1500000</v>
      </c>
      <c r="F37" s="16">
        <v>1525.05</v>
      </c>
      <c r="G37" s="17">
        <v>7.3000000000000001E-3</v>
      </c>
    </row>
    <row r="38" spans="1:7" ht="12.95" customHeight="1">
      <c r="A38" s="13" t="s">
        <v>1211</v>
      </c>
      <c r="B38" s="14" t="s">
        <v>2120</v>
      </c>
      <c r="C38" s="11" t="s">
        <v>1212</v>
      </c>
      <c r="D38" s="11" t="s">
        <v>19</v>
      </c>
      <c r="E38" s="15">
        <v>1500000</v>
      </c>
      <c r="F38" s="16">
        <v>1522.46</v>
      </c>
      <c r="G38" s="17">
        <v>7.3000000000000001E-3</v>
      </c>
    </row>
    <row r="39" spans="1:7" ht="12.95" customHeight="1">
      <c r="A39" s="13" t="s">
        <v>1213</v>
      </c>
      <c r="B39" s="14" t="s">
        <v>425</v>
      </c>
      <c r="C39" s="11" t="s">
        <v>1214</v>
      </c>
      <c r="D39" s="11" t="s">
        <v>50</v>
      </c>
      <c r="E39" s="15">
        <v>1000000</v>
      </c>
      <c r="F39" s="16">
        <v>1065.67</v>
      </c>
      <c r="G39" s="17">
        <v>5.1000000000000004E-3</v>
      </c>
    </row>
    <row r="40" spans="1:7" ht="12.95" customHeight="1">
      <c r="A40" s="13" t="s">
        <v>1215</v>
      </c>
      <c r="B40" s="14" t="s">
        <v>1207</v>
      </c>
      <c r="C40" s="11" t="s">
        <v>1216</v>
      </c>
      <c r="D40" s="11" t="s">
        <v>39</v>
      </c>
      <c r="E40" s="15">
        <v>1000000</v>
      </c>
      <c r="F40" s="16">
        <v>1059.29</v>
      </c>
      <c r="G40" s="17">
        <v>5.1000000000000004E-3</v>
      </c>
    </row>
    <row r="41" spans="1:7" ht="12.95" customHeight="1">
      <c r="A41" s="13" t="s">
        <v>1217</v>
      </c>
      <c r="B41" s="14" t="s">
        <v>1207</v>
      </c>
      <c r="C41" s="11" t="s">
        <v>1218</v>
      </c>
      <c r="D41" s="11" t="s">
        <v>39</v>
      </c>
      <c r="E41" s="15">
        <v>1000000</v>
      </c>
      <c r="F41" s="16">
        <v>1055.8900000000001</v>
      </c>
      <c r="G41" s="17">
        <v>5.1000000000000004E-3</v>
      </c>
    </row>
    <row r="42" spans="1:7" ht="12.95" customHeight="1">
      <c r="A42" s="13" t="s">
        <v>1219</v>
      </c>
      <c r="B42" s="14" t="s">
        <v>1207</v>
      </c>
      <c r="C42" s="11" t="s">
        <v>1220</v>
      </c>
      <c r="D42" s="11" t="s">
        <v>39</v>
      </c>
      <c r="E42" s="15">
        <v>1000000</v>
      </c>
      <c r="F42" s="16">
        <v>1049.99</v>
      </c>
      <c r="G42" s="17">
        <v>5.0000000000000001E-3</v>
      </c>
    </row>
    <row r="43" spans="1:7" ht="12.95" customHeight="1">
      <c r="A43" s="13" t="s">
        <v>1221</v>
      </c>
      <c r="B43" s="14" t="s">
        <v>1207</v>
      </c>
      <c r="C43" s="11" t="s">
        <v>1222</v>
      </c>
      <c r="D43" s="11" t="s">
        <v>39</v>
      </c>
      <c r="E43" s="15">
        <v>1000000</v>
      </c>
      <c r="F43" s="16">
        <v>1045.29</v>
      </c>
      <c r="G43" s="17">
        <v>5.0000000000000001E-3</v>
      </c>
    </row>
    <row r="44" spans="1:7" ht="12.95" customHeight="1">
      <c r="A44" s="13" t="s">
        <v>1223</v>
      </c>
      <c r="B44" s="14" t="s">
        <v>1207</v>
      </c>
      <c r="C44" s="11" t="s">
        <v>1224</v>
      </c>
      <c r="D44" s="11" t="s">
        <v>39</v>
      </c>
      <c r="E44" s="15">
        <v>1000000</v>
      </c>
      <c r="F44" s="16">
        <v>1042.05</v>
      </c>
      <c r="G44" s="17">
        <v>5.0000000000000001E-3</v>
      </c>
    </row>
    <row r="45" spans="1:7" ht="12.95" customHeight="1">
      <c r="A45" s="1"/>
      <c r="B45" s="10" t="s">
        <v>13</v>
      </c>
      <c r="C45" s="11" t="s">
        <v>1</v>
      </c>
      <c r="D45" s="11" t="s">
        <v>1</v>
      </c>
      <c r="E45" s="11" t="s">
        <v>1</v>
      </c>
      <c r="F45" s="18">
        <v>156218.38</v>
      </c>
      <c r="G45" s="19">
        <v>0.75049999999999994</v>
      </c>
    </row>
    <row r="46" spans="1:7" ht="12.95" customHeight="1">
      <c r="A46" s="1"/>
      <c r="B46" s="20" t="s">
        <v>22</v>
      </c>
      <c r="C46" s="22" t="s">
        <v>1</v>
      </c>
      <c r="D46" s="22" t="s">
        <v>1</v>
      </c>
      <c r="E46" s="22" t="s">
        <v>1</v>
      </c>
      <c r="F46" s="23" t="s">
        <v>23</v>
      </c>
      <c r="G46" s="24" t="s">
        <v>23</v>
      </c>
    </row>
    <row r="47" spans="1:7" ht="12.95" customHeight="1">
      <c r="A47" s="1"/>
      <c r="B47" s="20" t="s">
        <v>13</v>
      </c>
      <c r="C47" s="22" t="s">
        <v>1</v>
      </c>
      <c r="D47" s="22" t="s">
        <v>1</v>
      </c>
      <c r="E47" s="22" t="s">
        <v>1</v>
      </c>
      <c r="F47" s="23" t="s">
        <v>23</v>
      </c>
      <c r="G47" s="24" t="s">
        <v>23</v>
      </c>
    </row>
    <row r="48" spans="1:7" ht="12.95" customHeight="1">
      <c r="A48" s="1"/>
      <c r="B48" s="20" t="s">
        <v>14</v>
      </c>
      <c r="C48" s="21" t="s">
        <v>1</v>
      </c>
      <c r="D48" s="22" t="s">
        <v>1</v>
      </c>
      <c r="E48" s="21" t="s">
        <v>1</v>
      </c>
      <c r="F48" s="18">
        <v>156218.38</v>
      </c>
      <c r="G48" s="19">
        <v>0.75049999999999994</v>
      </c>
    </row>
    <row r="49" spans="1:7" ht="12.95" customHeight="1">
      <c r="A49" s="1"/>
      <c r="B49" s="10" t="s">
        <v>103</v>
      </c>
      <c r="C49" s="11" t="s">
        <v>1</v>
      </c>
      <c r="D49" s="11" t="s">
        <v>1</v>
      </c>
      <c r="E49" s="11" t="s">
        <v>1</v>
      </c>
      <c r="F49" s="1"/>
      <c r="G49" s="12" t="s">
        <v>1</v>
      </c>
    </row>
    <row r="50" spans="1:7" ht="12.95" customHeight="1">
      <c r="A50" s="1"/>
      <c r="B50" s="10" t="s">
        <v>104</v>
      </c>
      <c r="C50" s="11" t="s">
        <v>1</v>
      </c>
      <c r="D50" s="11" t="s">
        <v>1</v>
      </c>
      <c r="E50" s="11" t="s">
        <v>1</v>
      </c>
      <c r="F50" s="1"/>
      <c r="G50" s="12" t="s">
        <v>1</v>
      </c>
    </row>
    <row r="51" spans="1:7" ht="12.95" customHeight="1">
      <c r="A51" s="13" t="s">
        <v>1225</v>
      </c>
      <c r="B51" s="14" t="s">
        <v>1226</v>
      </c>
      <c r="C51" s="11" t="s">
        <v>1227</v>
      </c>
      <c r="D51" s="11" t="s">
        <v>113</v>
      </c>
      <c r="E51" s="15">
        <v>10000000</v>
      </c>
      <c r="F51" s="16">
        <v>9930.1200000000008</v>
      </c>
      <c r="G51" s="17">
        <v>4.7699999999999999E-2</v>
      </c>
    </row>
    <row r="52" spans="1:7" ht="12.95" customHeight="1">
      <c r="A52" s="13" t="s">
        <v>1228</v>
      </c>
      <c r="B52" s="14" t="s">
        <v>1229</v>
      </c>
      <c r="C52" s="11" t="s">
        <v>1230</v>
      </c>
      <c r="D52" s="11" t="s">
        <v>160</v>
      </c>
      <c r="E52" s="15">
        <v>7500000</v>
      </c>
      <c r="F52" s="16">
        <v>7447.72</v>
      </c>
      <c r="G52" s="17">
        <v>3.5799999999999998E-2</v>
      </c>
    </row>
    <row r="53" spans="1:7" ht="12.95" customHeight="1">
      <c r="A53" s="13" t="s">
        <v>105</v>
      </c>
      <c r="B53" s="14" t="s">
        <v>106</v>
      </c>
      <c r="C53" s="11" t="s">
        <v>107</v>
      </c>
      <c r="D53" s="11" t="s">
        <v>108</v>
      </c>
      <c r="E53" s="15">
        <v>7500000</v>
      </c>
      <c r="F53" s="16">
        <v>7446.86</v>
      </c>
      <c r="G53" s="17">
        <v>3.5799999999999998E-2</v>
      </c>
    </row>
    <row r="54" spans="1:7" ht="12.95" customHeight="1">
      <c r="A54" s="13" t="s">
        <v>129</v>
      </c>
      <c r="B54" s="14" t="s">
        <v>130</v>
      </c>
      <c r="C54" s="11" t="s">
        <v>131</v>
      </c>
      <c r="D54" s="11" t="s">
        <v>113</v>
      </c>
      <c r="E54" s="15">
        <v>2500000</v>
      </c>
      <c r="F54" s="16">
        <v>2493.61</v>
      </c>
      <c r="G54" s="17">
        <v>1.2E-2</v>
      </c>
    </row>
    <row r="55" spans="1:7" ht="12.95" customHeight="1">
      <c r="A55" s="13" t="s">
        <v>629</v>
      </c>
      <c r="B55" s="14" t="s">
        <v>630</v>
      </c>
      <c r="C55" s="11" t="s">
        <v>631</v>
      </c>
      <c r="D55" s="11" t="s">
        <v>113</v>
      </c>
      <c r="E55" s="15">
        <v>2500000</v>
      </c>
      <c r="F55" s="16">
        <v>2487.71</v>
      </c>
      <c r="G55" s="17">
        <v>1.1900000000000001E-2</v>
      </c>
    </row>
    <row r="56" spans="1:7" ht="12.95" customHeight="1">
      <c r="A56" s="13" t="s">
        <v>1231</v>
      </c>
      <c r="B56" s="14" t="s">
        <v>1232</v>
      </c>
      <c r="C56" s="11" t="s">
        <v>1233</v>
      </c>
      <c r="D56" s="11" t="s">
        <v>160</v>
      </c>
      <c r="E56" s="15">
        <v>2500000</v>
      </c>
      <c r="F56" s="16">
        <v>2484.5</v>
      </c>
      <c r="G56" s="17">
        <v>1.1900000000000001E-2</v>
      </c>
    </row>
    <row r="57" spans="1:7" ht="12.95" customHeight="1">
      <c r="A57" s="13" t="s">
        <v>1234</v>
      </c>
      <c r="B57" s="14" t="s">
        <v>1086</v>
      </c>
      <c r="C57" s="11" t="s">
        <v>1235</v>
      </c>
      <c r="D57" s="11" t="s">
        <v>108</v>
      </c>
      <c r="E57" s="15">
        <v>2500000</v>
      </c>
      <c r="F57" s="16">
        <v>2398.02</v>
      </c>
      <c r="G57" s="17">
        <v>1.15E-2</v>
      </c>
    </row>
    <row r="58" spans="1:7" ht="12.95" customHeight="1">
      <c r="A58" s="1"/>
      <c r="B58" s="10" t="s">
        <v>13</v>
      </c>
      <c r="C58" s="11" t="s">
        <v>1</v>
      </c>
      <c r="D58" s="11" t="s">
        <v>1</v>
      </c>
      <c r="E58" s="11" t="s">
        <v>1</v>
      </c>
      <c r="F58" s="18">
        <v>34688.54</v>
      </c>
      <c r="G58" s="19">
        <v>0.1666</v>
      </c>
    </row>
    <row r="59" spans="1:7" ht="12.95" customHeight="1">
      <c r="A59" s="1"/>
      <c r="B59" s="20" t="s">
        <v>14</v>
      </c>
      <c r="C59" s="21" t="s">
        <v>1</v>
      </c>
      <c r="D59" s="22" t="s">
        <v>1</v>
      </c>
      <c r="E59" s="21" t="s">
        <v>1</v>
      </c>
      <c r="F59" s="18">
        <v>34688.54</v>
      </c>
      <c r="G59" s="19">
        <v>0.1666</v>
      </c>
    </row>
    <row r="60" spans="1:7" ht="12.95" customHeight="1">
      <c r="A60" s="1"/>
      <c r="B60" s="10" t="s">
        <v>24</v>
      </c>
      <c r="C60" s="11" t="s">
        <v>1</v>
      </c>
      <c r="D60" s="11" t="s">
        <v>1</v>
      </c>
      <c r="E60" s="11" t="s">
        <v>1</v>
      </c>
      <c r="F60" s="1"/>
      <c r="G60" s="12" t="s">
        <v>1</v>
      </c>
    </row>
    <row r="61" spans="1:7" ht="12.95" customHeight="1">
      <c r="A61" s="13" t="s">
        <v>25</v>
      </c>
      <c r="B61" s="14" t="s">
        <v>26</v>
      </c>
      <c r="C61" s="11" t="s">
        <v>1</v>
      </c>
      <c r="D61" s="11" t="s">
        <v>27</v>
      </c>
      <c r="E61" s="15"/>
      <c r="F61" s="16">
        <v>12020</v>
      </c>
      <c r="G61" s="17">
        <v>5.7700000000000001E-2</v>
      </c>
    </row>
    <row r="62" spans="1:7" ht="12.95" customHeight="1">
      <c r="A62" s="1"/>
      <c r="B62" s="10" t="s">
        <v>13</v>
      </c>
      <c r="C62" s="11" t="s">
        <v>1</v>
      </c>
      <c r="D62" s="11" t="s">
        <v>1</v>
      </c>
      <c r="E62" s="11" t="s">
        <v>1</v>
      </c>
      <c r="F62" s="18">
        <v>12020</v>
      </c>
      <c r="G62" s="19">
        <v>5.7700000000000001E-2</v>
      </c>
    </row>
    <row r="63" spans="1:7" ht="12.95" customHeight="1">
      <c r="A63" s="1"/>
      <c r="B63" s="20" t="s">
        <v>14</v>
      </c>
      <c r="C63" s="21" t="s">
        <v>1</v>
      </c>
      <c r="D63" s="22" t="s">
        <v>1</v>
      </c>
      <c r="E63" s="21" t="s">
        <v>1</v>
      </c>
      <c r="F63" s="18">
        <v>12020</v>
      </c>
      <c r="G63" s="19">
        <v>5.7700000000000001E-2</v>
      </c>
    </row>
    <row r="64" spans="1:7" ht="12.95" customHeight="1">
      <c r="A64" s="1"/>
      <c r="B64" s="20" t="s">
        <v>28</v>
      </c>
      <c r="C64" s="11" t="s">
        <v>1</v>
      </c>
      <c r="D64" s="22" t="s">
        <v>1</v>
      </c>
      <c r="E64" s="11" t="s">
        <v>1</v>
      </c>
      <c r="F64" s="25">
        <v>5250.17</v>
      </c>
      <c r="G64" s="19">
        <v>2.52E-2</v>
      </c>
    </row>
    <row r="65" spans="1:7" ht="12.95" customHeight="1">
      <c r="A65" s="1"/>
      <c r="B65" s="26" t="s">
        <v>29</v>
      </c>
      <c r="C65" s="27" t="s">
        <v>1</v>
      </c>
      <c r="D65" s="27" t="s">
        <v>1</v>
      </c>
      <c r="E65" s="27" t="s">
        <v>1</v>
      </c>
      <c r="F65" s="28">
        <v>208177.09</v>
      </c>
      <c r="G65" s="29">
        <v>1</v>
      </c>
    </row>
    <row r="66" spans="1:7" ht="12.95" customHeight="1">
      <c r="A66" s="1"/>
      <c r="B66" s="4" t="s">
        <v>1</v>
      </c>
      <c r="C66" s="1"/>
      <c r="D66" s="1"/>
      <c r="E66" s="1"/>
      <c r="F66" s="1"/>
      <c r="G66" s="1"/>
    </row>
    <row r="67" spans="1:7" ht="12.95" customHeight="1">
      <c r="A67" s="1"/>
      <c r="B67" s="2" t="s">
        <v>468</v>
      </c>
      <c r="C67" s="1"/>
      <c r="D67" s="1"/>
      <c r="E67" s="1"/>
      <c r="F67" s="1"/>
      <c r="G67" s="1"/>
    </row>
    <row r="68" spans="1:7" ht="12.95" customHeight="1">
      <c r="A68" s="1"/>
      <c r="B68" s="2" t="s">
        <v>30</v>
      </c>
      <c r="C68" s="1"/>
      <c r="D68" s="1"/>
      <c r="E68" s="1"/>
      <c r="F68" s="1"/>
      <c r="G68" s="1"/>
    </row>
    <row r="69" spans="1:7" ht="12.95" customHeight="1">
      <c r="A69" s="1"/>
      <c r="B69" s="2" t="s">
        <v>117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1</v>
      </c>
      <c r="C71" s="1"/>
      <c r="D71" s="1"/>
      <c r="E71" s="1"/>
      <c r="F71" s="1"/>
      <c r="G7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42"/>
  <sheetViews>
    <sheetView zoomScaleNormal="100" workbookViewId="0">
      <selection activeCell="D26" sqref="D2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1236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676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471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472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473</v>
      </c>
      <c r="B7" s="14" t="s">
        <v>474</v>
      </c>
      <c r="C7" s="11" t="s">
        <v>475</v>
      </c>
      <c r="D7" s="11" t="s">
        <v>476</v>
      </c>
      <c r="E7" s="15">
        <v>440</v>
      </c>
      <c r="F7" s="16">
        <v>5.66</v>
      </c>
      <c r="G7" s="17">
        <v>3.0800000000000001E-2</v>
      </c>
    </row>
    <row r="8" spans="1:7" ht="12.95" customHeight="1">
      <c r="A8" s="13" t="s">
        <v>688</v>
      </c>
      <c r="B8" s="14" t="s">
        <v>689</v>
      </c>
      <c r="C8" s="11" t="s">
        <v>690</v>
      </c>
      <c r="D8" s="11" t="s">
        <v>536</v>
      </c>
      <c r="E8" s="15">
        <v>100</v>
      </c>
      <c r="F8" s="16">
        <v>4.4000000000000004</v>
      </c>
      <c r="G8" s="17">
        <v>2.4E-2</v>
      </c>
    </row>
    <row r="9" spans="1:7" ht="12.95" customHeight="1">
      <c r="A9" s="13" t="s">
        <v>496</v>
      </c>
      <c r="B9" s="14" t="s">
        <v>497</v>
      </c>
      <c r="C9" s="11" t="s">
        <v>498</v>
      </c>
      <c r="D9" s="11" t="s">
        <v>476</v>
      </c>
      <c r="E9" s="15">
        <v>500</v>
      </c>
      <c r="F9" s="16">
        <v>3.87</v>
      </c>
      <c r="G9" s="17">
        <v>2.1100000000000001E-2</v>
      </c>
    </row>
    <row r="10" spans="1:7" ht="12.95" customHeight="1">
      <c r="A10" s="13" t="s">
        <v>677</v>
      </c>
      <c r="B10" s="14" t="s">
        <v>678</v>
      </c>
      <c r="C10" s="11" t="s">
        <v>679</v>
      </c>
      <c r="D10" s="11" t="s">
        <v>529</v>
      </c>
      <c r="E10" s="15">
        <v>2000</v>
      </c>
      <c r="F10" s="16">
        <v>3.65</v>
      </c>
      <c r="G10" s="17">
        <v>1.9900000000000001E-2</v>
      </c>
    </row>
    <row r="11" spans="1:7" ht="12.95" customHeight="1">
      <c r="A11" s="13" t="s">
        <v>533</v>
      </c>
      <c r="B11" s="14" t="s">
        <v>534</v>
      </c>
      <c r="C11" s="11" t="s">
        <v>535</v>
      </c>
      <c r="D11" s="11" t="s">
        <v>536</v>
      </c>
      <c r="E11" s="15">
        <v>400</v>
      </c>
      <c r="F11" s="16">
        <v>2.5299999999999998</v>
      </c>
      <c r="G11" s="17">
        <v>1.38E-2</v>
      </c>
    </row>
    <row r="12" spans="1:7" ht="12.95" customHeight="1">
      <c r="A12" s="13" t="s">
        <v>503</v>
      </c>
      <c r="B12" s="14" t="s">
        <v>504</v>
      </c>
      <c r="C12" s="11" t="s">
        <v>505</v>
      </c>
      <c r="D12" s="11" t="s">
        <v>476</v>
      </c>
      <c r="E12" s="15">
        <v>200</v>
      </c>
      <c r="F12" s="16">
        <v>2.5</v>
      </c>
      <c r="G12" s="17">
        <v>1.3599999999999999E-2</v>
      </c>
    </row>
    <row r="13" spans="1:7" ht="12.95" customHeight="1">
      <c r="A13" s="13" t="s">
        <v>526</v>
      </c>
      <c r="B13" s="14" t="s">
        <v>527</v>
      </c>
      <c r="C13" s="11" t="s">
        <v>528</v>
      </c>
      <c r="D13" s="11" t="s">
        <v>529</v>
      </c>
      <c r="E13" s="15">
        <v>500</v>
      </c>
      <c r="F13" s="16">
        <v>2.4500000000000002</v>
      </c>
      <c r="G13" s="17">
        <v>1.3299999999999999E-2</v>
      </c>
    </row>
    <row r="14" spans="1:7" ht="12.95" customHeight="1">
      <c r="A14" s="13" t="s">
        <v>516</v>
      </c>
      <c r="B14" s="14" t="s">
        <v>517</v>
      </c>
      <c r="C14" s="11" t="s">
        <v>518</v>
      </c>
      <c r="D14" s="11" t="s">
        <v>492</v>
      </c>
      <c r="E14" s="15">
        <v>230</v>
      </c>
      <c r="F14" s="16">
        <v>2.23</v>
      </c>
      <c r="G14" s="17">
        <v>1.2200000000000001E-2</v>
      </c>
    </row>
    <row r="15" spans="1:7" ht="12.95" customHeight="1">
      <c r="A15" s="13" t="s">
        <v>477</v>
      </c>
      <c r="B15" s="14" t="s">
        <v>478</v>
      </c>
      <c r="C15" s="11" t="s">
        <v>479</v>
      </c>
      <c r="D15" s="11" t="s">
        <v>480</v>
      </c>
      <c r="E15" s="15">
        <v>155</v>
      </c>
      <c r="F15" s="16">
        <v>2.12</v>
      </c>
      <c r="G15" s="17">
        <v>1.15E-2</v>
      </c>
    </row>
    <row r="16" spans="1:7" ht="12.95" customHeight="1">
      <c r="A16" s="13" t="s">
        <v>513</v>
      </c>
      <c r="B16" s="14" t="s">
        <v>514</v>
      </c>
      <c r="C16" s="11" t="s">
        <v>515</v>
      </c>
      <c r="D16" s="11" t="s">
        <v>484</v>
      </c>
      <c r="E16" s="15">
        <v>75</v>
      </c>
      <c r="F16" s="16">
        <v>1.67</v>
      </c>
      <c r="G16" s="17">
        <v>9.1000000000000004E-3</v>
      </c>
    </row>
    <row r="17" spans="1:7" ht="12.95" customHeight="1">
      <c r="A17" s="13" t="s">
        <v>691</v>
      </c>
      <c r="B17" s="14" t="s">
        <v>692</v>
      </c>
      <c r="C17" s="11" t="s">
        <v>693</v>
      </c>
      <c r="D17" s="11" t="s">
        <v>536</v>
      </c>
      <c r="E17" s="15">
        <v>40</v>
      </c>
      <c r="F17" s="16">
        <v>1.64</v>
      </c>
      <c r="G17" s="17">
        <v>8.9999999999999993E-3</v>
      </c>
    </row>
    <row r="18" spans="1:7" ht="12.95" customHeight="1">
      <c r="A18" s="13" t="s">
        <v>700</v>
      </c>
      <c r="B18" s="14" t="s">
        <v>701</v>
      </c>
      <c r="C18" s="11" t="s">
        <v>702</v>
      </c>
      <c r="D18" s="11" t="s">
        <v>522</v>
      </c>
      <c r="E18" s="15">
        <v>10</v>
      </c>
      <c r="F18" s="16">
        <v>1.55</v>
      </c>
      <c r="G18" s="17">
        <v>8.3999999999999995E-3</v>
      </c>
    </row>
    <row r="19" spans="1:7" ht="12.95" customHeight="1">
      <c r="A19" s="13" t="s">
        <v>481</v>
      </c>
      <c r="B19" s="14" t="s">
        <v>482</v>
      </c>
      <c r="C19" s="11" t="s">
        <v>483</v>
      </c>
      <c r="D19" s="11" t="s">
        <v>484</v>
      </c>
      <c r="E19" s="15">
        <v>165</v>
      </c>
      <c r="F19" s="16">
        <v>1.53</v>
      </c>
      <c r="G19" s="17">
        <v>8.3000000000000001E-3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35.799999999999997</v>
      </c>
      <c r="G20" s="19">
        <v>0.19500000000000001</v>
      </c>
    </row>
    <row r="21" spans="1:7" ht="12.95" customHeight="1">
      <c r="A21" s="1"/>
      <c r="B21" s="20" t="s">
        <v>583</v>
      </c>
      <c r="C21" s="22" t="s">
        <v>1</v>
      </c>
      <c r="D21" s="22" t="s">
        <v>1</v>
      </c>
      <c r="E21" s="22" t="s">
        <v>1</v>
      </c>
      <c r="F21" s="23" t="s">
        <v>23</v>
      </c>
      <c r="G21" s="24" t="s">
        <v>23</v>
      </c>
    </row>
    <row r="22" spans="1:7" ht="12.95" customHeight="1">
      <c r="A22" s="1"/>
      <c r="B22" s="20" t="s">
        <v>13</v>
      </c>
      <c r="C22" s="22" t="s">
        <v>1</v>
      </c>
      <c r="D22" s="22" t="s">
        <v>1</v>
      </c>
      <c r="E22" s="22" t="s">
        <v>1</v>
      </c>
      <c r="F22" s="23" t="s">
        <v>23</v>
      </c>
      <c r="G22" s="24" t="s">
        <v>23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35.799999999999997</v>
      </c>
      <c r="G23" s="19">
        <v>0.19500000000000001</v>
      </c>
    </row>
    <row r="24" spans="1:7" ht="12.95" customHeight="1">
      <c r="A24" s="1"/>
      <c r="B24" s="10" t="s">
        <v>15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"/>
      <c r="B25" s="10" t="s">
        <v>16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433</v>
      </c>
      <c r="B26" s="14" t="s">
        <v>2106</v>
      </c>
      <c r="C26" s="11" t="s">
        <v>434</v>
      </c>
      <c r="D26" s="11" t="s">
        <v>19</v>
      </c>
      <c r="E26" s="15">
        <v>102000</v>
      </c>
      <c r="F26" s="16">
        <v>104.49</v>
      </c>
      <c r="G26" s="17">
        <v>0.56930000000000003</v>
      </c>
    </row>
    <row r="27" spans="1:7" ht="12.95" customHeight="1">
      <c r="A27" s="13" t="s">
        <v>462</v>
      </c>
      <c r="B27" s="14" t="s">
        <v>463</v>
      </c>
      <c r="C27" s="11" t="s">
        <v>464</v>
      </c>
      <c r="D27" s="11" t="s">
        <v>68</v>
      </c>
      <c r="E27" s="15">
        <v>10000</v>
      </c>
      <c r="F27" s="16">
        <v>10.18</v>
      </c>
      <c r="G27" s="17">
        <v>5.5500000000000001E-2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114.67</v>
      </c>
      <c r="G28" s="19">
        <v>0.62480000000000002</v>
      </c>
    </row>
    <row r="29" spans="1:7" ht="12.95" customHeight="1">
      <c r="A29" s="1"/>
      <c r="B29" s="20" t="s">
        <v>22</v>
      </c>
      <c r="C29" s="22" t="s">
        <v>1</v>
      </c>
      <c r="D29" s="22" t="s">
        <v>1</v>
      </c>
      <c r="E29" s="22" t="s">
        <v>1</v>
      </c>
      <c r="F29" s="23" t="s">
        <v>23</v>
      </c>
      <c r="G29" s="24" t="s">
        <v>23</v>
      </c>
    </row>
    <row r="30" spans="1:7" ht="12.95" customHeight="1">
      <c r="A30" s="1"/>
      <c r="B30" s="20" t="s">
        <v>13</v>
      </c>
      <c r="C30" s="22" t="s">
        <v>1</v>
      </c>
      <c r="D30" s="22" t="s">
        <v>1</v>
      </c>
      <c r="E30" s="22" t="s">
        <v>1</v>
      </c>
      <c r="F30" s="23" t="s">
        <v>23</v>
      </c>
      <c r="G30" s="24" t="s">
        <v>23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114.67</v>
      </c>
      <c r="G31" s="19">
        <v>0.62480000000000002</v>
      </c>
    </row>
    <row r="32" spans="1:7" ht="12.95" customHeight="1">
      <c r="A32" s="1"/>
      <c r="B32" s="10" t="s">
        <v>24</v>
      </c>
      <c r="C32" s="11" t="s">
        <v>1</v>
      </c>
      <c r="D32" s="11" t="s">
        <v>1</v>
      </c>
      <c r="E32" s="11" t="s">
        <v>1</v>
      </c>
      <c r="F32" s="1"/>
      <c r="G32" s="12" t="s">
        <v>1</v>
      </c>
    </row>
    <row r="33" spans="1:7" ht="12.95" customHeight="1">
      <c r="A33" s="13" t="s">
        <v>25</v>
      </c>
      <c r="B33" s="14" t="s">
        <v>26</v>
      </c>
      <c r="C33" s="11" t="s">
        <v>1</v>
      </c>
      <c r="D33" s="11" t="s">
        <v>27</v>
      </c>
      <c r="E33" s="15"/>
      <c r="F33" s="16">
        <v>37</v>
      </c>
      <c r="G33" s="17">
        <v>0.2016</v>
      </c>
    </row>
    <row r="34" spans="1:7" ht="12.95" customHeight="1">
      <c r="A34" s="1"/>
      <c r="B34" s="10" t="s">
        <v>13</v>
      </c>
      <c r="C34" s="11" t="s">
        <v>1</v>
      </c>
      <c r="D34" s="11" t="s">
        <v>1</v>
      </c>
      <c r="E34" s="11" t="s">
        <v>1</v>
      </c>
      <c r="F34" s="18">
        <v>37</v>
      </c>
      <c r="G34" s="19">
        <v>0.2016</v>
      </c>
    </row>
    <row r="35" spans="1:7" ht="12.95" customHeight="1">
      <c r="A35" s="1"/>
      <c r="B35" s="20" t="s">
        <v>14</v>
      </c>
      <c r="C35" s="21" t="s">
        <v>1</v>
      </c>
      <c r="D35" s="22" t="s">
        <v>1</v>
      </c>
      <c r="E35" s="21" t="s">
        <v>1</v>
      </c>
      <c r="F35" s="18">
        <v>37</v>
      </c>
      <c r="G35" s="19">
        <v>0.2016</v>
      </c>
    </row>
    <row r="36" spans="1:7" ht="12.95" customHeight="1">
      <c r="A36" s="1"/>
      <c r="B36" s="20" t="s">
        <v>28</v>
      </c>
      <c r="C36" s="11" t="s">
        <v>1</v>
      </c>
      <c r="D36" s="22" t="s">
        <v>1</v>
      </c>
      <c r="E36" s="11" t="s">
        <v>1</v>
      </c>
      <c r="F36" s="25">
        <v>-3.92</v>
      </c>
      <c r="G36" s="19">
        <v>-2.1399999999999999E-2</v>
      </c>
    </row>
    <row r="37" spans="1:7" ht="12.95" customHeight="1">
      <c r="A37" s="1"/>
      <c r="B37" s="26" t="s">
        <v>29</v>
      </c>
      <c r="C37" s="27" t="s">
        <v>1</v>
      </c>
      <c r="D37" s="27" t="s">
        <v>1</v>
      </c>
      <c r="E37" s="27" t="s">
        <v>1</v>
      </c>
      <c r="F37" s="28">
        <v>183.55</v>
      </c>
      <c r="G37" s="29">
        <v>1</v>
      </c>
    </row>
    <row r="38" spans="1:7" ht="12.95" customHeight="1">
      <c r="A38" s="1"/>
      <c r="B38" s="4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27</v>
      </c>
      <c r="C39" s="1"/>
      <c r="D39" s="1"/>
      <c r="E39" s="1"/>
      <c r="F39" s="1"/>
      <c r="G39" s="1"/>
    </row>
    <row r="40" spans="1:7" ht="12.95" customHeight="1">
      <c r="A40" s="1"/>
      <c r="B40" s="2" t="s">
        <v>30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52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1237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676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471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472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473</v>
      </c>
      <c r="B7" s="14" t="s">
        <v>474</v>
      </c>
      <c r="C7" s="11" t="s">
        <v>475</v>
      </c>
      <c r="D7" s="11" t="s">
        <v>476</v>
      </c>
      <c r="E7" s="15">
        <v>5650</v>
      </c>
      <c r="F7" s="16">
        <v>72.7</v>
      </c>
      <c r="G7" s="17">
        <v>3.5099999999999999E-2</v>
      </c>
    </row>
    <row r="8" spans="1:7" ht="12.95" customHeight="1">
      <c r="A8" s="13" t="s">
        <v>496</v>
      </c>
      <c r="B8" s="14" t="s">
        <v>497</v>
      </c>
      <c r="C8" s="11" t="s">
        <v>498</v>
      </c>
      <c r="D8" s="11" t="s">
        <v>476</v>
      </c>
      <c r="E8" s="15">
        <v>6000</v>
      </c>
      <c r="F8" s="16">
        <v>46.45</v>
      </c>
      <c r="G8" s="17">
        <v>2.24E-2</v>
      </c>
    </row>
    <row r="9" spans="1:7" ht="12.95" customHeight="1">
      <c r="A9" s="13" t="s">
        <v>688</v>
      </c>
      <c r="B9" s="14" t="s">
        <v>689</v>
      </c>
      <c r="C9" s="11" t="s">
        <v>690</v>
      </c>
      <c r="D9" s="11" t="s">
        <v>536</v>
      </c>
      <c r="E9" s="15">
        <v>750</v>
      </c>
      <c r="F9" s="16">
        <v>33.01</v>
      </c>
      <c r="G9" s="17">
        <v>1.5900000000000001E-2</v>
      </c>
    </row>
    <row r="10" spans="1:7" ht="12.95" customHeight="1">
      <c r="A10" s="13" t="s">
        <v>516</v>
      </c>
      <c r="B10" s="14" t="s">
        <v>517</v>
      </c>
      <c r="C10" s="11" t="s">
        <v>518</v>
      </c>
      <c r="D10" s="11" t="s">
        <v>492</v>
      </c>
      <c r="E10" s="15">
        <v>3200</v>
      </c>
      <c r="F10" s="16">
        <v>31.06</v>
      </c>
      <c r="G10" s="17">
        <v>1.4999999999999999E-2</v>
      </c>
    </row>
    <row r="11" spans="1:7" ht="12.95" customHeight="1">
      <c r="A11" s="13" t="s">
        <v>677</v>
      </c>
      <c r="B11" s="14" t="s">
        <v>678</v>
      </c>
      <c r="C11" s="11" t="s">
        <v>679</v>
      </c>
      <c r="D11" s="11" t="s">
        <v>529</v>
      </c>
      <c r="E11" s="15">
        <v>17000</v>
      </c>
      <c r="F11" s="16">
        <v>31.02</v>
      </c>
      <c r="G11" s="17">
        <v>1.4999999999999999E-2</v>
      </c>
    </row>
    <row r="12" spans="1:7" ht="12.95" customHeight="1">
      <c r="A12" s="13" t="s">
        <v>533</v>
      </c>
      <c r="B12" s="14" t="s">
        <v>534</v>
      </c>
      <c r="C12" s="11" t="s">
        <v>535</v>
      </c>
      <c r="D12" s="11" t="s">
        <v>536</v>
      </c>
      <c r="E12" s="15">
        <v>4300</v>
      </c>
      <c r="F12" s="16">
        <v>27.15</v>
      </c>
      <c r="G12" s="17">
        <v>1.3100000000000001E-2</v>
      </c>
    </row>
    <row r="13" spans="1:7" ht="12.95" customHeight="1">
      <c r="A13" s="13" t="s">
        <v>513</v>
      </c>
      <c r="B13" s="14" t="s">
        <v>514</v>
      </c>
      <c r="C13" s="11" t="s">
        <v>515</v>
      </c>
      <c r="D13" s="11" t="s">
        <v>484</v>
      </c>
      <c r="E13" s="15">
        <v>1100</v>
      </c>
      <c r="F13" s="16">
        <v>24.53</v>
      </c>
      <c r="G13" s="17">
        <v>1.18E-2</v>
      </c>
    </row>
    <row r="14" spans="1:7" ht="12.95" customHeight="1">
      <c r="A14" s="13" t="s">
        <v>700</v>
      </c>
      <c r="B14" s="14" t="s">
        <v>701</v>
      </c>
      <c r="C14" s="11" t="s">
        <v>702</v>
      </c>
      <c r="D14" s="11" t="s">
        <v>522</v>
      </c>
      <c r="E14" s="15">
        <v>150</v>
      </c>
      <c r="F14" s="16">
        <v>23.18</v>
      </c>
      <c r="G14" s="17">
        <v>1.12E-2</v>
      </c>
    </row>
    <row r="15" spans="1:7" ht="12.95" customHeight="1">
      <c r="A15" s="13" t="s">
        <v>503</v>
      </c>
      <c r="B15" s="14" t="s">
        <v>504</v>
      </c>
      <c r="C15" s="11" t="s">
        <v>505</v>
      </c>
      <c r="D15" s="11" t="s">
        <v>476</v>
      </c>
      <c r="E15" s="15">
        <v>1750</v>
      </c>
      <c r="F15" s="16">
        <v>21.91</v>
      </c>
      <c r="G15" s="17">
        <v>1.06E-2</v>
      </c>
    </row>
    <row r="16" spans="1:7" ht="12.95" customHeight="1">
      <c r="A16" s="13" t="s">
        <v>526</v>
      </c>
      <c r="B16" s="14" t="s">
        <v>527</v>
      </c>
      <c r="C16" s="11" t="s">
        <v>528</v>
      </c>
      <c r="D16" s="11" t="s">
        <v>529</v>
      </c>
      <c r="E16" s="15">
        <v>4400</v>
      </c>
      <c r="F16" s="16">
        <v>21.52</v>
      </c>
      <c r="G16" s="17">
        <v>1.04E-2</v>
      </c>
    </row>
    <row r="17" spans="1:7" ht="12.95" customHeight="1">
      <c r="A17" s="13" t="s">
        <v>691</v>
      </c>
      <c r="B17" s="14" t="s">
        <v>692</v>
      </c>
      <c r="C17" s="11" t="s">
        <v>693</v>
      </c>
      <c r="D17" s="11" t="s">
        <v>536</v>
      </c>
      <c r="E17" s="15">
        <v>500</v>
      </c>
      <c r="F17" s="16">
        <v>20.56</v>
      </c>
      <c r="G17" s="17">
        <v>9.9000000000000008E-3</v>
      </c>
    </row>
    <row r="18" spans="1:7" ht="12.95" customHeight="1">
      <c r="A18" s="13" t="s">
        <v>481</v>
      </c>
      <c r="B18" s="14" t="s">
        <v>482</v>
      </c>
      <c r="C18" s="11" t="s">
        <v>483</v>
      </c>
      <c r="D18" s="11" t="s">
        <v>484</v>
      </c>
      <c r="E18" s="15">
        <v>2000</v>
      </c>
      <c r="F18" s="16">
        <v>18.57</v>
      </c>
      <c r="G18" s="17">
        <v>8.9999999999999993E-3</v>
      </c>
    </row>
    <row r="19" spans="1:7" ht="12.95" customHeight="1">
      <c r="A19" s="13" t="s">
        <v>489</v>
      </c>
      <c r="B19" s="14" t="s">
        <v>490</v>
      </c>
      <c r="C19" s="11" t="s">
        <v>491</v>
      </c>
      <c r="D19" s="11" t="s">
        <v>492</v>
      </c>
      <c r="E19" s="15">
        <v>6000</v>
      </c>
      <c r="F19" s="16">
        <v>15.49</v>
      </c>
      <c r="G19" s="17">
        <v>7.4999999999999997E-3</v>
      </c>
    </row>
    <row r="20" spans="1:7" ht="12.95" customHeight="1">
      <c r="A20" s="13" t="s">
        <v>680</v>
      </c>
      <c r="B20" s="14" t="s">
        <v>681</v>
      </c>
      <c r="C20" s="11" t="s">
        <v>682</v>
      </c>
      <c r="D20" s="11" t="s">
        <v>683</v>
      </c>
      <c r="E20" s="15">
        <v>1100</v>
      </c>
      <c r="F20" s="16">
        <v>9.23</v>
      </c>
      <c r="G20" s="17">
        <v>4.4999999999999997E-3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396.38</v>
      </c>
      <c r="G21" s="19">
        <v>0.19139999999999999</v>
      </c>
    </row>
    <row r="22" spans="1:7" ht="12.95" customHeight="1">
      <c r="A22" s="1"/>
      <c r="B22" s="20" t="s">
        <v>583</v>
      </c>
      <c r="C22" s="22" t="s">
        <v>1</v>
      </c>
      <c r="D22" s="22" t="s">
        <v>1</v>
      </c>
      <c r="E22" s="22" t="s">
        <v>1</v>
      </c>
      <c r="F22" s="23" t="s">
        <v>23</v>
      </c>
      <c r="G22" s="24" t="s">
        <v>23</v>
      </c>
    </row>
    <row r="23" spans="1:7" ht="12.95" customHeight="1">
      <c r="A23" s="1"/>
      <c r="B23" s="20" t="s">
        <v>13</v>
      </c>
      <c r="C23" s="22" t="s">
        <v>1</v>
      </c>
      <c r="D23" s="22" t="s">
        <v>1</v>
      </c>
      <c r="E23" s="22" t="s">
        <v>1</v>
      </c>
      <c r="F23" s="23" t="s">
        <v>23</v>
      </c>
      <c r="G23" s="24" t="s">
        <v>23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396.38</v>
      </c>
      <c r="G24" s="19">
        <v>0.19139999999999999</v>
      </c>
    </row>
    <row r="25" spans="1:7" ht="12.95" customHeight="1">
      <c r="A25" s="1"/>
      <c r="B25" s="10" t="s">
        <v>15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"/>
      <c r="B26" s="10" t="s">
        <v>16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588</v>
      </c>
      <c r="B27" s="14" t="s">
        <v>589</v>
      </c>
      <c r="C27" s="11" t="s">
        <v>590</v>
      </c>
      <c r="D27" s="11" t="s">
        <v>591</v>
      </c>
      <c r="E27" s="15">
        <v>300000</v>
      </c>
      <c r="F27" s="16">
        <v>303.7</v>
      </c>
      <c r="G27" s="17">
        <v>0.1467</v>
      </c>
    </row>
    <row r="28" spans="1:7" ht="12.95" customHeight="1">
      <c r="A28" s="13" t="s">
        <v>1238</v>
      </c>
      <c r="B28" s="14" t="s">
        <v>1095</v>
      </c>
      <c r="C28" s="11" t="s">
        <v>1239</v>
      </c>
      <c r="D28" s="11" t="s">
        <v>1097</v>
      </c>
      <c r="E28" s="15">
        <v>200000</v>
      </c>
      <c r="F28" s="16">
        <v>285.08999999999997</v>
      </c>
      <c r="G28" s="17">
        <v>0.13769999999999999</v>
      </c>
    </row>
    <row r="29" spans="1:7" ht="12.95" customHeight="1">
      <c r="A29" s="13" t="s">
        <v>1240</v>
      </c>
      <c r="B29" s="14" t="s">
        <v>956</v>
      </c>
      <c r="C29" s="11" t="s">
        <v>1241</v>
      </c>
      <c r="D29" s="11" t="s">
        <v>94</v>
      </c>
      <c r="E29" s="15">
        <v>200000</v>
      </c>
      <c r="F29" s="16">
        <v>257.33999999999997</v>
      </c>
      <c r="G29" s="17">
        <v>0.12429999999999999</v>
      </c>
    </row>
    <row r="30" spans="1:7" ht="12.95" customHeight="1">
      <c r="A30" s="13" t="s">
        <v>1242</v>
      </c>
      <c r="B30" s="14" t="s">
        <v>1113</v>
      </c>
      <c r="C30" s="11" t="s">
        <v>1243</v>
      </c>
      <c r="D30" s="11" t="s">
        <v>94</v>
      </c>
      <c r="E30" s="15">
        <v>200000</v>
      </c>
      <c r="F30" s="16">
        <v>257.33999999999997</v>
      </c>
      <c r="G30" s="17">
        <v>0.12429999999999999</v>
      </c>
    </row>
    <row r="31" spans="1:7" ht="12.95" customHeight="1">
      <c r="A31" s="13" t="s">
        <v>1244</v>
      </c>
      <c r="B31" s="14" t="s">
        <v>1245</v>
      </c>
      <c r="C31" s="11" t="s">
        <v>1246</v>
      </c>
      <c r="D31" s="11" t="s">
        <v>39</v>
      </c>
      <c r="E31" s="15">
        <v>200000</v>
      </c>
      <c r="F31" s="16">
        <v>203.11</v>
      </c>
      <c r="G31" s="17">
        <v>9.8100000000000007E-2</v>
      </c>
    </row>
    <row r="32" spans="1:7" ht="12.95" customHeight="1">
      <c r="A32" s="13" t="s">
        <v>1247</v>
      </c>
      <c r="B32" s="14" t="s">
        <v>1248</v>
      </c>
      <c r="C32" s="11" t="s">
        <v>1249</v>
      </c>
      <c r="D32" s="11" t="s">
        <v>39</v>
      </c>
      <c r="E32" s="15">
        <v>150000</v>
      </c>
      <c r="F32" s="16">
        <v>152.44</v>
      </c>
      <c r="G32" s="17">
        <v>7.3599999999999999E-2</v>
      </c>
    </row>
    <row r="33" spans="1:7" ht="12.95" customHeight="1">
      <c r="A33" s="13" t="s">
        <v>1098</v>
      </c>
      <c r="B33" s="14" t="s">
        <v>1099</v>
      </c>
      <c r="C33" s="11" t="s">
        <v>1100</v>
      </c>
      <c r="D33" s="11" t="s">
        <v>920</v>
      </c>
      <c r="E33" s="15">
        <v>80000</v>
      </c>
      <c r="F33" s="16">
        <v>81.180000000000007</v>
      </c>
      <c r="G33" s="17">
        <v>3.9199999999999999E-2</v>
      </c>
    </row>
    <row r="34" spans="1:7" ht="12.95" customHeight="1">
      <c r="A34" s="13" t="s">
        <v>1250</v>
      </c>
      <c r="B34" s="14" t="s">
        <v>1251</v>
      </c>
      <c r="C34" s="11" t="s">
        <v>1252</v>
      </c>
      <c r="D34" s="11" t="s">
        <v>57</v>
      </c>
      <c r="E34" s="15">
        <v>30000</v>
      </c>
      <c r="F34" s="16">
        <v>30.59</v>
      </c>
      <c r="G34" s="17">
        <v>1.4800000000000001E-2</v>
      </c>
    </row>
    <row r="35" spans="1:7" ht="12.95" customHeight="1">
      <c r="A35" s="13" t="s">
        <v>1253</v>
      </c>
      <c r="B35" s="14" t="s">
        <v>1254</v>
      </c>
      <c r="C35" s="11" t="s">
        <v>1255</v>
      </c>
      <c r="D35" s="11" t="s">
        <v>39</v>
      </c>
      <c r="E35" s="15">
        <v>20000</v>
      </c>
      <c r="F35" s="16">
        <v>20.45</v>
      </c>
      <c r="G35" s="17">
        <v>9.9000000000000008E-3</v>
      </c>
    </row>
    <row r="36" spans="1:7" ht="12.95" customHeight="1">
      <c r="A36" s="13" t="s">
        <v>1256</v>
      </c>
      <c r="B36" s="14" t="s">
        <v>1257</v>
      </c>
      <c r="C36" s="11" t="s">
        <v>1258</v>
      </c>
      <c r="D36" s="11" t="s">
        <v>1259</v>
      </c>
      <c r="E36" s="15">
        <v>20000</v>
      </c>
      <c r="F36" s="16">
        <v>20.399999999999999</v>
      </c>
      <c r="G36" s="17">
        <v>9.9000000000000008E-3</v>
      </c>
    </row>
    <row r="37" spans="1:7" ht="12.95" customHeight="1">
      <c r="A37" s="13" t="s">
        <v>1094</v>
      </c>
      <c r="B37" s="14" t="s">
        <v>1095</v>
      </c>
      <c r="C37" s="11" t="s">
        <v>1096</v>
      </c>
      <c r="D37" s="11" t="s">
        <v>1097</v>
      </c>
      <c r="E37" s="15">
        <v>10000</v>
      </c>
      <c r="F37" s="16">
        <v>13.74</v>
      </c>
      <c r="G37" s="17">
        <v>6.6E-3</v>
      </c>
    </row>
    <row r="38" spans="1:7" ht="12.95" customHeight="1">
      <c r="A38" s="1"/>
      <c r="B38" s="10" t="s">
        <v>13</v>
      </c>
      <c r="C38" s="11" t="s">
        <v>1</v>
      </c>
      <c r="D38" s="11" t="s">
        <v>1</v>
      </c>
      <c r="E38" s="11" t="s">
        <v>1</v>
      </c>
      <c r="F38" s="18">
        <v>1625.38</v>
      </c>
      <c r="G38" s="19">
        <v>0.78510000000000002</v>
      </c>
    </row>
    <row r="39" spans="1:7" ht="12.95" customHeight="1">
      <c r="A39" s="1"/>
      <c r="B39" s="20" t="s">
        <v>22</v>
      </c>
      <c r="C39" s="22" t="s">
        <v>1</v>
      </c>
      <c r="D39" s="22" t="s">
        <v>1</v>
      </c>
      <c r="E39" s="22" t="s">
        <v>1</v>
      </c>
      <c r="F39" s="23" t="s">
        <v>23</v>
      </c>
      <c r="G39" s="24" t="s">
        <v>23</v>
      </c>
    </row>
    <row r="40" spans="1:7" ht="12.95" customHeight="1">
      <c r="A40" s="1"/>
      <c r="B40" s="20" t="s">
        <v>13</v>
      </c>
      <c r="C40" s="22" t="s">
        <v>1</v>
      </c>
      <c r="D40" s="22" t="s">
        <v>1</v>
      </c>
      <c r="E40" s="22" t="s">
        <v>1</v>
      </c>
      <c r="F40" s="23" t="s">
        <v>23</v>
      </c>
      <c r="G40" s="24" t="s">
        <v>23</v>
      </c>
    </row>
    <row r="41" spans="1:7" ht="12.95" customHeight="1">
      <c r="A41" s="1"/>
      <c r="B41" s="20" t="s">
        <v>14</v>
      </c>
      <c r="C41" s="21" t="s">
        <v>1</v>
      </c>
      <c r="D41" s="22" t="s">
        <v>1</v>
      </c>
      <c r="E41" s="21" t="s">
        <v>1</v>
      </c>
      <c r="F41" s="18">
        <v>1625.38</v>
      </c>
      <c r="G41" s="19">
        <v>0.78510000000000002</v>
      </c>
    </row>
    <row r="42" spans="1:7" ht="12.95" customHeight="1">
      <c r="A42" s="1"/>
      <c r="B42" s="10" t="s">
        <v>24</v>
      </c>
      <c r="C42" s="11" t="s">
        <v>1</v>
      </c>
      <c r="D42" s="11" t="s">
        <v>1</v>
      </c>
      <c r="E42" s="11" t="s">
        <v>1</v>
      </c>
      <c r="F42" s="1"/>
      <c r="G42" s="12" t="s">
        <v>1</v>
      </c>
    </row>
    <row r="43" spans="1:7" ht="12.95" customHeight="1">
      <c r="A43" s="13" t="s">
        <v>25</v>
      </c>
      <c r="B43" s="14" t="s">
        <v>26</v>
      </c>
      <c r="C43" s="11" t="s">
        <v>1</v>
      </c>
      <c r="D43" s="11" t="s">
        <v>27</v>
      </c>
      <c r="E43" s="15"/>
      <c r="F43" s="16">
        <v>6</v>
      </c>
      <c r="G43" s="17">
        <v>2.8999999999999998E-3</v>
      </c>
    </row>
    <row r="44" spans="1:7" ht="12.95" customHeight="1">
      <c r="A44" s="1"/>
      <c r="B44" s="10" t="s">
        <v>13</v>
      </c>
      <c r="C44" s="11" t="s">
        <v>1</v>
      </c>
      <c r="D44" s="11" t="s">
        <v>1</v>
      </c>
      <c r="E44" s="11" t="s">
        <v>1</v>
      </c>
      <c r="F44" s="18">
        <v>6</v>
      </c>
      <c r="G44" s="19">
        <v>2.8999999999999998E-3</v>
      </c>
    </row>
    <row r="45" spans="1:7" ht="12.95" customHeight="1">
      <c r="A45" s="1"/>
      <c r="B45" s="20" t="s">
        <v>14</v>
      </c>
      <c r="C45" s="21" t="s">
        <v>1</v>
      </c>
      <c r="D45" s="22" t="s">
        <v>1</v>
      </c>
      <c r="E45" s="21" t="s">
        <v>1</v>
      </c>
      <c r="F45" s="18">
        <v>6</v>
      </c>
      <c r="G45" s="19">
        <v>2.8999999999999998E-3</v>
      </c>
    </row>
    <row r="46" spans="1:7" ht="12.95" customHeight="1">
      <c r="A46" s="1"/>
      <c r="B46" s="20" t="s">
        <v>28</v>
      </c>
      <c r="C46" s="11" t="s">
        <v>1</v>
      </c>
      <c r="D46" s="22" t="s">
        <v>1</v>
      </c>
      <c r="E46" s="11" t="s">
        <v>1</v>
      </c>
      <c r="F46" s="25">
        <v>42.38</v>
      </c>
      <c r="G46" s="19">
        <v>2.06E-2</v>
      </c>
    </row>
    <row r="47" spans="1:7" ht="12.95" customHeight="1">
      <c r="A47" s="1"/>
      <c r="B47" s="26" t="s">
        <v>29</v>
      </c>
      <c r="C47" s="27" t="s">
        <v>1</v>
      </c>
      <c r="D47" s="27" t="s">
        <v>1</v>
      </c>
      <c r="E47" s="27" t="s">
        <v>1</v>
      </c>
      <c r="F47" s="28">
        <v>2070.14</v>
      </c>
      <c r="G47" s="29">
        <v>1</v>
      </c>
    </row>
    <row r="48" spans="1:7" ht="12.95" customHeight="1">
      <c r="A48" s="1"/>
      <c r="B48" s="4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468</v>
      </c>
      <c r="C49" s="1"/>
      <c r="D49" s="1"/>
      <c r="E49" s="1"/>
      <c r="F49" s="1"/>
      <c r="G49" s="1"/>
    </row>
    <row r="50" spans="1:7" ht="12.95" customHeight="1">
      <c r="A50" s="1"/>
      <c r="B50" s="2" t="s">
        <v>30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  <row r="52" spans="1:7" ht="12.95" customHeight="1">
      <c r="A52" s="1"/>
      <c r="B52" s="2" t="s">
        <v>1</v>
      </c>
      <c r="C52" s="1"/>
      <c r="D52" s="1"/>
      <c r="E52" s="1"/>
      <c r="F52" s="1"/>
      <c r="G5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1260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1261</v>
      </c>
      <c r="B7" s="14" t="s">
        <v>1262</v>
      </c>
      <c r="C7" s="11" t="s">
        <v>1263</v>
      </c>
      <c r="D7" s="11" t="s">
        <v>39</v>
      </c>
      <c r="E7" s="15">
        <v>500000</v>
      </c>
      <c r="F7" s="16">
        <v>505.67</v>
      </c>
      <c r="G7" s="17">
        <v>9.0999999999999998E-2</v>
      </c>
    </row>
    <row r="8" spans="1:7" ht="12.95" customHeight="1">
      <c r="A8" s="13" t="s">
        <v>1264</v>
      </c>
      <c r="B8" s="14" t="s">
        <v>1265</v>
      </c>
      <c r="C8" s="11" t="s">
        <v>1266</v>
      </c>
      <c r="D8" s="11" t="s">
        <v>39</v>
      </c>
      <c r="E8" s="15">
        <v>500000</v>
      </c>
      <c r="F8" s="16">
        <v>505.45</v>
      </c>
      <c r="G8" s="17">
        <v>9.0999999999999998E-2</v>
      </c>
    </row>
    <row r="9" spans="1:7" ht="12.95" customHeight="1">
      <c r="A9" s="13" t="s">
        <v>1021</v>
      </c>
      <c r="B9" s="14" t="s">
        <v>1022</v>
      </c>
      <c r="C9" s="11" t="s">
        <v>1023</v>
      </c>
      <c r="D9" s="11" t="s">
        <v>39</v>
      </c>
      <c r="E9" s="15">
        <v>500000</v>
      </c>
      <c r="F9" s="16">
        <v>502.12</v>
      </c>
      <c r="G9" s="17">
        <v>9.0399999999999994E-2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1513.24</v>
      </c>
      <c r="G10" s="19">
        <v>0.27239999999999998</v>
      </c>
    </row>
    <row r="11" spans="1:7" ht="12.95" customHeight="1">
      <c r="A11" s="1"/>
      <c r="B11" s="20" t="s">
        <v>22</v>
      </c>
      <c r="C11" s="22" t="s">
        <v>1</v>
      </c>
      <c r="D11" s="22" t="s">
        <v>1</v>
      </c>
      <c r="E11" s="22" t="s">
        <v>1</v>
      </c>
      <c r="F11" s="23" t="s">
        <v>23</v>
      </c>
      <c r="G11" s="24" t="s">
        <v>23</v>
      </c>
    </row>
    <row r="12" spans="1:7" ht="12.95" customHeight="1">
      <c r="A12" s="1"/>
      <c r="B12" s="20" t="s">
        <v>13</v>
      </c>
      <c r="C12" s="22" t="s">
        <v>1</v>
      </c>
      <c r="D12" s="22" t="s">
        <v>1</v>
      </c>
      <c r="E12" s="22" t="s">
        <v>1</v>
      </c>
      <c r="F12" s="23" t="s">
        <v>23</v>
      </c>
      <c r="G12" s="24" t="s">
        <v>23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1513.24</v>
      </c>
      <c r="G13" s="19">
        <v>0.27239999999999998</v>
      </c>
    </row>
    <row r="14" spans="1:7" ht="12.95" customHeight="1">
      <c r="A14" s="1"/>
      <c r="B14" s="10" t="s">
        <v>103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"/>
      <c r="B15" s="10" t="s">
        <v>104</v>
      </c>
      <c r="C15" s="11" t="s">
        <v>1</v>
      </c>
      <c r="D15" s="11" t="s">
        <v>1</v>
      </c>
      <c r="E15" s="11" t="s">
        <v>1</v>
      </c>
      <c r="F15" s="1"/>
      <c r="G15" s="12" t="s">
        <v>1</v>
      </c>
    </row>
    <row r="16" spans="1:7" ht="12.95" customHeight="1">
      <c r="A16" s="13" t="s">
        <v>1267</v>
      </c>
      <c r="B16" s="14" t="s">
        <v>1086</v>
      </c>
      <c r="C16" s="11" t="s">
        <v>1268</v>
      </c>
      <c r="D16" s="11" t="s">
        <v>160</v>
      </c>
      <c r="E16" s="15">
        <v>500000</v>
      </c>
      <c r="F16" s="16">
        <v>485.64</v>
      </c>
      <c r="G16" s="17">
        <v>8.7400000000000005E-2</v>
      </c>
    </row>
    <row r="17" spans="1:7" ht="12.95" customHeight="1">
      <c r="A17" s="13" t="s">
        <v>1269</v>
      </c>
      <c r="B17" s="14" t="s">
        <v>1089</v>
      </c>
      <c r="C17" s="11" t="s">
        <v>1270</v>
      </c>
      <c r="D17" s="11" t="s">
        <v>113</v>
      </c>
      <c r="E17" s="15">
        <v>500000</v>
      </c>
      <c r="F17" s="16">
        <v>485.37</v>
      </c>
      <c r="G17" s="17">
        <v>8.7400000000000005E-2</v>
      </c>
    </row>
    <row r="18" spans="1:7" ht="12.95" customHeight="1">
      <c r="A18" s="13" t="s">
        <v>1271</v>
      </c>
      <c r="B18" s="14" t="s">
        <v>1272</v>
      </c>
      <c r="C18" s="11" t="s">
        <v>1273</v>
      </c>
      <c r="D18" s="11" t="s">
        <v>113</v>
      </c>
      <c r="E18" s="15">
        <v>500000</v>
      </c>
      <c r="F18" s="16">
        <v>485.03</v>
      </c>
      <c r="G18" s="17">
        <v>8.7300000000000003E-2</v>
      </c>
    </row>
    <row r="19" spans="1:7" ht="12.95" customHeight="1">
      <c r="A19" s="13" t="s">
        <v>1274</v>
      </c>
      <c r="B19" s="14" t="s">
        <v>127</v>
      </c>
      <c r="C19" s="11" t="s">
        <v>1275</v>
      </c>
      <c r="D19" s="11" t="s">
        <v>113</v>
      </c>
      <c r="E19" s="15">
        <v>500000</v>
      </c>
      <c r="F19" s="16">
        <v>485</v>
      </c>
      <c r="G19" s="17">
        <v>8.7300000000000003E-2</v>
      </c>
    </row>
    <row r="20" spans="1:7" ht="12.95" customHeight="1">
      <c r="A20" s="13" t="s">
        <v>1276</v>
      </c>
      <c r="B20" s="14" t="s">
        <v>1277</v>
      </c>
      <c r="C20" s="11" t="s">
        <v>1278</v>
      </c>
      <c r="D20" s="11" t="s">
        <v>108</v>
      </c>
      <c r="E20" s="15">
        <v>500000</v>
      </c>
      <c r="F20" s="16">
        <v>484.95</v>
      </c>
      <c r="G20" s="17">
        <v>8.7300000000000003E-2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2425.9899999999998</v>
      </c>
      <c r="G21" s="19">
        <v>0.43669999999999998</v>
      </c>
    </row>
    <row r="22" spans="1:7" ht="12.95" customHeight="1">
      <c r="A22" s="1"/>
      <c r="B22" s="10" t="s">
        <v>109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1279</v>
      </c>
      <c r="B23" s="14" t="s">
        <v>1280</v>
      </c>
      <c r="C23" s="11" t="s">
        <v>1281</v>
      </c>
      <c r="D23" s="11" t="s">
        <v>113</v>
      </c>
      <c r="E23" s="15">
        <v>500000</v>
      </c>
      <c r="F23" s="16">
        <v>483.44</v>
      </c>
      <c r="G23" s="17">
        <v>8.6999999999999994E-2</v>
      </c>
    </row>
    <row r="24" spans="1:7" ht="12.95" customHeight="1">
      <c r="A24" s="13" t="s">
        <v>1282</v>
      </c>
      <c r="B24" s="14" t="s">
        <v>1283</v>
      </c>
      <c r="C24" s="11" t="s">
        <v>1284</v>
      </c>
      <c r="D24" s="11" t="s">
        <v>160</v>
      </c>
      <c r="E24" s="15">
        <v>500000</v>
      </c>
      <c r="F24" s="16">
        <v>483</v>
      </c>
      <c r="G24" s="17">
        <v>8.6900000000000005E-2</v>
      </c>
    </row>
    <row r="25" spans="1:7" ht="12.95" customHeight="1">
      <c r="A25" s="13" t="s">
        <v>1285</v>
      </c>
      <c r="B25" s="14" t="s">
        <v>1286</v>
      </c>
      <c r="C25" s="11" t="s">
        <v>1287</v>
      </c>
      <c r="D25" s="11" t="s">
        <v>160</v>
      </c>
      <c r="E25" s="15">
        <v>500000</v>
      </c>
      <c r="F25" s="16">
        <v>482.79</v>
      </c>
      <c r="G25" s="17">
        <v>8.6900000000000005E-2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1449.23</v>
      </c>
      <c r="G26" s="19">
        <v>0.26079999999999998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3875.22</v>
      </c>
      <c r="G27" s="19">
        <v>0.69750000000000001</v>
      </c>
    </row>
    <row r="28" spans="1:7" ht="12.95" customHeight="1">
      <c r="A28" s="1"/>
      <c r="B28" s="10" t="s">
        <v>24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25</v>
      </c>
      <c r="B29" s="14" t="s">
        <v>26</v>
      </c>
      <c r="C29" s="11" t="s">
        <v>1</v>
      </c>
      <c r="D29" s="11" t="s">
        <v>27</v>
      </c>
      <c r="E29" s="15"/>
      <c r="F29" s="16">
        <v>92</v>
      </c>
      <c r="G29" s="17">
        <v>1.66E-2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92</v>
      </c>
      <c r="G30" s="19">
        <v>1.66E-2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92</v>
      </c>
      <c r="G31" s="19">
        <v>1.66E-2</v>
      </c>
    </row>
    <row r="32" spans="1:7" ht="12.95" customHeight="1">
      <c r="A32" s="1"/>
      <c r="B32" s="20" t="s">
        <v>28</v>
      </c>
      <c r="C32" s="11" t="s">
        <v>1</v>
      </c>
      <c r="D32" s="22" t="s">
        <v>1</v>
      </c>
      <c r="E32" s="11" t="s">
        <v>1</v>
      </c>
      <c r="F32" s="25">
        <v>74.92</v>
      </c>
      <c r="G32" s="19">
        <v>1.35E-2</v>
      </c>
    </row>
    <row r="33" spans="1:7" ht="12.95" customHeight="1">
      <c r="A33" s="1"/>
      <c r="B33" s="26" t="s">
        <v>29</v>
      </c>
      <c r="C33" s="27" t="s">
        <v>1</v>
      </c>
      <c r="D33" s="27" t="s">
        <v>1</v>
      </c>
      <c r="E33" s="27" t="s">
        <v>1</v>
      </c>
      <c r="F33" s="28">
        <v>5555.38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27</v>
      </c>
      <c r="C35" s="1"/>
      <c r="D35" s="1"/>
      <c r="E35" s="1"/>
      <c r="F35" s="1"/>
      <c r="G35" s="1"/>
    </row>
    <row r="36" spans="1:7" ht="12.95" customHeight="1">
      <c r="A36" s="1"/>
      <c r="B36" s="2" t="s">
        <v>30</v>
      </c>
      <c r="C36" s="1"/>
      <c r="D36" s="1"/>
      <c r="E36" s="1"/>
      <c r="F36" s="1"/>
      <c r="G36" s="1"/>
    </row>
    <row r="37" spans="1:7" ht="12.95" customHeight="1">
      <c r="A37" s="1"/>
      <c r="B37" s="2" t="s">
        <v>117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36"/>
  <sheetViews>
    <sheetView zoomScaleNormal="100" workbookViewId="0">
      <selection activeCell="F36" sqref="F3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1288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676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471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472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473</v>
      </c>
      <c r="B7" s="14" t="s">
        <v>474</v>
      </c>
      <c r="C7" s="11" t="s">
        <v>475</v>
      </c>
      <c r="D7" s="11" t="s">
        <v>476</v>
      </c>
      <c r="E7" s="15">
        <v>1370</v>
      </c>
      <c r="F7" s="16">
        <v>17.63</v>
      </c>
      <c r="G7" s="17">
        <v>1.8800000000000001E-2</v>
      </c>
    </row>
    <row r="8" spans="1:7" ht="12.95" customHeight="1">
      <c r="A8" s="13" t="s">
        <v>533</v>
      </c>
      <c r="B8" s="14" t="s">
        <v>534</v>
      </c>
      <c r="C8" s="11" t="s">
        <v>535</v>
      </c>
      <c r="D8" s="11" t="s">
        <v>536</v>
      </c>
      <c r="E8" s="15">
        <v>2175</v>
      </c>
      <c r="F8" s="16">
        <v>13.74</v>
      </c>
      <c r="G8" s="17">
        <v>1.46E-2</v>
      </c>
    </row>
    <row r="9" spans="1:7" ht="12.95" customHeight="1">
      <c r="A9" s="13" t="s">
        <v>688</v>
      </c>
      <c r="B9" s="14" t="s">
        <v>689</v>
      </c>
      <c r="C9" s="11" t="s">
        <v>690</v>
      </c>
      <c r="D9" s="11" t="s">
        <v>536</v>
      </c>
      <c r="E9" s="15">
        <v>190</v>
      </c>
      <c r="F9" s="16">
        <v>8.36</v>
      </c>
      <c r="G9" s="17">
        <v>8.8999999999999999E-3</v>
      </c>
    </row>
    <row r="10" spans="1:7" ht="12.95" customHeight="1">
      <c r="A10" s="13" t="s">
        <v>496</v>
      </c>
      <c r="B10" s="14" t="s">
        <v>497</v>
      </c>
      <c r="C10" s="11" t="s">
        <v>498</v>
      </c>
      <c r="D10" s="11" t="s">
        <v>476</v>
      </c>
      <c r="E10" s="15">
        <v>1000</v>
      </c>
      <c r="F10" s="16">
        <v>7.74</v>
      </c>
      <c r="G10" s="17">
        <v>8.3000000000000001E-3</v>
      </c>
    </row>
    <row r="11" spans="1:7" ht="12.95" customHeight="1">
      <c r="A11" s="13" t="s">
        <v>516</v>
      </c>
      <c r="B11" s="14" t="s">
        <v>517</v>
      </c>
      <c r="C11" s="11" t="s">
        <v>518</v>
      </c>
      <c r="D11" s="11" t="s">
        <v>492</v>
      </c>
      <c r="E11" s="15">
        <v>700</v>
      </c>
      <c r="F11" s="16">
        <v>6.79</v>
      </c>
      <c r="G11" s="17">
        <v>7.1999999999999998E-3</v>
      </c>
    </row>
    <row r="12" spans="1:7" ht="12.95" customHeight="1">
      <c r="A12" s="13" t="s">
        <v>677</v>
      </c>
      <c r="B12" s="14" t="s">
        <v>678</v>
      </c>
      <c r="C12" s="11" t="s">
        <v>679</v>
      </c>
      <c r="D12" s="11" t="s">
        <v>529</v>
      </c>
      <c r="E12" s="15">
        <v>3700</v>
      </c>
      <c r="F12" s="16">
        <v>6.75</v>
      </c>
      <c r="G12" s="17">
        <v>7.1999999999999998E-3</v>
      </c>
    </row>
    <row r="13" spans="1:7" ht="12.95" customHeight="1">
      <c r="A13" s="13" t="s">
        <v>481</v>
      </c>
      <c r="B13" s="14" t="s">
        <v>482</v>
      </c>
      <c r="C13" s="11" t="s">
        <v>483</v>
      </c>
      <c r="D13" s="11" t="s">
        <v>484</v>
      </c>
      <c r="E13" s="15">
        <v>650</v>
      </c>
      <c r="F13" s="16">
        <v>6.04</v>
      </c>
      <c r="G13" s="17">
        <v>6.4000000000000003E-3</v>
      </c>
    </row>
    <row r="14" spans="1:7" ht="12.95" customHeight="1">
      <c r="A14" s="13" t="s">
        <v>684</v>
      </c>
      <c r="B14" s="14" t="s">
        <v>685</v>
      </c>
      <c r="C14" s="11" t="s">
        <v>686</v>
      </c>
      <c r="D14" s="11" t="s">
        <v>687</v>
      </c>
      <c r="E14" s="15">
        <v>750</v>
      </c>
      <c r="F14" s="16">
        <v>5.39</v>
      </c>
      <c r="G14" s="17">
        <v>5.7000000000000002E-3</v>
      </c>
    </row>
    <row r="15" spans="1:7" ht="12.95" customHeight="1">
      <c r="A15" s="13" t="s">
        <v>680</v>
      </c>
      <c r="B15" s="14" t="s">
        <v>681</v>
      </c>
      <c r="C15" s="11" t="s">
        <v>682</v>
      </c>
      <c r="D15" s="11" t="s">
        <v>683</v>
      </c>
      <c r="E15" s="15">
        <v>600</v>
      </c>
      <c r="F15" s="16">
        <v>5.03</v>
      </c>
      <c r="G15" s="17">
        <v>5.4000000000000003E-3</v>
      </c>
    </row>
    <row r="16" spans="1:7" ht="12.95" customHeight="1">
      <c r="A16" s="13" t="s">
        <v>477</v>
      </c>
      <c r="B16" s="14" t="s">
        <v>478</v>
      </c>
      <c r="C16" s="11" t="s">
        <v>479</v>
      </c>
      <c r="D16" s="11" t="s">
        <v>480</v>
      </c>
      <c r="E16" s="15">
        <v>260</v>
      </c>
      <c r="F16" s="16">
        <v>3.55</v>
      </c>
      <c r="G16" s="17">
        <v>3.8E-3</v>
      </c>
    </row>
    <row r="17" spans="1:7" ht="12.95" customHeight="1">
      <c r="A17" s="13" t="s">
        <v>513</v>
      </c>
      <c r="B17" s="14" t="s">
        <v>514</v>
      </c>
      <c r="C17" s="11" t="s">
        <v>515</v>
      </c>
      <c r="D17" s="11" t="s">
        <v>484</v>
      </c>
      <c r="E17" s="15">
        <v>150</v>
      </c>
      <c r="F17" s="16">
        <v>3.34</v>
      </c>
      <c r="G17" s="17">
        <v>3.5999999999999999E-3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84.36</v>
      </c>
      <c r="G18" s="19">
        <v>8.9899999999999994E-2</v>
      </c>
    </row>
    <row r="19" spans="1:7" ht="12.95" customHeight="1">
      <c r="A19" s="1"/>
      <c r="B19" s="20" t="s">
        <v>583</v>
      </c>
      <c r="C19" s="22" t="s">
        <v>1</v>
      </c>
      <c r="D19" s="22" t="s">
        <v>1</v>
      </c>
      <c r="E19" s="22" t="s">
        <v>1</v>
      </c>
      <c r="F19" s="23" t="s">
        <v>23</v>
      </c>
      <c r="G19" s="24" t="s">
        <v>23</v>
      </c>
    </row>
    <row r="20" spans="1:7" ht="12.95" customHeight="1">
      <c r="A20" s="1"/>
      <c r="B20" s="20" t="s">
        <v>13</v>
      </c>
      <c r="C20" s="22" t="s">
        <v>1</v>
      </c>
      <c r="D20" s="22" t="s">
        <v>1</v>
      </c>
      <c r="E20" s="22" t="s">
        <v>1</v>
      </c>
      <c r="F20" s="23" t="s">
        <v>23</v>
      </c>
      <c r="G20" s="24" t="s">
        <v>23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84.36</v>
      </c>
      <c r="G21" s="19">
        <v>8.9899999999999994E-2</v>
      </c>
    </row>
    <row r="22" spans="1:7" ht="12.95" customHeight="1">
      <c r="A22" s="1"/>
      <c r="B22" s="10" t="s">
        <v>103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"/>
      <c r="B23" s="10" t="s">
        <v>262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1289</v>
      </c>
      <c r="B24" s="14" t="s">
        <v>1290</v>
      </c>
      <c r="C24" s="11" t="s">
        <v>1291</v>
      </c>
      <c r="D24" s="11" t="s">
        <v>19</v>
      </c>
      <c r="E24" s="15">
        <v>870000</v>
      </c>
      <c r="F24" s="16">
        <v>849.67</v>
      </c>
      <c r="G24" s="17">
        <v>0.90590000000000004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849.67</v>
      </c>
      <c r="G25" s="19">
        <v>0.90590000000000004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849.67</v>
      </c>
      <c r="G26" s="19">
        <v>0.90590000000000004</v>
      </c>
    </row>
    <row r="27" spans="1:7" ht="12.95" customHeight="1">
      <c r="A27" s="1"/>
      <c r="B27" s="10" t="s">
        <v>24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25</v>
      </c>
      <c r="B28" s="14" t="s">
        <v>26</v>
      </c>
      <c r="C28" s="11" t="s">
        <v>1</v>
      </c>
      <c r="D28" s="11" t="s">
        <v>27</v>
      </c>
      <c r="E28" s="15"/>
      <c r="F28" s="16">
        <v>12</v>
      </c>
      <c r="G28" s="17">
        <v>1.2800000000000001E-2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12</v>
      </c>
      <c r="G29" s="19">
        <v>1.2800000000000001E-2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12</v>
      </c>
      <c r="G30" s="19">
        <v>1.2800000000000001E-2</v>
      </c>
    </row>
    <row r="31" spans="1:7" ht="12.95" customHeight="1">
      <c r="A31" s="1"/>
      <c r="B31" s="20" t="s">
        <v>28</v>
      </c>
      <c r="C31" s="11" t="s">
        <v>1</v>
      </c>
      <c r="D31" s="22" t="s">
        <v>1</v>
      </c>
      <c r="E31" s="11" t="s">
        <v>1</v>
      </c>
      <c r="F31" s="25">
        <v>-8.09</v>
      </c>
      <c r="G31" s="19">
        <v>-8.6E-3</v>
      </c>
    </row>
    <row r="32" spans="1:7" ht="12.95" customHeight="1">
      <c r="A32" s="1"/>
      <c r="B32" s="26" t="s">
        <v>29</v>
      </c>
      <c r="C32" s="27" t="s">
        <v>1</v>
      </c>
      <c r="D32" s="27" t="s">
        <v>1</v>
      </c>
      <c r="E32" s="27" t="s">
        <v>1</v>
      </c>
      <c r="F32" s="28">
        <v>937.94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27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42"/>
  <sheetViews>
    <sheetView zoomScaleNormal="100" workbookViewId="0">
      <selection activeCell="G40" sqref="G4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1292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901</v>
      </c>
      <c r="B7" s="14" t="s">
        <v>902</v>
      </c>
      <c r="C7" s="11" t="s">
        <v>903</v>
      </c>
      <c r="D7" s="11" t="s">
        <v>39</v>
      </c>
      <c r="E7" s="15">
        <v>420000</v>
      </c>
      <c r="F7" s="16">
        <v>666.96</v>
      </c>
      <c r="G7" s="17">
        <v>0.1019</v>
      </c>
    </row>
    <row r="8" spans="1:7" ht="12.95" customHeight="1">
      <c r="A8" s="13" t="s">
        <v>1293</v>
      </c>
      <c r="B8" s="14" t="s">
        <v>894</v>
      </c>
      <c r="C8" s="11" t="s">
        <v>1294</v>
      </c>
      <c r="D8" s="11" t="s">
        <v>86</v>
      </c>
      <c r="E8" s="15">
        <v>626000</v>
      </c>
      <c r="F8" s="16">
        <v>629.22</v>
      </c>
      <c r="G8" s="17">
        <v>9.6100000000000005E-2</v>
      </c>
    </row>
    <row r="9" spans="1:7" ht="12.95" customHeight="1">
      <c r="A9" s="13" t="s">
        <v>1295</v>
      </c>
      <c r="B9" s="14" t="s">
        <v>1296</v>
      </c>
      <c r="C9" s="11" t="s">
        <v>1297</v>
      </c>
      <c r="D9" s="11" t="s">
        <v>39</v>
      </c>
      <c r="E9" s="15">
        <v>500000</v>
      </c>
      <c r="F9" s="16">
        <v>502.23</v>
      </c>
      <c r="G9" s="17">
        <v>7.6700000000000004E-2</v>
      </c>
    </row>
    <row r="10" spans="1:7" ht="12.95" customHeight="1">
      <c r="A10" s="13" t="s">
        <v>1298</v>
      </c>
      <c r="B10" s="14" t="s">
        <v>1299</v>
      </c>
      <c r="C10" s="11" t="s">
        <v>1300</v>
      </c>
      <c r="D10" s="11" t="s">
        <v>39</v>
      </c>
      <c r="E10" s="15">
        <v>500000</v>
      </c>
      <c r="F10" s="16">
        <v>501.98</v>
      </c>
      <c r="G10" s="17">
        <v>7.6700000000000004E-2</v>
      </c>
    </row>
    <row r="11" spans="1:7" ht="12.95" customHeight="1">
      <c r="A11" s="13" t="s">
        <v>1301</v>
      </c>
      <c r="B11" s="14" t="s">
        <v>1302</v>
      </c>
      <c r="C11" s="11" t="s">
        <v>1303</v>
      </c>
      <c r="D11" s="11" t="s">
        <v>1259</v>
      </c>
      <c r="E11" s="15">
        <v>500000</v>
      </c>
      <c r="F11" s="16">
        <v>501.03</v>
      </c>
      <c r="G11" s="17">
        <v>7.6499999999999999E-2</v>
      </c>
    </row>
    <row r="12" spans="1:7" ht="12.95" customHeight="1">
      <c r="A12" s="13" t="s">
        <v>1304</v>
      </c>
      <c r="B12" s="14" t="s">
        <v>1305</v>
      </c>
      <c r="C12" s="11" t="s">
        <v>1306</v>
      </c>
      <c r="D12" s="11" t="s">
        <v>39</v>
      </c>
      <c r="E12" s="15">
        <v>500000</v>
      </c>
      <c r="F12" s="16">
        <v>500.17</v>
      </c>
      <c r="G12" s="17">
        <v>7.6399999999999996E-2</v>
      </c>
    </row>
    <row r="13" spans="1:7" ht="12.95" customHeight="1">
      <c r="A13" s="13" t="s">
        <v>1307</v>
      </c>
      <c r="B13" s="14" t="s">
        <v>1095</v>
      </c>
      <c r="C13" s="11" t="s">
        <v>1308</v>
      </c>
      <c r="D13" s="11" t="s">
        <v>1097</v>
      </c>
      <c r="E13" s="15">
        <v>300000</v>
      </c>
      <c r="F13" s="16">
        <v>417.16</v>
      </c>
      <c r="G13" s="17">
        <v>6.3700000000000007E-2</v>
      </c>
    </row>
    <row r="14" spans="1:7" ht="12.95" customHeight="1">
      <c r="A14" s="13" t="s">
        <v>1309</v>
      </c>
      <c r="B14" s="14" t="s">
        <v>1310</v>
      </c>
      <c r="C14" s="11" t="s">
        <v>1311</v>
      </c>
      <c r="D14" s="11" t="s">
        <v>39</v>
      </c>
      <c r="E14" s="15">
        <v>270000</v>
      </c>
      <c r="F14" s="16">
        <v>271.79000000000002</v>
      </c>
      <c r="G14" s="17">
        <v>4.1500000000000002E-2</v>
      </c>
    </row>
    <row r="15" spans="1:7" ht="12.95" customHeight="1">
      <c r="A15" s="13" t="s">
        <v>1312</v>
      </c>
      <c r="B15" s="14" t="s">
        <v>956</v>
      </c>
      <c r="C15" s="11" t="s">
        <v>1313</v>
      </c>
      <c r="D15" s="11" t="s">
        <v>46</v>
      </c>
      <c r="E15" s="15">
        <v>200000</v>
      </c>
      <c r="F15" s="16">
        <v>233.5</v>
      </c>
      <c r="G15" s="17">
        <v>3.5700000000000003E-2</v>
      </c>
    </row>
    <row r="16" spans="1:7" ht="12.95" customHeight="1">
      <c r="A16" s="13" t="s">
        <v>1314</v>
      </c>
      <c r="B16" s="14" t="s">
        <v>1315</v>
      </c>
      <c r="C16" s="11" t="s">
        <v>1316</v>
      </c>
      <c r="D16" s="11" t="s">
        <v>50</v>
      </c>
      <c r="E16" s="15">
        <v>150000</v>
      </c>
      <c r="F16" s="16">
        <v>150.35</v>
      </c>
      <c r="G16" s="17">
        <v>2.3E-2</v>
      </c>
    </row>
    <row r="17" spans="1:7" ht="12.95" customHeight="1">
      <c r="A17" s="13" t="s">
        <v>1317</v>
      </c>
      <c r="B17" s="14" t="s">
        <v>1318</v>
      </c>
      <c r="C17" s="11" t="s">
        <v>1319</v>
      </c>
      <c r="D17" s="11" t="s">
        <v>39</v>
      </c>
      <c r="E17" s="15">
        <v>150000</v>
      </c>
      <c r="F17" s="16">
        <v>150.27000000000001</v>
      </c>
      <c r="G17" s="17">
        <v>2.29E-2</v>
      </c>
    </row>
    <row r="18" spans="1:7" ht="12.95" customHeight="1">
      <c r="A18" s="13" t="s">
        <v>898</v>
      </c>
      <c r="B18" s="14" t="s">
        <v>899</v>
      </c>
      <c r="C18" s="11" t="s">
        <v>900</v>
      </c>
      <c r="D18" s="11" t="s">
        <v>39</v>
      </c>
      <c r="E18" s="15">
        <v>150000</v>
      </c>
      <c r="F18" s="16">
        <v>150.13</v>
      </c>
      <c r="G18" s="17">
        <v>2.29E-2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4674.79</v>
      </c>
      <c r="G19" s="19">
        <v>0.71399999999999997</v>
      </c>
    </row>
    <row r="20" spans="1:7" ht="12.95" customHeight="1">
      <c r="A20" s="1"/>
      <c r="B20" s="10" t="s">
        <v>22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1320</v>
      </c>
      <c r="B21" s="14" t="s">
        <v>1321</v>
      </c>
      <c r="C21" s="11" t="s">
        <v>1322</v>
      </c>
      <c r="D21" s="11" t="s">
        <v>314</v>
      </c>
      <c r="E21" s="15">
        <v>120000</v>
      </c>
      <c r="F21" s="16">
        <v>136.21</v>
      </c>
      <c r="G21" s="17">
        <v>2.0799999999999999E-2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136.21</v>
      </c>
      <c r="G22" s="19">
        <v>2.0799999999999999E-2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4811</v>
      </c>
      <c r="G23" s="19">
        <v>0.73480000000000001</v>
      </c>
    </row>
    <row r="24" spans="1:7" ht="12.95" customHeight="1">
      <c r="A24" s="1"/>
      <c r="B24" s="10" t="s">
        <v>103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"/>
      <c r="B25" s="10" t="s">
        <v>104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1091</v>
      </c>
      <c r="B26" s="14" t="s">
        <v>124</v>
      </c>
      <c r="C26" s="11" t="s">
        <v>1092</v>
      </c>
      <c r="D26" s="11" t="s">
        <v>108</v>
      </c>
      <c r="E26" s="15">
        <v>500000</v>
      </c>
      <c r="F26" s="16">
        <v>494.44</v>
      </c>
      <c r="G26" s="17">
        <v>7.5499999999999998E-2</v>
      </c>
    </row>
    <row r="27" spans="1:7" ht="12.95" customHeight="1">
      <c r="A27" s="13" t="s">
        <v>1323</v>
      </c>
      <c r="B27" s="14" t="s">
        <v>144</v>
      </c>
      <c r="C27" s="11" t="s">
        <v>1324</v>
      </c>
      <c r="D27" s="11" t="s">
        <v>113</v>
      </c>
      <c r="E27" s="15">
        <v>100000</v>
      </c>
      <c r="F27" s="16">
        <v>99.27</v>
      </c>
      <c r="G27" s="17">
        <v>1.52E-2</v>
      </c>
    </row>
    <row r="28" spans="1:7" ht="12.95" customHeight="1">
      <c r="A28" s="13" t="s">
        <v>1325</v>
      </c>
      <c r="B28" s="14" t="s">
        <v>1089</v>
      </c>
      <c r="C28" s="11" t="s">
        <v>1326</v>
      </c>
      <c r="D28" s="11" t="s">
        <v>113</v>
      </c>
      <c r="E28" s="15">
        <v>100000</v>
      </c>
      <c r="F28" s="16">
        <v>98.82</v>
      </c>
      <c r="G28" s="17">
        <v>1.5100000000000001E-2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692.53</v>
      </c>
      <c r="G29" s="19">
        <v>0.10580000000000001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692.53</v>
      </c>
      <c r="G30" s="19">
        <v>0.10580000000000001</v>
      </c>
    </row>
    <row r="31" spans="1:7" ht="12.95" customHeight="1">
      <c r="A31" s="1"/>
      <c r="B31" s="10" t="s">
        <v>24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3" t="s">
        <v>25</v>
      </c>
      <c r="B32" s="14" t="s">
        <v>26</v>
      </c>
      <c r="C32" s="11" t="s">
        <v>1</v>
      </c>
      <c r="D32" s="11" t="s">
        <v>27</v>
      </c>
      <c r="E32" s="15"/>
      <c r="F32" s="16">
        <v>33</v>
      </c>
      <c r="G32" s="17">
        <v>5.0000000000000001E-3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33</v>
      </c>
      <c r="G33" s="19">
        <v>5.0000000000000001E-3</v>
      </c>
    </row>
    <row r="34" spans="1:7" ht="12.95" customHeight="1">
      <c r="A34" s="1"/>
      <c r="B34" s="20" t="s">
        <v>14</v>
      </c>
      <c r="C34" s="21" t="s">
        <v>1</v>
      </c>
      <c r="D34" s="22" t="s">
        <v>1</v>
      </c>
      <c r="E34" s="21" t="s">
        <v>1</v>
      </c>
      <c r="F34" s="18">
        <v>33</v>
      </c>
      <c r="G34" s="19">
        <v>5.0000000000000001E-3</v>
      </c>
    </row>
    <row r="35" spans="1:7" ht="12.95" customHeight="1">
      <c r="A35" s="1"/>
      <c r="B35" s="20" t="s">
        <v>28</v>
      </c>
      <c r="C35" s="11" t="s">
        <v>1</v>
      </c>
      <c r="D35" s="22" t="s">
        <v>1</v>
      </c>
      <c r="E35" s="11" t="s">
        <v>1</v>
      </c>
      <c r="F35" s="25">
        <v>1011.45</v>
      </c>
      <c r="G35" s="19">
        <v>0.15439999999999998</v>
      </c>
    </row>
    <row r="36" spans="1:7" ht="12.95" customHeight="1">
      <c r="A36" s="1"/>
      <c r="B36" s="26" t="s">
        <v>29</v>
      </c>
      <c r="C36" s="27" t="s">
        <v>1</v>
      </c>
      <c r="D36" s="27" t="s">
        <v>1</v>
      </c>
      <c r="E36" s="27" t="s">
        <v>1</v>
      </c>
      <c r="F36" s="28">
        <v>6547.98</v>
      </c>
      <c r="G36" s="29">
        <v>1</v>
      </c>
    </row>
    <row r="37" spans="1:7" ht="12.95" customHeight="1">
      <c r="A37" s="1"/>
      <c r="B37" s="4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468</v>
      </c>
      <c r="C38" s="1"/>
      <c r="D38" s="1"/>
      <c r="E38" s="1"/>
      <c r="F38" s="1"/>
      <c r="G38" s="1"/>
    </row>
    <row r="39" spans="1:7" ht="12.95" customHeight="1">
      <c r="A39" s="1"/>
      <c r="B39" s="2" t="s">
        <v>30</v>
      </c>
      <c r="C39" s="1"/>
      <c r="D39" s="1"/>
      <c r="E39" s="1"/>
      <c r="F39" s="1"/>
      <c r="G39" s="1"/>
    </row>
    <row r="40" spans="1:7" ht="12.95" customHeight="1">
      <c r="A40" s="1"/>
      <c r="B40" s="2" t="s">
        <v>117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34"/>
  <sheetViews>
    <sheetView zoomScaleNormal="100" workbookViewId="0">
      <selection activeCell="G32" sqref="G3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1327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1317</v>
      </c>
      <c r="B7" s="14" t="s">
        <v>1318</v>
      </c>
      <c r="C7" s="11" t="s">
        <v>1319</v>
      </c>
      <c r="D7" s="11" t="s">
        <v>39</v>
      </c>
      <c r="E7" s="15">
        <v>370000</v>
      </c>
      <c r="F7" s="16">
        <v>370.67</v>
      </c>
      <c r="G7" s="17">
        <v>0.1265</v>
      </c>
    </row>
    <row r="8" spans="1:7" ht="12.95" customHeight="1">
      <c r="A8" s="13" t="s">
        <v>898</v>
      </c>
      <c r="B8" s="14" t="s">
        <v>899</v>
      </c>
      <c r="C8" s="11" t="s">
        <v>900</v>
      </c>
      <c r="D8" s="11" t="s">
        <v>39</v>
      </c>
      <c r="E8" s="15">
        <v>300000</v>
      </c>
      <c r="F8" s="16">
        <v>300.26</v>
      </c>
      <c r="G8" s="17">
        <v>0.10249999999999999</v>
      </c>
    </row>
    <row r="9" spans="1:7" ht="12.95" customHeight="1">
      <c r="A9" s="13" t="s">
        <v>1304</v>
      </c>
      <c r="B9" s="14" t="s">
        <v>1305</v>
      </c>
      <c r="C9" s="11" t="s">
        <v>1306</v>
      </c>
      <c r="D9" s="11" t="s">
        <v>39</v>
      </c>
      <c r="E9" s="15">
        <v>250000</v>
      </c>
      <c r="F9" s="16">
        <v>250.09</v>
      </c>
      <c r="G9" s="17">
        <v>8.5300000000000001E-2</v>
      </c>
    </row>
    <row r="10" spans="1:7" ht="12.95" customHeight="1">
      <c r="A10" s="13" t="s">
        <v>1314</v>
      </c>
      <c r="B10" s="14" t="s">
        <v>1315</v>
      </c>
      <c r="C10" s="11" t="s">
        <v>1316</v>
      </c>
      <c r="D10" s="11" t="s">
        <v>50</v>
      </c>
      <c r="E10" s="15">
        <v>150000</v>
      </c>
      <c r="F10" s="16">
        <v>150.35</v>
      </c>
      <c r="G10" s="17">
        <v>5.1299999999999998E-2</v>
      </c>
    </row>
    <row r="11" spans="1:7" ht="12.95" customHeight="1">
      <c r="A11" s="13" t="s">
        <v>1094</v>
      </c>
      <c r="B11" s="14" t="s">
        <v>1095</v>
      </c>
      <c r="C11" s="11" t="s">
        <v>1096</v>
      </c>
      <c r="D11" s="11" t="s">
        <v>1097</v>
      </c>
      <c r="E11" s="15">
        <v>100000</v>
      </c>
      <c r="F11" s="16">
        <v>137.37</v>
      </c>
      <c r="G11" s="17">
        <v>4.6899999999999997E-2</v>
      </c>
    </row>
    <row r="12" spans="1:7" ht="12.95" customHeight="1">
      <c r="A12" s="13" t="s">
        <v>1328</v>
      </c>
      <c r="B12" s="14" t="s">
        <v>1329</v>
      </c>
      <c r="C12" s="11" t="s">
        <v>1330</v>
      </c>
      <c r="D12" s="11" t="s">
        <v>39</v>
      </c>
      <c r="E12" s="15">
        <v>120000</v>
      </c>
      <c r="F12" s="16">
        <v>120.43</v>
      </c>
      <c r="G12" s="17">
        <v>4.1099999999999998E-2</v>
      </c>
    </row>
    <row r="13" spans="1:7" ht="12.95" customHeight="1">
      <c r="A13" s="1"/>
      <c r="B13" s="10" t="s">
        <v>13</v>
      </c>
      <c r="C13" s="11" t="s">
        <v>1</v>
      </c>
      <c r="D13" s="11" t="s">
        <v>1</v>
      </c>
      <c r="E13" s="11" t="s">
        <v>1</v>
      </c>
      <c r="F13" s="18">
        <v>1329.17</v>
      </c>
      <c r="G13" s="19">
        <v>0.4536</v>
      </c>
    </row>
    <row r="14" spans="1:7" ht="12.95" customHeight="1">
      <c r="A14" s="1"/>
      <c r="B14" s="10" t="s">
        <v>22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3" t="s">
        <v>1320</v>
      </c>
      <c r="B15" s="14" t="s">
        <v>1321</v>
      </c>
      <c r="C15" s="11" t="s">
        <v>1322</v>
      </c>
      <c r="D15" s="11" t="s">
        <v>314</v>
      </c>
      <c r="E15" s="15">
        <v>130000</v>
      </c>
      <c r="F15" s="16">
        <v>147.56</v>
      </c>
      <c r="G15" s="17">
        <v>5.04E-2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147.56</v>
      </c>
      <c r="G16" s="19">
        <v>5.04E-2</v>
      </c>
    </row>
    <row r="17" spans="1:7" ht="12.95" customHeight="1">
      <c r="A17" s="1"/>
      <c r="B17" s="20" t="s">
        <v>14</v>
      </c>
      <c r="C17" s="21" t="s">
        <v>1</v>
      </c>
      <c r="D17" s="22" t="s">
        <v>1</v>
      </c>
      <c r="E17" s="21" t="s">
        <v>1</v>
      </c>
      <c r="F17" s="18">
        <v>1476.73</v>
      </c>
      <c r="G17" s="19">
        <v>0.504</v>
      </c>
    </row>
    <row r="18" spans="1:7" ht="12.95" customHeight="1">
      <c r="A18" s="1"/>
      <c r="B18" s="10" t="s">
        <v>103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"/>
      <c r="B19" s="10" t="s">
        <v>104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1091</v>
      </c>
      <c r="B20" s="14" t="s">
        <v>124</v>
      </c>
      <c r="C20" s="11" t="s">
        <v>1092</v>
      </c>
      <c r="D20" s="11" t="s">
        <v>108</v>
      </c>
      <c r="E20" s="15">
        <v>200000</v>
      </c>
      <c r="F20" s="16">
        <v>197.77</v>
      </c>
      <c r="G20" s="17">
        <v>6.7500000000000004E-2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197.77</v>
      </c>
      <c r="G21" s="19">
        <v>6.7500000000000004E-2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197.77</v>
      </c>
      <c r="G22" s="19">
        <v>6.7500000000000004E-2</v>
      </c>
    </row>
    <row r="23" spans="1:7" ht="12.95" customHeight="1">
      <c r="A23" s="1"/>
      <c r="B23" s="10" t="s">
        <v>24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25</v>
      </c>
      <c r="B24" s="14" t="s">
        <v>26</v>
      </c>
      <c r="C24" s="11" t="s">
        <v>1</v>
      </c>
      <c r="D24" s="11" t="s">
        <v>27</v>
      </c>
      <c r="E24" s="15"/>
      <c r="F24" s="16">
        <v>24</v>
      </c>
      <c r="G24" s="17">
        <v>8.2000000000000007E-3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24</v>
      </c>
      <c r="G25" s="19">
        <v>8.2000000000000007E-3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24</v>
      </c>
      <c r="G26" s="19">
        <v>8.2000000000000007E-3</v>
      </c>
    </row>
    <row r="27" spans="1:7" ht="12.95" customHeight="1">
      <c r="A27" s="1"/>
      <c r="B27" s="20" t="s">
        <v>28</v>
      </c>
      <c r="C27" s="11" t="s">
        <v>1</v>
      </c>
      <c r="D27" s="22" t="s">
        <v>1</v>
      </c>
      <c r="E27" s="11" t="s">
        <v>1</v>
      </c>
      <c r="F27" s="25">
        <v>1231.78</v>
      </c>
      <c r="G27" s="19">
        <v>0.42029999999999995</v>
      </c>
    </row>
    <row r="28" spans="1:7" ht="12.95" customHeight="1">
      <c r="A28" s="1"/>
      <c r="B28" s="26" t="s">
        <v>29</v>
      </c>
      <c r="C28" s="27" t="s">
        <v>1</v>
      </c>
      <c r="D28" s="27" t="s">
        <v>1</v>
      </c>
      <c r="E28" s="27" t="s">
        <v>1</v>
      </c>
      <c r="F28" s="28">
        <v>2930.28</v>
      </c>
      <c r="G28" s="29">
        <v>1</v>
      </c>
    </row>
    <row r="29" spans="1:7" ht="12.95" customHeight="1">
      <c r="A29" s="1"/>
      <c r="B29" s="4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468</v>
      </c>
      <c r="C30" s="1"/>
      <c r="D30" s="1"/>
      <c r="E30" s="1"/>
      <c r="F30" s="1"/>
      <c r="G30" s="1"/>
    </row>
    <row r="31" spans="1:7" ht="12.95" customHeight="1">
      <c r="A31" s="1"/>
      <c r="B31" s="2" t="s">
        <v>30</v>
      </c>
      <c r="C31" s="1"/>
      <c r="D31" s="1"/>
      <c r="E31" s="1"/>
      <c r="F31" s="1"/>
      <c r="G31" s="1"/>
    </row>
    <row r="32" spans="1:7" ht="12.95" customHeight="1">
      <c r="A32" s="1"/>
      <c r="B32" s="2" t="s">
        <v>117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61"/>
  <sheetViews>
    <sheetView zoomScaleNormal="100" workbookViewId="0">
      <selection activeCell="B36" sqref="B3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1331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676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471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472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473</v>
      </c>
      <c r="B7" s="14" t="s">
        <v>474</v>
      </c>
      <c r="C7" s="11" t="s">
        <v>475</v>
      </c>
      <c r="D7" s="11" t="s">
        <v>476</v>
      </c>
      <c r="E7" s="15">
        <v>3000</v>
      </c>
      <c r="F7" s="16">
        <v>38.6</v>
      </c>
      <c r="G7" s="17">
        <v>2.0899999999999998E-2</v>
      </c>
    </row>
    <row r="8" spans="1:7" ht="12.95" customHeight="1">
      <c r="A8" s="13" t="s">
        <v>496</v>
      </c>
      <c r="B8" s="14" t="s">
        <v>497</v>
      </c>
      <c r="C8" s="11" t="s">
        <v>498</v>
      </c>
      <c r="D8" s="11" t="s">
        <v>476</v>
      </c>
      <c r="E8" s="15">
        <v>2100</v>
      </c>
      <c r="F8" s="16">
        <v>16.260000000000002</v>
      </c>
      <c r="G8" s="17">
        <v>8.8000000000000005E-3</v>
      </c>
    </row>
    <row r="9" spans="1:7" ht="12.95" customHeight="1">
      <c r="A9" s="13" t="s">
        <v>513</v>
      </c>
      <c r="B9" s="14" t="s">
        <v>514</v>
      </c>
      <c r="C9" s="11" t="s">
        <v>515</v>
      </c>
      <c r="D9" s="11" t="s">
        <v>484</v>
      </c>
      <c r="E9" s="15">
        <v>675</v>
      </c>
      <c r="F9" s="16">
        <v>15.05</v>
      </c>
      <c r="G9" s="17">
        <v>8.2000000000000007E-3</v>
      </c>
    </row>
    <row r="10" spans="1:7" ht="12.95" customHeight="1">
      <c r="A10" s="13" t="s">
        <v>677</v>
      </c>
      <c r="B10" s="14" t="s">
        <v>678</v>
      </c>
      <c r="C10" s="11" t="s">
        <v>679</v>
      </c>
      <c r="D10" s="11" t="s">
        <v>529</v>
      </c>
      <c r="E10" s="15">
        <v>7650</v>
      </c>
      <c r="F10" s="16">
        <v>13.96</v>
      </c>
      <c r="G10" s="17">
        <v>7.6E-3</v>
      </c>
    </row>
    <row r="11" spans="1:7" ht="12.95" customHeight="1">
      <c r="A11" s="13" t="s">
        <v>688</v>
      </c>
      <c r="B11" s="14" t="s">
        <v>689</v>
      </c>
      <c r="C11" s="11" t="s">
        <v>690</v>
      </c>
      <c r="D11" s="11" t="s">
        <v>536</v>
      </c>
      <c r="E11" s="15">
        <v>300</v>
      </c>
      <c r="F11" s="16">
        <v>13.21</v>
      </c>
      <c r="G11" s="17">
        <v>7.1999999999999998E-3</v>
      </c>
    </row>
    <row r="12" spans="1:7" ht="12.95" customHeight="1">
      <c r="A12" s="13" t="s">
        <v>533</v>
      </c>
      <c r="B12" s="14" t="s">
        <v>534</v>
      </c>
      <c r="C12" s="11" t="s">
        <v>535</v>
      </c>
      <c r="D12" s="11" t="s">
        <v>536</v>
      </c>
      <c r="E12" s="15">
        <v>2000</v>
      </c>
      <c r="F12" s="16">
        <v>12.63</v>
      </c>
      <c r="G12" s="17">
        <v>6.8999999999999999E-3</v>
      </c>
    </row>
    <row r="13" spans="1:7" ht="12.95" customHeight="1">
      <c r="A13" s="13" t="s">
        <v>481</v>
      </c>
      <c r="B13" s="14" t="s">
        <v>482</v>
      </c>
      <c r="C13" s="11" t="s">
        <v>483</v>
      </c>
      <c r="D13" s="11" t="s">
        <v>484</v>
      </c>
      <c r="E13" s="15">
        <v>1300</v>
      </c>
      <c r="F13" s="16">
        <v>12.07</v>
      </c>
      <c r="G13" s="17">
        <v>6.4999999999999997E-3</v>
      </c>
    </row>
    <row r="14" spans="1:7" ht="12.95" customHeight="1">
      <c r="A14" s="13" t="s">
        <v>691</v>
      </c>
      <c r="B14" s="14" t="s">
        <v>692</v>
      </c>
      <c r="C14" s="11" t="s">
        <v>693</v>
      </c>
      <c r="D14" s="11" t="s">
        <v>536</v>
      </c>
      <c r="E14" s="15">
        <v>250</v>
      </c>
      <c r="F14" s="16">
        <v>10.28</v>
      </c>
      <c r="G14" s="17">
        <v>5.5999999999999999E-3</v>
      </c>
    </row>
    <row r="15" spans="1:7" ht="12.95" customHeight="1">
      <c r="A15" s="13" t="s">
        <v>516</v>
      </c>
      <c r="B15" s="14" t="s">
        <v>517</v>
      </c>
      <c r="C15" s="11" t="s">
        <v>518</v>
      </c>
      <c r="D15" s="11" t="s">
        <v>492</v>
      </c>
      <c r="E15" s="15">
        <v>1000</v>
      </c>
      <c r="F15" s="16">
        <v>9.7100000000000009</v>
      </c>
      <c r="G15" s="17">
        <v>5.3E-3</v>
      </c>
    </row>
    <row r="16" spans="1:7" ht="12.95" customHeight="1">
      <c r="A16" s="13" t="s">
        <v>526</v>
      </c>
      <c r="B16" s="14" t="s">
        <v>527</v>
      </c>
      <c r="C16" s="11" t="s">
        <v>528</v>
      </c>
      <c r="D16" s="11" t="s">
        <v>529</v>
      </c>
      <c r="E16" s="15">
        <v>1800</v>
      </c>
      <c r="F16" s="16">
        <v>8.8000000000000007</v>
      </c>
      <c r="G16" s="17">
        <v>4.7999999999999996E-3</v>
      </c>
    </row>
    <row r="17" spans="1:7" ht="12.95" customHeight="1">
      <c r="A17" s="13" t="s">
        <v>503</v>
      </c>
      <c r="B17" s="14" t="s">
        <v>504</v>
      </c>
      <c r="C17" s="11" t="s">
        <v>505</v>
      </c>
      <c r="D17" s="11" t="s">
        <v>476</v>
      </c>
      <c r="E17" s="15">
        <v>600</v>
      </c>
      <c r="F17" s="16">
        <v>7.51</v>
      </c>
      <c r="G17" s="17">
        <v>4.1000000000000003E-3</v>
      </c>
    </row>
    <row r="18" spans="1:7" ht="12.95" customHeight="1">
      <c r="A18" s="13" t="s">
        <v>477</v>
      </c>
      <c r="B18" s="14" t="s">
        <v>478</v>
      </c>
      <c r="C18" s="11" t="s">
        <v>479</v>
      </c>
      <c r="D18" s="11" t="s">
        <v>480</v>
      </c>
      <c r="E18" s="15">
        <v>510</v>
      </c>
      <c r="F18" s="16">
        <v>6.97</v>
      </c>
      <c r="G18" s="17">
        <v>3.8E-3</v>
      </c>
    </row>
    <row r="19" spans="1:7" ht="12.95" customHeight="1">
      <c r="A19" s="13" t="s">
        <v>489</v>
      </c>
      <c r="B19" s="14" t="s">
        <v>490</v>
      </c>
      <c r="C19" s="11" t="s">
        <v>491</v>
      </c>
      <c r="D19" s="11" t="s">
        <v>492</v>
      </c>
      <c r="E19" s="15">
        <v>2600</v>
      </c>
      <c r="F19" s="16">
        <v>6.71</v>
      </c>
      <c r="G19" s="17">
        <v>3.5999999999999999E-3</v>
      </c>
    </row>
    <row r="20" spans="1:7" ht="12.95" customHeight="1">
      <c r="A20" s="13" t="s">
        <v>537</v>
      </c>
      <c r="B20" s="14" t="s">
        <v>538</v>
      </c>
      <c r="C20" s="11" t="s">
        <v>539</v>
      </c>
      <c r="D20" s="11" t="s">
        <v>492</v>
      </c>
      <c r="E20" s="15">
        <v>675</v>
      </c>
      <c r="F20" s="16">
        <v>5.77</v>
      </c>
      <c r="G20" s="17">
        <v>3.0999999999999999E-3</v>
      </c>
    </row>
    <row r="21" spans="1:7" ht="12.95" customHeight="1">
      <c r="A21" s="13" t="s">
        <v>697</v>
      </c>
      <c r="B21" s="14" t="s">
        <v>698</v>
      </c>
      <c r="C21" s="11" t="s">
        <v>699</v>
      </c>
      <c r="D21" s="11" t="s">
        <v>484</v>
      </c>
      <c r="E21" s="15">
        <v>75</v>
      </c>
      <c r="F21" s="16">
        <v>2.4900000000000002</v>
      </c>
      <c r="G21" s="17">
        <v>1.4E-3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180.02</v>
      </c>
      <c r="G22" s="19">
        <v>9.7799999999999998E-2</v>
      </c>
    </row>
    <row r="23" spans="1:7" ht="12.95" customHeight="1">
      <c r="A23" s="1"/>
      <c r="B23" s="20" t="s">
        <v>583</v>
      </c>
      <c r="C23" s="22" t="s">
        <v>1</v>
      </c>
      <c r="D23" s="22" t="s">
        <v>1</v>
      </c>
      <c r="E23" s="22" t="s">
        <v>1</v>
      </c>
      <c r="F23" s="23" t="s">
        <v>23</v>
      </c>
      <c r="G23" s="24" t="s">
        <v>23</v>
      </c>
    </row>
    <row r="24" spans="1:7" ht="12.95" customHeight="1">
      <c r="A24" s="1"/>
      <c r="B24" s="20" t="s">
        <v>13</v>
      </c>
      <c r="C24" s="22" t="s">
        <v>1</v>
      </c>
      <c r="D24" s="22" t="s">
        <v>1</v>
      </c>
      <c r="E24" s="22" t="s">
        <v>1</v>
      </c>
      <c r="F24" s="23" t="s">
        <v>23</v>
      </c>
      <c r="G24" s="24" t="s">
        <v>23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180.02</v>
      </c>
      <c r="G25" s="19">
        <v>9.7799999999999998E-2</v>
      </c>
    </row>
    <row r="26" spans="1:7" ht="12.95" customHeight="1">
      <c r="A26" s="1"/>
      <c r="B26" s="10" t="s">
        <v>15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"/>
      <c r="B27" s="10" t="s">
        <v>16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952</v>
      </c>
      <c r="B28" s="14" t="s">
        <v>953</v>
      </c>
      <c r="C28" s="11" t="s">
        <v>954</v>
      </c>
      <c r="D28" s="11" t="s">
        <v>615</v>
      </c>
      <c r="E28" s="15">
        <v>150000</v>
      </c>
      <c r="F28" s="16">
        <v>150.53</v>
      </c>
      <c r="G28" s="17">
        <v>8.1600000000000006E-2</v>
      </c>
    </row>
    <row r="29" spans="1:7" ht="12.95" customHeight="1">
      <c r="A29" s="13" t="s">
        <v>1332</v>
      </c>
      <c r="B29" s="14" t="s">
        <v>1333</v>
      </c>
      <c r="C29" s="11" t="s">
        <v>1334</v>
      </c>
      <c r="D29" s="11" t="s">
        <v>1097</v>
      </c>
      <c r="E29" s="15">
        <v>150000</v>
      </c>
      <c r="F29" s="16">
        <v>150.43</v>
      </c>
      <c r="G29" s="17">
        <v>8.1600000000000006E-2</v>
      </c>
    </row>
    <row r="30" spans="1:7" ht="12.95" customHeight="1">
      <c r="A30" s="13" t="s">
        <v>901</v>
      </c>
      <c r="B30" s="14" t="s">
        <v>902</v>
      </c>
      <c r="C30" s="11" t="s">
        <v>903</v>
      </c>
      <c r="D30" s="11" t="s">
        <v>39</v>
      </c>
      <c r="E30" s="15">
        <v>50000</v>
      </c>
      <c r="F30" s="16">
        <v>79.400000000000006</v>
      </c>
      <c r="G30" s="17">
        <v>4.3099999999999999E-2</v>
      </c>
    </row>
    <row r="31" spans="1:7" ht="12.95" customHeight="1">
      <c r="A31" s="13" t="s">
        <v>1335</v>
      </c>
      <c r="B31" s="14" t="s">
        <v>1336</v>
      </c>
      <c r="C31" s="11" t="s">
        <v>1337</v>
      </c>
      <c r="D31" s="11" t="s">
        <v>1338</v>
      </c>
      <c r="E31" s="15">
        <v>50000</v>
      </c>
      <c r="F31" s="16">
        <v>50.16</v>
      </c>
      <c r="G31" s="17">
        <v>2.7199999999999998E-2</v>
      </c>
    </row>
    <row r="32" spans="1:7" ht="12.95" customHeight="1">
      <c r="A32" s="1"/>
      <c r="B32" s="10" t="s">
        <v>13</v>
      </c>
      <c r="C32" s="11" t="s">
        <v>1</v>
      </c>
      <c r="D32" s="11" t="s">
        <v>1</v>
      </c>
      <c r="E32" s="11" t="s">
        <v>1</v>
      </c>
      <c r="F32" s="18">
        <v>430.52</v>
      </c>
      <c r="G32" s="19">
        <v>0.23350000000000001</v>
      </c>
    </row>
    <row r="33" spans="1:7" ht="12.95" customHeight="1">
      <c r="A33" s="1"/>
      <c r="B33" s="10" t="s">
        <v>22</v>
      </c>
      <c r="C33" s="11" t="s">
        <v>1</v>
      </c>
      <c r="D33" s="11" t="s">
        <v>1</v>
      </c>
      <c r="E33" s="11" t="s">
        <v>1</v>
      </c>
      <c r="F33" s="1"/>
      <c r="G33" s="12" t="s">
        <v>1</v>
      </c>
    </row>
    <row r="34" spans="1:7" ht="12.95" customHeight="1">
      <c r="A34" s="13" t="s">
        <v>1320</v>
      </c>
      <c r="B34" s="14" t="s">
        <v>1321</v>
      </c>
      <c r="C34" s="11" t="s">
        <v>1322</v>
      </c>
      <c r="D34" s="11" t="s">
        <v>314</v>
      </c>
      <c r="E34" s="15">
        <v>160000</v>
      </c>
      <c r="F34" s="16">
        <v>181.62</v>
      </c>
      <c r="G34" s="17">
        <v>9.8500000000000004E-2</v>
      </c>
    </row>
    <row r="35" spans="1:7" ht="12.95" customHeight="1">
      <c r="A35" s="1"/>
      <c r="B35" s="10" t="s">
        <v>13</v>
      </c>
      <c r="C35" s="11" t="s">
        <v>1</v>
      </c>
      <c r="D35" s="11" t="s">
        <v>1</v>
      </c>
      <c r="E35" s="11" t="s">
        <v>1</v>
      </c>
      <c r="F35" s="18">
        <v>181.62</v>
      </c>
      <c r="G35" s="19">
        <v>9.8500000000000004E-2</v>
      </c>
    </row>
    <row r="36" spans="1:7" ht="12.95" customHeight="1">
      <c r="A36" s="1"/>
      <c r="B36" s="20" t="s">
        <v>14</v>
      </c>
      <c r="C36" s="21" t="s">
        <v>1</v>
      </c>
      <c r="D36" s="22" t="s">
        <v>1</v>
      </c>
      <c r="E36" s="21" t="s">
        <v>1</v>
      </c>
      <c r="F36" s="18">
        <v>612.14</v>
      </c>
      <c r="G36" s="19">
        <v>0.33200000000000002</v>
      </c>
    </row>
    <row r="37" spans="1:7" ht="12.95" customHeight="1">
      <c r="A37" s="1"/>
      <c r="B37" s="10" t="s">
        <v>103</v>
      </c>
      <c r="C37" s="11" t="s">
        <v>1</v>
      </c>
      <c r="D37" s="11" t="s">
        <v>1</v>
      </c>
      <c r="E37" s="11" t="s">
        <v>1</v>
      </c>
      <c r="F37" s="1"/>
      <c r="G37" s="12" t="s">
        <v>1</v>
      </c>
    </row>
    <row r="38" spans="1:7" ht="12.95" customHeight="1">
      <c r="A38" s="1"/>
      <c r="B38" s="10" t="s">
        <v>104</v>
      </c>
      <c r="C38" s="11" t="s">
        <v>1</v>
      </c>
      <c r="D38" s="11" t="s">
        <v>1</v>
      </c>
      <c r="E38" s="11" t="s">
        <v>1</v>
      </c>
      <c r="F38" s="1"/>
      <c r="G38" s="12" t="s">
        <v>1</v>
      </c>
    </row>
    <row r="39" spans="1:7" ht="12.95" customHeight="1">
      <c r="A39" s="13" t="s">
        <v>1325</v>
      </c>
      <c r="B39" s="14" t="s">
        <v>1089</v>
      </c>
      <c r="C39" s="11" t="s">
        <v>1326</v>
      </c>
      <c r="D39" s="11" t="s">
        <v>113</v>
      </c>
      <c r="E39" s="15">
        <v>150000</v>
      </c>
      <c r="F39" s="16">
        <v>148.22999999999999</v>
      </c>
      <c r="G39" s="17">
        <v>8.0399999999999999E-2</v>
      </c>
    </row>
    <row r="40" spans="1:7" ht="12.95" customHeight="1">
      <c r="A40" s="13" t="s">
        <v>1339</v>
      </c>
      <c r="B40" s="14" t="s">
        <v>1272</v>
      </c>
      <c r="C40" s="11" t="s">
        <v>1340</v>
      </c>
      <c r="D40" s="11" t="s">
        <v>113</v>
      </c>
      <c r="E40" s="15">
        <v>150000</v>
      </c>
      <c r="F40" s="16">
        <v>148.19999999999999</v>
      </c>
      <c r="G40" s="17">
        <v>8.0399999999999999E-2</v>
      </c>
    </row>
    <row r="41" spans="1:7" ht="12.95" customHeight="1">
      <c r="A41" s="13" t="s">
        <v>1341</v>
      </c>
      <c r="B41" s="14" t="s">
        <v>1277</v>
      </c>
      <c r="C41" s="11" t="s">
        <v>1342</v>
      </c>
      <c r="D41" s="11" t="s">
        <v>108</v>
      </c>
      <c r="E41" s="15">
        <v>150000</v>
      </c>
      <c r="F41" s="16">
        <v>148.19</v>
      </c>
      <c r="G41" s="17">
        <v>8.0399999999999999E-2</v>
      </c>
    </row>
    <row r="42" spans="1:7" ht="12.95" customHeight="1">
      <c r="A42" s="13" t="s">
        <v>1343</v>
      </c>
      <c r="B42" s="14" t="s">
        <v>147</v>
      </c>
      <c r="C42" s="11" t="s">
        <v>1344</v>
      </c>
      <c r="D42" s="11" t="s">
        <v>108</v>
      </c>
      <c r="E42" s="15">
        <v>150000</v>
      </c>
      <c r="F42" s="16">
        <v>148.16</v>
      </c>
      <c r="G42" s="17">
        <v>8.0399999999999999E-2</v>
      </c>
    </row>
    <row r="43" spans="1:7" ht="12.95" customHeight="1">
      <c r="A43" s="13" t="s">
        <v>1091</v>
      </c>
      <c r="B43" s="14" t="s">
        <v>124</v>
      </c>
      <c r="C43" s="11" t="s">
        <v>1092</v>
      </c>
      <c r="D43" s="11" t="s">
        <v>108</v>
      </c>
      <c r="E43" s="15">
        <v>50000</v>
      </c>
      <c r="F43" s="16">
        <v>49.44</v>
      </c>
      <c r="G43" s="17">
        <v>2.6800000000000001E-2</v>
      </c>
    </row>
    <row r="44" spans="1:7" ht="12.95" customHeight="1">
      <c r="A44" s="1"/>
      <c r="B44" s="10" t="s">
        <v>13</v>
      </c>
      <c r="C44" s="11" t="s">
        <v>1</v>
      </c>
      <c r="D44" s="11" t="s">
        <v>1</v>
      </c>
      <c r="E44" s="11" t="s">
        <v>1</v>
      </c>
      <c r="F44" s="18">
        <v>642.22</v>
      </c>
      <c r="G44" s="19">
        <v>0.34839999999999999</v>
      </c>
    </row>
    <row r="45" spans="1:7" ht="12.95" customHeight="1">
      <c r="A45" s="1"/>
      <c r="B45" s="10" t="s">
        <v>109</v>
      </c>
      <c r="C45" s="11" t="s">
        <v>1</v>
      </c>
      <c r="D45" s="11" t="s">
        <v>1</v>
      </c>
      <c r="E45" s="11" t="s">
        <v>1</v>
      </c>
      <c r="F45" s="1"/>
      <c r="G45" s="12" t="s">
        <v>1</v>
      </c>
    </row>
    <row r="46" spans="1:7" ht="12.95" customHeight="1">
      <c r="A46" s="13" t="s">
        <v>1345</v>
      </c>
      <c r="B46" s="14" t="s">
        <v>1346</v>
      </c>
      <c r="C46" s="11" t="s">
        <v>1347</v>
      </c>
      <c r="D46" s="11" t="s">
        <v>108</v>
      </c>
      <c r="E46" s="15">
        <v>180000</v>
      </c>
      <c r="F46" s="16">
        <v>177.41</v>
      </c>
      <c r="G46" s="17">
        <v>9.6199999999999994E-2</v>
      </c>
    </row>
    <row r="47" spans="1:7" ht="12.95" customHeight="1">
      <c r="A47" s="13" t="s">
        <v>1348</v>
      </c>
      <c r="B47" s="14" t="s">
        <v>1349</v>
      </c>
      <c r="C47" s="11" t="s">
        <v>1350</v>
      </c>
      <c r="D47" s="11" t="s">
        <v>229</v>
      </c>
      <c r="E47" s="15">
        <v>150000</v>
      </c>
      <c r="F47" s="16">
        <v>147.63999999999999</v>
      </c>
      <c r="G47" s="17">
        <v>8.0100000000000005E-2</v>
      </c>
    </row>
    <row r="48" spans="1:7" ht="12.95" customHeight="1">
      <c r="A48" s="1"/>
      <c r="B48" s="10" t="s">
        <v>13</v>
      </c>
      <c r="C48" s="11" t="s">
        <v>1</v>
      </c>
      <c r="D48" s="11" t="s">
        <v>1</v>
      </c>
      <c r="E48" s="11" t="s">
        <v>1</v>
      </c>
      <c r="F48" s="18">
        <v>325.05</v>
      </c>
      <c r="G48" s="19">
        <v>0.17630000000000001</v>
      </c>
    </row>
    <row r="49" spans="1:7" ht="12.95" customHeight="1">
      <c r="A49" s="1"/>
      <c r="B49" s="20" t="s">
        <v>14</v>
      </c>
      <c r="C49" s="21" t="s">
        <v>1</v>
      </c>
      <c r="D49" s="22" t="s">
        <v>1</v>
      </c>
      <c r="E49" s="21" t="s">
        <v>1</v>
      </c>
      <c r="F49" s="18">
        <v>967.27</v>
      </c>
      <c r="G49" s="19">
        <v>0.52470000000000006</v>
      </c>
    </row>
    <row r="50" spans="1:7" ht="12.95" customHeight="1">
      <c r="A50" s="1"/>
      <c r="B50" s="10" t="s">
        <v>24</v>
      </c>
      <c r="C50" s="11" t="s">
        <v>1</v>
      </c>
      <c r="D50" s="11" t="s">
        <v>1</v>
      </c>
      <c r="E50" s="11" t="s">
        <v>1</v>
      </c>
      <c r="F50" s="1"/>
      <c r="G50" s="12" t="s">
        <v>1</v>
      </c>
    </row>
    <row r="51" spans="1:7" ht="12.95" customHeight="1">
      <c r="A51" s="13" t="s">
        <v>25</v>
      </c>
      <c r="B51" s="14" t="s">
        <v>26</v>
      </c>
      <c r="C51" s="11" t="s">
        <v>1</v>
      </c>
      <c r="D51" s="11" t="s">
        <v>27</v>
      </c>
      <c r="E51" s="15"/>
      <c r="F51" s="16">
        <v>61</v>
      </c>
      <c r="G51" s="17">
        <v>3.3099999999999997E-2</v>
      </c>
    </row>
    <row r="52" spans="1:7" ht="12.95" customHeight="1">
      <c r="A52" s="1"/>
      <c r="B52" s="10" t="s">
        <v>13</v>
      </c>
      <c r="C52" s="11" t="s">
        <v>1</v>
      </c>
      <c r="D52" s="11" t="s">
        <v>1</v>
      </c>
      <c r="E52" s="11" t="s">
        <v>1</v>
      </c>
      <c r="F52" s="18">
        <v>61</v>
      </c>
      <c r="G52" s="19">
        <v>3.3099999999999997E-2</v>
      </c>
    </row>
    <row r="53" spans="1:7" ht="12.95" customHeight="1">
      <c r="A53" s="1"/>
      <c r="B53" s="20" t="s">
        <v>14</v>
      </c>
      <c r="C53" s="21" t="s">
        <v>1</v>
      </c>
      <c r="D53" s="22" t="s">
        <v>1</v>
      </c>
      <c r="E53" s="21" t="s">
        <v>1</v>
      </c>
      <c r="F53" s="18">
        <v>61</v>
      </c>
      <c r="G53" s="19">
        <v>3.3099999999999997E-2</v>
      </c>
    </row>
    <row r="54" spans="1:7" ht="12.95" customHeight="1">
      <c r="A54" s="1"/>
      <c r="B54" s="20" t="s">
        <v>28</v>
      </c>
      <c r="C54" s="11" t="s">
        <v>1</v>
      </c>
      <c r="D54" s="22" t="s">
        <v>1</v>
      </c>
      <c r="E54" s="11" t="s">
        <v>1</v>
      </c>
      <c r="F54" s="25">
        <v>23.23</v>
      </c>
      <c r="G54" s="19">
        <v>1.24E-2</v>
      </c>
    </row>
    <row r="55" spans="1:7" ht="12.95" customHeight="1">
      <c r="A55" s="1"/>
      <c r="B55" s="26" t="s">
        <v>29</v>
      </c>
      <c r="C55" s="27" t="s">
        <v>1</v>
      </c>
      <c r="D55" s="27" t="s">
        <v>1</v>
      </c>
      <c r="E55" s="27" t="s">
        <v>1</v>
      </c>
      <c r="F55" s="28">
        <v>1843.66</v>
      </c>
      <c r="G55" s="29">
        <v>1</v>
      </c>
    </row>
    <row r="56" spans="1:7" ht="12.95" customHeight="1">
      <c r="A56" s="1"/>
      <c r="B56" s="4" t="s">
        <v>1</v>
      </c>
      <c r="C56" s="1"/>
      <c r="D56" s="1"/>
      <c r="E56" s="1"/>
      <c r="F56" s="1"/>
      <c r="G56" s="1"/>
    </row>
    <row r="57" spans="1:7" ht="12.95" customHeight="1">
      <c r="A57" s="1"/>
      <c r="B57" s="2" t="s">
        <v>468</v>
      </c>
      <c r="C57" s="1"/>
      <c r="D57" s="1"/>
      <c r="E57" s="1"/>
      <c r="F57" s="1"/>
      <c r="G57" s="1"/>
    </row>
    <row r="58" spans="1:7" ht="12.95" customHeight="1">
      <c r="A58" s="1"/>
      <c r="B58" s="2" t="s">
        <v>30</v>
      </c>
      <c r="C58" s="1"/>
      <c r="D58" s="1"/>
      <c r="E58" s="1"/>
      <c r="F58" s="1"/>
      <c r="G58" s="1"/>
    </row>
    <row r="59" spans="1:7" ht="12.95" customHeight="1">
      <c r="A59" s="1"/>
      <c r="B59" s="2" t="s">
        <v>117</v>
      </c>
      <c r="C59" s="1"/>
      <c r="D59" s="1"/>
      <c r="E59" s="1"/>
      <c r="F59" s="1"/>
      <c r="G59" s="1"/>
    </row>
    <row r="60" spans="1:7" ht="12.95" customHeight="1">
      <c r="A60" s="1"/>
      <c r="B60" s="2" t="s">
        <v>1</v>
      </c>
      <c r="C60" s="1"/>
      <c r="D60" s="1"/>
      <c r="E60" s="1"/>
      <c r="F60" s="1"/>
      <c r="G60" s="1"/>
    </row>
    <row r="61" spans="1:7" ht="12.95" customHeight="1">
      <c r="A61" s="1"/>
      <c r="B61" s="2" t="s">
        <v>1</v>
      </c>
      <c r="C61" s="1"/>
      <c r="D61" s="1"/>
      <c r="E61" s="1"/>
      <c r="F61" s="1"/>
      <c r="G6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26"/>
  <sheetViews>
    <sheetView zoomScaleNormal="100" workbookViewId="0">
      <selection activeCell="E36" sqref="E3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1351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455</v>
      </c>
      <c r="B7" s="14" t="s">
        <v>2108</v>
      </c>
      <c r="C7" s="11" t="s">
        <v>456</v>
      </c>
      <c r="D7" s="11" t="s">
        <v>19</v>
      </c>
      <c r="E7" s="15">
        <v>4000000</v>
      </c>
      <c r="F7" s="16">
        <v>4172.16</v>
      </c>
      <c r="G7" s="17">
        <v>0.33389999999999997</v>
      </c>
    </row>
    <row r="8" spans="1:7" ht="12.95" customHeight="1">
      <c r="A8" s="13" t="s">
        <v>457</v>
      </c>
      <c r="B8" s="14" t="s">
        <v>2109</v>
      </c>
      <c r="C8" s="11" t="s">
        <v>458</v>
      </c>
      <c r="D8" s="11" t="s">
        <v>19</v>
      </c>
      <c r="E8" s="15">
        <v>4000000</v>
      </c>
      <c r="F8" s="16">
        <v>4144.3999999999996</v>
      </c>
      <c r="G8" s="17">
        <v>0.33169999999999999</v>
      </c>
    </row>
    <row r="9" spans="1:7" ht="12.95" customHeight="1">
      <c r="A9" s="13" t="s">
        <v>1002</v>
      </c>
      <c r="B9" s="14" t="s">
        <v>2115</v>
      </c>
      <c r="C9" s="11" t="s">
        <v>1003</v>
      </c>
      <c r="D9" s="11" t="s">
        <v>19</v>
      </c>
      <c r="E9" s="15">
        <v>1500000</v>
      </c>
      <c r="F9" s="16">
        <v>1568.67</v>
      </c>
      <c r="G9" s="17">
        <v>0.1255</v>
      </c>
    </row>
    <row r="10" spans="1:7" ht="12.95" customHeight="1">
      <c r="A10" s="13" t="s">
        <v>324</v>
      </c>
      <c r="B10" s="14" t="s">
        <v>2104</v>
      </c>
      <c r="C10" s="11" t="s">
        <v>325</v>
      </c>
      <c r="D10" s="11" t="s">
        <v>19</v>
      </c>
      <c r="E10" s="15">
        <v>1000000</v>
      </c>
      <c r="F10" s="16">
        <v>1052.77</v>
      </c>
      <c r="G10" s="17">
        <v>8.43E-2</v>
      </c>
    </row>
    <row r="11" spans="1:7" ht="12.95" customHeight="1">
      <c r="A11" s="13" t="s">
        <v>1352</v>
      </c>
      <c r="B11" s="14" t="s">
        <v>1353</v>
      </c>
      <c r="C11" s="11" t="s">
        <v>1354</v>
      </c>
      <c r="D11" s="11" t="s">
        <v>50</v>
      </c>
      <c r="E11" s="15">
        <v>1000000</v>
      </c>
      <c r="F11" s="16">
        <v>990.22</v>
      </c>
      <c r="G11" s="17">
        <v>7.9200000000000007E-2</v>
      </c>
    </row>
    <row r="12" spans="1:7" ht="12.95" customHeight="1">
      <c r="A12" s="1"/>
      <c r="B12" s="10" t="s">
        <v>13</v>
      </c>
      <c r="C12" s="11" t="s">
        <v>1</v>
      </c>
      <c r="D12" s="11" t="s">
        <v>1</v>
      </c>
      <c r="E12" s="11" t="s">
        <v>1</v>
      </c>
      <c r="F12" s="18">
        <v>11928.22</v>
      </c>
      <c r="G12" s="19">
        <v>0.9546</v>
      </c>
    </row>
    <row r="13" spans="1:7" ht="12.95" customHeight="1">
      <c r="A13" s="1"/>
      <c r="B13" s="20" t="s">
        <v>22</v>
      </c>
      <c r="C13" s="22" t="s">
        <v>1</v>
      </c>
      <c r="D13" s="22" t="s">
        <v>1</v>
      </c>
      <c r="E13" s="22" t="s">
        <v>1</v>
      </c>
      <c r="F13" s="23" t="s">
        <v>23</v>
      </c>
      <c r="G13" s="24" t="s">
        <v>23</v>
      </c>
    </row>
    <row r="14" spans="1:7" ht="12.95" customHeight="1">
      <c r="A14" s="1"/>
      <c r="B14" s="20" t="s">
        <v>13</v>
      </c>
      <c r="C14" s="22" t="s">
        <v>1</v>
      </c>
      <c r="D14" s="22" t="s">
        <v>1</v>
      </c>
      <c r="E14" s="22" t="s">
        <v>1</v>
      </c>
      <c r="F14" s="23" t="s">
        <v>23</v>
      </c>
      <c r="G14" s="24" t="s">
        <v>23</v>
      </c>
    </row>
    <row r="15" spans="1:7" ht="12.95" customHeight="1">
      <c r="A15" s="1"/>
      <c r="B15" s="20" t="s">
        <v>14</v>
      </c>
      <c r="C15" s="21" t="s">
        <v>1</v>
      </c>
      <c r="D15" s="22" t="s">
        <v>1</v>
      </c>
      <c r="E15" s="21" t="s">
        <v>1</v>
      </c>
      <c r="F15" s="18">
        <v>11928.22</v>
      </c>
      <c r="G15" s="19">
        <v>0.9546</v>
      </c>
    </row>
    <row r="16" spans="1:7" ht="12.95" customHeight="1">
      <c r="A16" s="1"/>
      <c r="B16" s="10" t="s">
        <v>24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7" ht="12.95" customHeight="1">
      <c r="A17" s="13" t="s">
        <v>25</v>
      </c>
      <c r="B17" s="14" t="s">
        <v>26</v>
      </c>
      <c r="C17" s="11" t="s">
        <v>1</v>
      </c>
      <c r="D17" s="11" t="s">
        <v>27</v>
      </c>
      <c r="E17" s="15"/>
      <c r="F17" s="16">
        <v>312</v>
      </c>
      <c r="G17" s="17">
        <v>2.5000000000000001E-2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312</v>
      </c>
      <c r="G18" s="19">
        <v>2.5000000000000001E-2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312</v>
      </c>
      <c r="G19" s="19">
        <v>2.5000000000000001E-2</v>
      </c>
    </row>
    <row r="20" spans="1:7" ht="12.95" customHeight="1">
      <c r="A20" s="1"/>
      <c r="B20" s="20" t="s">
        <v>28</v>
      </c>
      <c r="C20" s="11" t="s">
        <v>1</v>
      </c>
      <c r="D20" s="22" t="s">
        <v>1</v>
      </c>
      <c r="E20" s="11" t="s">
        <v>1</v>
      </c>
      <c r="F20" s="25">
        <v>254.84</v>
      </c>
      <c r="G20" s="19">
        <v>2.0400000000000001E-2</v>
      </c>
    </row>
    <row r="21" spans="1:7" ht="12.95" customHeight="1">
      <c r="A21" s="1"/>
      <c r="B21" s="26" t="s">
        <v>29</v>
      </c>
      <c r="C21" s="27" t="s">
        <v>1</v>
      </c>
      <c r="D21" s="27" t="s">
        <v>1</v>
      </c>
      <c r="E21" s="27" t="s">
        <v>1</v>
      </c>
      <c r="F21" s="28">
        <v>12495.06</v>
      </c>
      <c r="G21" s="29">
        <v>1</v>
      </c>
    </row>
    <row r="22" spans="1:7" ht="12.95" customHeight="1">
      <c r="A22" s="1"/>
      <c r="B22" s="4" t="s">
        <v>1</v>
      </c>
      <c r="C22" s="1"/>
      <c r="D22" s="1"/>
      <c r="E22" s="1"/>
      <c r="F22" s="1"/>
      <c r="G22" s="1"/>
    </row>
    <row r="23" spans="1:7" ht="12.95" customHeight="1">
      <c r="A23" s="1"/>
      <c r="B23" s="2" t="s">
        <v>27</v>
      </c>
      <c r="C23" s="1"/>
      <c r="D23" s="1"/>
      <c r="E23" s="1"/>
      <c r="F23" s="1"/>
      <c r="G23" s="1"/>
    </row>
    <row r="24" spans="1:7" ht="12.95" customHeight="1">
      <c r="A24" s="1"/>
      <c r="B24" s="2"/>
      <c r="C24" s="1"/>
      <c r="D24" s="1"/>
      <c r="E24" s="1"/>
      <c r="F24" s="1"/>
      <c r="G24" s="1"/>
    </row>
    <row r="25" spans="1:7" ht="12.95" customHeight="1">
      <c r="A25" s="1"/>
      <c r="B25" s="2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0"/>
  <sheetViews>
    <sheetView zoomScaleNormal="100" workbookViewId="0">
      <selection activeCell="D19" sqref="D1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40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41</v>
      </c>
      <c r="B7" s="14" t="s">
        <v>2102</v>
      </c>
      <c r="C7" s="11" t="s">
        <v>42</v>
      </c>
      <c r="D7" s="11" t="s">
        <v>19</v>
      </c>
      <c r="E7" s="15">
        <v>11000000</v>
      </c>
      <c r="F7" s="16">
        <v>11320.31</v>
      </c>
      <c r="G7" s="17">
        <v>7.46E-2</v>
      </c>
    </row>
    <row r="8" spans="1:7" ht="12.95" customHeight="1">
      <c r="A8" s="13" t="s">
        <v>43</v>
      </c>
      <c r="B8" s="14" t="s">
        <v>44</v>
      </c>
      <c r="C8" s="11" t="s">
        <v>45</v>
      </c>
      <c r="D8" s="11" t="s">
        <v>46</v>
      </c>
      <c r="E8" s="15">
        <v>10000000</v>
      </c>
      <c r="F8" s="16">
        <v>10137.290000000001</v>
      </c>
      <c r="G8" s="17">
        <v>6.6799999999999998E-2</v>
      </c>
    </row>
    <row r="9" spans="1:7" ht="12.95" customHeight="1">
      <c r="A9" s="13" t="s">
        <v>47</v>
      </c>
      <c r="B9" s="14" t="s">
        <v>48</v>
      </c>
      <c r="C9" s="11" t="s">
        <v>49</v>
      </c>
      <c r="D9" s="11" t="s">
        <v>50</v>
      </c>
      <c r="E9" s="15">
        <v>10000000</v>
      </c>
      <c r="F9" s="16">
        <v>10000.35</v>
      </c>
      <c r="G9" s="17">
        <v>6.59E-2</v>
      </c>
    </row>
    <row r="10" spans="1:7" ht="12.95" customHeight="1">
      <c r="A10" s="13" t="s">
        <v>51</v>
      </c>
      <c r="B10" s="14" t="s">
        <v>52</v>
      </c>
      <c r="C10" s="11" t="s">
        <v>53</v>
      </c>
      <c r="D10" s="11" t="s">
        <v>39</v>
      </c>
      <c r="E10" s="15">
        <v>7500000</v>
      </c>
      <c r="F10" s="16">
        <v>8081.69</v>
      </c>
      <c r="G10" s="17">
        <v>5.33E-2</v>
      </c>
    </row>
    <row r="11" spans="1:7" ht="12.95" customHeight="1">
      <c r="A11" s="13" t="s">
        <v>54</v>
      </c>
      <c r="B11" s="14" t="s">
        <v>55</v>
      </c>
      <c r="C11" s="11" t="s">
        <v>56</v>
      </c>
      <c r="D11" s="11" t="s">
        <v>57</v>
      </c>
      <c r="E11" s="15">
        <v>7500000</v>
      </c>
      <c r="F11" s="16">
        <v>7665.34</v>
      </c>
      <c r="G11" s="17">
        <v>5.0500000000000003E-2</v>
      </c>
    </row>
    <row r="12" spans="1:7" ht="12.95" customHeight="1">
      <c r="A12" s="13" t="s">
        <v>58</v>
      </c>
      <c r="B12" s="14" t="s">
        <v>59</v>
      </c>
      <c r="C12" s="11" t="s">
        <v>60</v>
      </c>
      <c r="D12" s="11" t="s">
        <v>61</v>
      </c>
      <c r="E12" s="15">
        <v>7500000</v>
      </c>
      <c r="F12" s="16">
        <v>7635.34</v>
      </c>
      <c r="G12" s="17">
        <v>5.0299999999999997E-2</v>
      </c>
    </row>
    <row r="13" spans="1:7" ht="12.95" customHeight="1">
      <c r="A13" s="13" t="s">
        <v>62</v>
      </c>
      <c r="B13" s="14" t="s">
        <v>63</v>
      </c>
      <c r="C13" s="11" t="s">
        <v>64</v>
      </c>
      <c r="D13" s="11" t="s">
        <v>39</v>
      </c>
      <c r="E13" s="15">
        <v>7500000</v>
      </c>
      <c r="F13" s="16">
        <v>7626.83</v>
      </c>
      <c r="G13" s="17">
        <v>5.0299999999999997E-2</v>
      </c>
    </row>
    <row r="14" spans="1:7" ht="12.95" customHeight="1">
      <c r="A14" s="13" t="s">
        <v>65</v>
      </c>
      <c r="B14" s="14" t="s">
        <v>66</v>
      </c>
      <c r="C14" s="11" t="s">
        <v>67</v>
      </c>
      <c r="D14" s="11" t="s">
        <v>68</v>
      </c>
      <c r="E14" s="15">
        <v>5000000</v>
      </c>
      <c r="F14" s="16">
        <v>5106.8</v>
      </c>
      <c r="G14" s="17">
        <v>3.3700000000000001E-2</v>
      </c>
    </row>
    <row r="15" spans="1:7" ht="12.95" customHeight="1">
      <c r="A15" s="13" t="s">
        <v>69</v>
      </c>
      <c r="B15" s="14" t="s">
        <v>70</v>
      </c>
      <c r="C15" s="11" t="s">
        <v>71</v>
      </c>
      <c r="D15" s="11" t="s">
        <v>68</v>
      </c>
      <c r="E15" s="15">
        <v>5000000</v>
      </c>
      <c r="F15" s="16">
        <v>5053.3</v>
      </c>
      <c r="G15" s="17">
        <v>3.3300000000000003E-2</v>
      </c>
    </row>
    <row r="16" spans="1:7" ht="12.95" customHeight="1">
      <c r="A16" s="13" t="s">
        <v>72</v>
      </c>
      <c r="B16" s="14" t="s">
        <v>73</v>
      </c>
      <c r="C16" s="11" t="s">
        <v>74</v>
      </c>
      <c r="D16" s="11" t="s">
        <v>50</v>
      </c>
      <c r="E16" s="15">
        <v>5000000</v>
      </c>
      <c r="F16" s="16">
        <v>5030.22</v>
      </c>
      <c r="G16" s="17">
        <v>3.32E-2</v>
      </c>
    </row>
    <row r="17" spans="1:7" ht="12.95" customHeight="1">
      <c r="A17" s="13" t="s">
        <v>75</v>
      </c>
      <c r="B17" s="14" t="s">
        <v>76</v>
      </c>
      <c r="C17" s="11" t="s">
        <v>77</v>
      </c>
      <c r="D17" s="11" t="s">
        <v>50</v>
      </c>
      <c r="E17" s="15">
        <v>5000000</v>
      </c>
      <c r="F17" s="16">
        <v>5028.0200000000004</v>
      </c>
      <c r="G17" s="17">
        <v>3.3099999999999997E-2</v>
      </c>
    </row>
    <row r="18" spans="1:7" ht="12.95" customHeight="1">
      <c r="A18" s="13" t="s">
        <v>78</v>
      </c>
      <c r="B18" s="14" t="s">
        <v>79</v>
      </c>
      <c r="C18" s="11" t="s">
        <v>80</v>
      </c>
      <c r="D18" s="11" t="s">
        <v>39</v>
      </c>
      <c r="E18" s="15">
        <v>5000000</v>
      </c>
      <c r="F18" s="16">
        <v>4977.0600000000004</v>
      </c>
      <c r="G18" s="17">
        <v>3.2800000000000003E-2</v>
      </c>
    </row>
    <row r="19" spans="1:7" ht="12.95" customHeight="1">
      <c r="A19" s="13" t="s">
        <v>81</v>
      </c>
      <c r="B19" s="14" t="s">
        <v>2103</v>
      </c>
      <c r="C19" s="11" t="s">
        <v>82</v>
      </c>
      <c r="D19" s="11" t="s">
        <v>19</v>
      </c>
      <c r="E19" s="15">
        <v>4000000</v>
      </c>
      <c r="F19" s="16">
        <v>4280.8</v>
      </c>
      <c r="G19" s="17">
        <v>2.8199999999999999E-2</v>
      </c>
    </row>
    <row r="20" spans="1:7" ht="12.95" customHeight="1">
      <c r="A20" s="13" t="s">
        <v>83</v>
      </c>
      <c r="B20" s="14" t="s">
        <v>84</v>
      </c>
      <c r="C20" s="11" t="s">
        <v>85</v>
      </c>
      <c r="D20" s="11" t="s">
        <v>86</v>
      </c>
      <c r="E20" s="15">
        <v>2500000</v>
      </c>
      <c r="F20" s="16">
        <v>2522.0700000000002</v>
      </c>
      <c r="G20" s="17">
        <v>1.66E-2</v>
      </c>
    </row>
    <row r="21" spans="1:7" ht="12.95" customHeight="1">
      <c r="A21" s="13" t="s">
        <v>87</v>
      </c>
      <c r="B21" s="14" t="s">
        <v>88</v>
      </c>
      <c r="C21" s="11" t="s">
        <v>89</v>
      </c>
      <c r="D21" s="11" t="s">
        <v>90</v>
      </c>
      <c r="E21" s="15">
        <v>2500000</v>
      </c>
      <c r="F21" s="16">
        <v>2520.98</v>
      </c>
      <c r="G21" s="17">
        <v>1.66E-2</v>
      </c>
    </row>
    <row r="22" spans="1:7" ht="12.95" customHeight="1">
      <c r="A22" s="13" t="s">
        <v>91</v>
      </c>
      <c r="B22" s="14" t="s">
        <v>92</v>
      </c>
      <c r="C22" s="11" t="s">
        <v>93</v>
      </c>
      <c r="D22" s="11" t="s">
        <v>94</v>
      </c>
      <c r="E22" s="15">
        <v>2500000</v>
      </c>
      <c r="F22" s="16">
        <v>2500.23</v>
      </c>
      <c r="G22" s="17">
        <v>1.6500000000000001E-2</v>
      </c>
    </row>
    <row r="23" spans="1:7" ht="12.95" customHeight="1">
      <c r="A23" s="13" t="s">
        <v>95</v>
      </c>
      <c r="B23" s="14" t="s">
        <v>84</v>
      </c>
      <c r="C23" s="11" t="s">
        <v>96</v>
      </c>
      <c r="D23" s="11" t="s">
        <v>86</v>
      </c>
      <c r="E23" s="15">
        <v>2001000</v>
      </c>
      <c r="F23" s="16">
        <v>2010.35</v>
      </c>
      <c r="G23" s="17">
        <v>1.3299999999999999E-2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101496.98</v>
      </c>
      <c r="G24" s="19">
        <v>0.66900000000000004</v>
      </c>
    </row>
    <row r="25" spans="1:7" ht="12.95" customHeight="1">
      <c r="A25" s="1"/>
      <c r="B25" s="10" t="s">
        <v>22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97</v>
      </c>
      <c r="B26" s="14" t="s">
        <v>98</v>
      </c>
      <c r="C26" s="11" t="s">
        <v>99</v>
      </c>
      <c r="D26" s="11" t="s">
        <v>2093</v>
      </c>
      <c r="E26" s="15">
        <v>7500000</v>
      </c>
      <c r="F26" s="16">
        <v>7648.19</v>
      </c>
      <c r="G26" s="17">
        <v>5.04E-2</v>
      </c>
    </row>
    <row r="27" spans="1:7" ht="12.95" customHeight="1">
      <c r="A27" s="13" t="s">
        <v>100</v>
      </c>
      <c r="B27" s="14" t="s">
        <v>101</v>
      </c>
      <c r="C27" s="11" t="s">
        <v>102</v>
      </c>
      <c r="D27" s="34" t="s">
        <v>2093</v>
      </c>
      <c r="E27" s="15">
        <v>7500000</v>
      </c>
      <c r="F27" s="16">
        <v>7630.62</v>
      </c>
      <c r="G27" s="17">
        <v>5.0299999999999997E-2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15278.81</v>
      </c>
      <c r="G28" s="19">
        <v>0.1007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116775.79</v>
      </c>
      <c r="G29" s="19">
        <v>0.76970000000000005</v>
      </c>
    </row>
    <row r="30" spans="1:7" ht="12.95" customHeight="1">
      <c r="A30" s="1"/>
      <c r="B30" s="10" t="s">
        <v>103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"/>
      <c r="B31" s="10" t="s">
        <v>104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3" t="s">
        <v>105</v>
      </c>
      <c r="B32" s="14" t="s">
        <v>106</v>
      </c>
      <c r="C32" s="11" t="s">
        <v>107</v>
      </c>
      <c r="D32" s="11" t="s">
        <v>108</v>
      </c>
      <c r="E32" s="15">
        <v>5000000</v>
      </c>
      <c r="F32" s="16">
        <v>4964.58</v>
      </c>
      <c r="G32" s="17">
        <v>3.27E-2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4964.58</v>
      </c>
      <c r="G33" s="19">
        <v>3.27E-2</v>
      </c>
    </row>
    <row r="34" spans="1:7" ht="12.95" customHeight="1">
      <c r="A34" s="1"/>
      <c r="B34" s="10" t="s">
        <v>109</v>
      </c>
      <c r="C34" s="11" t="s">
        <v>1</v>
      </c>
      <c r="D34" s="11" t="s">
        <v>1</v>
      </c>
      <c r="E34" s="11" t="s">
        <v>1</v>
      </c>
      <c r="F34" s="1"/>
      <c r="G34" s="12" t="s">
        <v>1</v>
      </c>
    </row>
    <row r="35" spans="1:7" ht="12.95" customHeight="1">
      <c r="A35" s="13" t="s">
        <v>110</v>
      </c>
      <c r="B35" s="14" t="s">
        <v>111</v>
      </c>
      <c r="C35" s="11" t="s">
        <v>112</v>
      </c>
      <c r="D35" s="11" t="s">
        <v>113</v>
      </c>
      <c r="E35" s="15">
        <v>10000000</v>
      </c>
      <c r="F35" s="16">
        <v>9905.91</v>
      </c>
      <c r="G35" s="17">
        <v>6.5299999999999997E-2</v>
      </c>
    </row>
    <row r="36" spans="1:7" ht="12.95" customHeight="1">
      <c r="A36" s="13" t="s">
        <v>114</v>
      </c>
      <c r="B36" s="14" t="s">
        <v>115</v>
      </c>
      <c r="C36" s="11" t="s">
        <v>116</v>
      </c>
      <c r="D36" s="11" t="s">
        <v>113</v>
      </c>
      <c r="E36" s="15">
        <v>5000000</v>
      </c>
      <c r="F36" s="16">
        <v>4810.93</v>
      </c>
      <c r="G36" s="17">
        <v>3.1699999999999999E-2</v>
      </c>
    </row>
    <row r="37" spans="1:7" ht="12.95" customHeight="1">
      <c r="A37" s="1"/>
      <c r="B37" s="10" t="s">
        <v>13</v>
      </c>
      <c r="C37" s="11" t="s">
        <v>1</v>
      </c>
      <c r="D37" s="11" t="s">
        <v>1</v>
      </c>
      <c r="E37" s="11" t="s">
        <v>1</v>
      </c>
      <c r="F37" s="18">
        <v>14716.84</v>
      </c>
      <c r="G37" s="19">
        <v>9.7000000000000003E-2</v>
      </c>
    </row>
    <row r="38" spans="1:7" ht="12.95" customHeight="1">
      <c r="A38" s="1"/>
      <c r="B38" s="20" t="s">
        <v>14</v>
      </c>
      <c r="C38" s="21" t="s">
        <v>1</v>
      </c>
      <c r="D38" s="22" t="s">
        <v>1</v>
      </c>
      <c r="E38" s="21" t="s">
        <v>1</v>
      </c>
      <c r="F38" s="18">
        <v>19681.419999999998</v>
      </c>
      <c r="G38" s="19">
        <v>0.12970000000000001</v>
      </c>
    </row>
    <row r="39" spans="1:7" ht="12.95" customHeight="1">
      <c r="A39" s="1"/>
      <c r="B39" s="10" t="s">
        <v>24</v>
      </c>
      <c r="C39" s="11" t="s">
        <v>1</v>
      </c>
      <c r="D39" s="11" t="s">
        <v>1</v>
      </c>
      <c r="E39" s="11" t="s">
        <v>1</v>
      </c>
      <c r="F39" s="1"/>
      <c r="G39" s="12" t="s">
        <v>1</v>
      </c>
    </row>
    <row r="40" spans="1:7" ht="12.95" customHeight="1">
      <c r="A40" s="13" t="s">
        <v>25</v>
      </c>
      <c r="B40" s="14" t="s">
        <v>26</v>
      </c>
      <c r="C40" s="11" t="s">
        <v>1</v>
      </c>
      <c r="D40" s="11" t="s">
        <v>27</v>
      </c>
      <c r="E40" s="15"/>
      <c r="F40" s="16">
        <v>10677</v>
      </c>
      <c r="G40" s="17">
        <v>7.0400000000000004E-2</v>
      </c>
    </row>
    <row r="41" spans="1:7" ht="12.95" customHeight="1">
      <c r="A41" s="1"/>
      <c r="B41" s="10" t="s">
        <v>13</v>
      </c>
      <c r="C41" s="11" t="s">
        <v>1</v>
      </c>
      <c r="D41" s="11" t="s">
        <v>1</v>
      </c>
      <c r="E41" s="11" t="s">
        <v>1</v>
      </c>
      <c r="F41" s="18">
        <v>10677</v>
      </c>
      <c r="G41" s="19">
        <v>7.0400000000000004E-2</v>
      </c>
    </row>
    <row r="42" spans="1:7" ht="12.95" customHeight="1">
      <c r="A42" s="1"/>
      <c r="B42" s="20" t="s">
        <v>14</v>
      </c>
      <c r="C42" s="21" t="s">
        <v>1</v>
      </c>
      <c r="D42" s="22" t="s">
        <v>1</v>
      </c>
      <c r="E42" s="21" t="s">
        <v>1</v>
      </c>
      <c r="F42" s="18">
        <v>10677</v>
      </c>
      <c r="G42" s="19">
        <v>7.0400000000000004E-2</v>
      </c>
    </row>
    <row r="43" spans="1:7" ht="12.95" customHeight="1">
      <c r="A43" s="1"/>
      <c r="B43" s="20" t="s">
        <v>28</v>
      </c>
      <c r="C43" s="11" t="s">
        <v>1</v>
      </c>
      <c r="D43" s="22" t="s">
        <v>1</v>
      </c>
      <c r="E43" s="11" t="s">
        <v>1</v>
      </c>
      <c r="F43" s="25">
        <v>4547.57</v>
      </c>
      <c r="G43" s="19">
        <v>3.0200000000000001E-2</v>
      </c>
    </row>
    <row r="44" spans="1:7" ht="12.95" customHeight="1">
      <c r="A44" s="1"/>
      <c r="B44" s="26" t="s">
        <v>29</v>
      </c>
      <c r="C44" s="27" t="s">
        <v>1</v>
      </c>
      <c r="D44" s="27" t="s">
        <v>1</v>
      </c>
      <c r="E44" s="27" t="s">
        <v>1</v>
      </c>
      <c r="F44" s="28">
        <v>151681.78</v>
      </c>
      <c r="G44" s="29">
        <v>1</v>
      </c>
    </row>
    <row r="45" spans="1:7" ht="12.95" customHeight="1">
      <c r="A45" s="1"/>
      <c r="B45" s="4" t="s">
        <v>1</v>
      </c>
      <c r="C45" s="1"/>
      <c r="D45" s="1"/>
      <c r="E45" s="1"/>
      <c r="F45" s="1"/>
      <c r="G45" s="1"/>
    </row>
    <row r="46" spans="1:7" ht="12.95" customHeight="1">
      <c r="A46" s="1"/>
      <c r="B46" s="2" t="s">
        <v>27</v>
      </c>
      <c r="C46" s="1"/>
      <c r="D46" s="1"/>
      <c r="E46" s="1"/>
      <c r="F46" s="1"/>
      <c r="G46" s="1"/>
    </row>
    <row r="47" spans="1:7" ht="12.95" customHeight="1">
      <c r="A47" s="1"/>
      <c r="B47" s="2" t="s">
        <v>30</v>
      </c>
      <c r="C47" s="1"/>
      <c r="D47" s="1"/>
      <c r="E47" s="1"/>
      <c r="F47" s="1"/>
      <c r="G47" s="1"/>
    </row>
    <row r="48" spans="1:7" ht="12.95" customHeight="1">
      <c r="A48" s="1"/>
      <c r="B48" s="2" t="s">
        <v>117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36"/>
  <sheetViews>
    <sheetView zoomScaleNormal="100" workbookViewId="0">
      <selection activeCell="D38" sqref="D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1355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1356</v>
      </c>
      <c r="B7" s="14" t="s">
        <v>2121</v>
      </c>
      <c r="C7" s="11" t="s">
        <v>1357</v>
      </c>
      <c r="D7" s="11" t="s">
        <v>19</v>
      </c>
      <c r="E7" s="15">
        <v>4500000</v>
      </c>
      <c r="F7" s="16">
        <v>4583.1400000000003</v>
      </c>
      <c r="G7" s="17">
        <v>0.20530000000000001</v>
      </c>
    </row>
    <row r="8" spans="1:7" ht="12.95" customHeight="1">
      <c r="A8" s="13" t="s">
        <v>1358</v>
      </c>
      <c r="B8" s="14" t="s">
        <v>2122</v>
      </c>
      <c r="C8" s="11" t="s">
        <v>1359</v>
      </c>
      <c r="D8" s="11" t="s">
        <v>19</v>
      </c>
      <c r="E8" s="15">
        <v>4050000</v>
      </c>
      <c r="F8" s="16">
        <v>4125.46</v>
      </c>
      <c r="G8" s="17">
        <v>0.18479999999999999</v>
      </c>
    </row>
    <row r="9" spans="1:7" ht="12.95" customHeight="1">
      <c r="A9" s="13" t="s">
        <v>1360</v>
      </c>
      <c r="B9" s="14" t="s">
        <v>1361</v>
      </c>
      <c r="C9" s="11" t="s">
        <v>1362</v>
      </c>
      <c r="D9" s="11" t="s">
        <v>615</v>
      </c>
      <c r="E9" s="15">
        <v>1910000</v>
      </c>
      <c r="F9" s="16">
        <v>2256.9699999999998</v>
      </c>
      <c r="G9" s="17">
        <v>0.1011</v>
      </c>
    </row>
    <row r="10" spans="1:7" ht="12.95" customHeight="1">
      <c r="A10" s="13" t="s">
        <v>1363</v>
      </c>
      <c r="B10" s="14" t="s">
        <v>1188</v>
      </c>
      <c r="C10" s="11" t="s">
        <v>1364</v>
      </c>
      <c r="D10" s="11" t="s">
        <v>39</v>
      </c>
      <c r="E10" s="15">
        <v>2000000</v>
      </c>
      <c r="F10" s="16">
        <v>2026.45</v>
      </c>
      <c r="G10" s="17">
        <v>9.0800000000000006E-2</v>
      </c>
    </row>
    <row r="11" spans="1:7" ht="12.95" customHeight="1">
      <c r="A11" s="13" t="s">
        <v>1365</v>
      </c>
      <c r="B11" s="14" t="s">
        <v>1366</v>
      </c>
      <c r="C11" s="11" t="s">
        <v>1367</v>
      </c>
      <c r="D11" s="11" t="s">
        <v>68</v>
      </c>
      <c r="E11" s="15">
        <v>1910000</v>
      </c>
      <c r="F11" s="16">
        <v>1933.34</v>
      </c>
      <c r="G11" s="17">
        <v>8.6599999999999996E-2</v>
      </c>
    </row>
    <row r="12" spans="1:7" ht="12.95" customHeight="1">
      <c r="A12" s="13" t="s">
        <v>1368</v>
      </c>
      <c r="B12" s="14" t="s">
        <v>1369</v>
      </c>
      <c r="C12" s="11" t="s">
        <v>1370</v>
      </c>
      <c r="D12" s="11" t="s">
        <v>615</v>
      </c>
      <c r="E12" s="15">
        <v>1900000</v>
      </c>
      <c r="F12" s="16">
        <v>1924.58</v>
      </c>
      <c r="G12" s="17">
        <v>8.6199999999999999E-2</v>
      </c>
    </row>
    <row r="13" spans="1:7" ht="12.95" customHeight="1">
      <c r="A13" s="13" t="s">
        <v>438</v>
      </c>
      <c r="B13" s="14" t="s">
        <v>439</v>
      </c>
      <c r="C13" s="11" t="s">
        <v>440</v>
      </c>
      <c r="D13" s="11" t="s">
        <v>39</v>
      </c>
      <c r="E13" s="15">
        <v>1000000</v>
      </c>
      <c r="F13" s="16">
        <v>1016.73</v>
      </c>
      <c r="G13" s="17">
        <v>4.5499999999999999E-2</v>
      </c>
    </row>
    <row r="14" spans="1:7" ht="12.95" customHeight="1">
      <c r="A14" s="13" t="s">
        <v>1371</v>
      </c>
      <c r="B14" s="14" t="s">
        <v>1372</v>
      </c>
      <c r="C14" s="11" t="s">
        <v>1373</v>
      </c>
      <c r="D14" s="11" t="s">
        <v>39</v>
      </c>
      <c r="E14" s="15">
        <v>850000</v>
      </c>
      <c r="F14" s="16">
        <v>862.12</v>
      </c>
      <c r="G14" s="17">
        <v>3.8600000000000002E-2</v>
      </c>
    </row>
    <row r="15" spans="1:7" ht="12.95" customHeight="1">
      <c r="A15" s="13" t="s">
        <v>452</v>
      </c>
      <c r="B15" s="14" t="s">
        <v>453</v>
      </c>
      <c r="C15" s="11" t="s">
        <v>454</v>
      </c>
      <c r="D15" s="11" t="s">
        <v>39</v>
      </c>
      <c r="E15" s="15">
        <v>700000</v>
      </c>
      <c r="F15" s="16">
        <v>712.34</v>
      </c>
      <c r="G15" s="17">
        <v>3.1899999999999998E-2</v>
      </c>
    </row>
    <row r="16" spans="1:7" ht="12.95" customHeight="1">
      <c r="A16" s="13" t="s">
        <v>1374</v>
      </c>
      <c r="B16" s="14" t="s">
        <v>1375</v>
      </c>
      <c r="C16" s="11" t="s">
        <v>1376</v>
      </c>
      <c r="D16" s="11" t="s">
        <v>39</v>
      </c>
      <c r="E16" s="15">
        <v>500000</v>
      </c>
      <c r="F16" s="16">
        <v>510.85</v>
      </c>
      <c r="G16" s="17">
        <v>2.29E-2</v>
      </c>
    </row>
    <row r="17" spans="1:7" ht="12.95" customHeight="1">
      <c r="A17" s="13" t="s">
        <v>1131</v>
      </c>
      <c r="B17" s="14" t="s">
        <v>1132</v>
      </c>
      <c r="C17" s="11" t="s">
        <v>1133</v>
      </c>
      <c r="D17" s="11" t="s">
        <v>94</v>
      </c>
      <c r="E17" s="15">
        <v>360000</v>
      </c>
      <c r="F17" s="16">
        <v>361.74</v>
      </c>
      <c r="G17" s="17">
        <v>1.6199999999999999E-2</v>
      </c>
    </row>
    <row r="18" spans="1:7" ht="12.95" customHeight="1">
      <c r="A18" s="13" t="s">
        <v>1377</v>
      </c>
      <c r="B18" s="14" t="s">
        <v>2102</v>
      </c>
      <c r="C18" s="11" t="s">
        <v>1378</v>
      </c>
      <c r="D18" s="11" t="s">
        <v>19</v>
      </c>
      <c r="E18" s="15">
        <v>350000</v>
      </c>
      <c r="F18" s="16">
        <v>356.04</v>
      </c>
      <c r="G18" s="17">
        <v>1.6E-2</v>
      </c>
    </row>
    <row r="19" spans="1:7" ht="12.95" customHeight="1">
      <c r="A19" s="13" t="s">
        <v>1379</v>
      </c>
      <c r="B19" s="14" t="s">
        <v>1380</v>
      </c>
      <c r="C19" s="11" t="s">
        <v>1381</v>
      </c>
      <c r="D19" s="11" t="s">
        <v>39</v>
      </c>
      <c r="E19" s="15">
        <v>190000</v>
      </c>
      <c r="F19" s="16">
        <v>193.56</v>
      </c>
      <c r="G19" s="17">
        <v>8.6999999999999994E-3</v>
      </c>
    </row>
    <row r="20" spans="1:7" ht="12.95" customHeight="1">
      <c r="A20" s="13" t="s">
        <v>1382</v>
      </c>
      <c r="B20" s="14" t="s">
        <v>1383</v>
      </c>
      <c r="C20" s="11" t="s">
        <v>1384</v>
      </c>
      <c r="D20" s="11" t="s">
        <v>39</v>
      </c>
      <c r="E20" s="15">
        <v>120000</v>
      </c>
      <c r="F20" s="16">
        <v>121.95</v>
      </c>
      <c r="G20" s="17">
        <v>5.4999999999999997E-3</v>
      </c>
    </row>
    <row r="21" spans="1:7" ht="12.95" customHeight="1">
      <c r="A21" s="13" t="s">
        <v>1141</v>
      </c>
      <c r="B21" s="14" t="s">
        <v>1142</v>
      </c>
      <c r="C21" s="11" t="s">
        <v>1143</v>
      </c>
      <c r="D21" s="11" t="s">
        <v>39</v>
      </c>
      <c r="E21" s="15">
        <v>20000</v>
      </c>
      <c r="F21" s="16">
        <v>20.48</v>
      </c>
      <c r="G21" s="17">
        <v>8.9999999999999998E-4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21005.75</v>
      </c>
      <c r="G22" s="19">
        <v>0.94099999999999995</v>
      </c>
    </row>
    <row r="23" spans="1:7" ht="12.95" customHeight="1">
      <c r="A23" s="1"/>
      <c r="B23" s="20" t="s">
        <v>22</v>
      </c>
      <c r="C23" s="22" t="s">
        <v>1</v>
      </c>
      <c r="D23" s="22" t="s">
        <v>1</v>
      </c>
      <c r="E23" s="22" t="s">
        <v>1</v>
      </c>
      <c r="F23" s="23" t="s">
        <v>23</v>
      </c>
      <c r="G23" s="24" t="s">
        <v>23</v>
      </c>
    </row>
    <row r="24" spans="1:7" ht="12.95" customHeight="1">
      <c r="A24" s="1"/>
      <c r="B24" s="20" t="s">
        <v>13</v>
      </c>
      <c r="C24" s="22" t="s">
        <v>1</v>
      </c>
      <c r="D24" s="22" t="s">
        <v>1</v>
      </c>
      <c r="E24" s="22" t="s">
        <v>1</v>
      </c>
      <c r="F24" s="23" t="s">
        <v>23</v>
      </c>
      <c r="G24" s="24" t="s">
        <v>23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21005.75</v>
      </c>
      <c r="G25" s="19">
        <v>0.94099999999999995</v>
      </c>
    </row>
    <row r="26" spans="1:7" ht="12.95" customHeight="1">
      <c r="A26" s="1"/>
      <c r="B26" s="10" t="s">
        <v>24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25</v>
      </c>
      <c r="B27" s="14" t="s">
        <v>26</v>
      </c>
      <c r="C27" s="11" t="s">
        <v>1</v>
      </c>
      <c r="D27" s="11" t="s">
        <v>27</v>
      </c>
      <c r="E27" s="15"/>
      <c r="F27" s="16">
        <v>5</v>
      </c>
      <c r="G27" s="17">
        <v>2.0000000000000001E-4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5</v>
      </c>
      <c r="G28" s="19">
        <v>2.0000000000000001E-4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5</v>
      </c>
      <c r="G29" s="19">
        <v>2.0000000000000001E-4</v>
      </c>
    </row>
    <row r="30" spans="1:7" ht="12.95" customHeight="1">
      <c r="A30" s="1"/>
      <c r="B30" s="20" t="s">
        <v>28</v>
      </c>
      <c r="C30" s="11" t="s">
        <v>1</v>
      </c>
      <c r="D30" s="22" t="s">
        <v>1</v>
      </c>
      <c r="E30" s="11" t="s">
        <v>1</v>
      </c>
      <c r="F30" s="25">
        <v>1311.15</v>
      </c>
      <c r="G30" s="19">
        <v>5.8799999999999998E-2</v>
      </c>
    </row>
    <row r="31" spans="1:7" ht="12.95" customHeight="1">
      <c r="A31" s="1"/>
      <c r="B31" s="26" t="s">
        <v>29</v>
      </c>
      <c r="C31" s="27" t="s">
        <v>1</v>
      </c>
      <c r="D31" s="27" t="s">
        <v>1</v>
      </c>
      <c r="E31" s="27" t="s">
        <v>1</v>
      </c>
      <c r="F31" s="28">
        <v>22321.9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468</v>
      </c>
      <c r="C33" s="1"/>
      <c r="D33" s="1"/>
      <c r="E33" s="1"/>
      <c r="F33" s="1"/>
      <c r="G33" s="1"/>
    </row>
    <row r="34" spans="1:7" ht="12.95" customHeight="1">
      <c r="A34" s="1"/>
      <c r="B34" s="2" t="s">
        <v>30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30"/>
  <sheetViews>
    <sheetView zoomScaleNormal="100" workbookViewId="0">
      <selection activeCell="D34" sqref="D3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1385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1358</v>
      </c>
      <c r="B7" s="14" t="s">
        <v>2122</v>
      </c>
      <c r="C7" s="11" t="s">
        <v>1359</v>
      </c>
      <c r="D7" s="11" t="s">
        <v>19</v>
      </c>
      <c r="E7" s="15">
        <v>750000</v>
      </c>
      <c r="F7" s="16">
        <v>763.97</v>
      </c>
      <c r="G7" s="17">
        <v>0.20380000000000001</v>
      </c>
    </row>
    <row r="8" spans="1:7" ht="12.95" customHeight="1">
      <c r="A8" s="13" t="s">
        <v>1356</v>
      </c>
      <c r="B8" s="14" t="s">
        <v>2121</v>
      </c>
      <c r="C8" s="11" t="s">
        <v>1357</v>
      </c>
      <c r="D8" s="11" t="s">
        <v>19</v>
      </c>
      <c r="E8" s="15">
        <v>700000</v>
      </c>
      <c r="F8" s="16">
        <v>712.93</v>
      </c>
      <c r="G8" s="17">
        <v>0.19020000000000001</v>
      </c>
    </row>
    <row r="9" spans="1:7" ht="12.95" customHeight="1">
      <c r="A9" s="13" t="s">
        <v>1363</v>
      </c>
      <c r="B9" s="14" t="s">
        <v>1188</v>
      </c>
      <c r="C9" s="11" t="s">
        <v>1364</v>
      </c>
      <c r="D9" s="11" t="s">
        <v>39</v>
      </c>
      <c r="E9" s="15">
        <v>440000</v>
      </c>
      <c r="F9" s="16">
        <v>445.82</v>
      </c>
      <c r="G9" s="17">
        <v>0.11890000000000001</v>
      </c>
    </row>
    <row r="10" spans="1:7" ht="12.95" customHeight="1">
      <c r="A10" s="13" t="s">
        <v>1360</v>
      </c>
      <c r="B10" s="14" t="s">
        <v>1361</v>
      </c>
      <c r="C10" s="11" t="s">
        <v>1362</v>
      </c>
      <c r="D10" s="11" t="s">
        <v>615</v>
      </c>
      <c r="E10" s="15">
        <v>320000</v>
      </c>
      <c r="F10" s="16">
        <v>378.13</v>
      </c>
      <c r="G10" s="17">
        <v>0.1009</v>
      </c>
    </row>
    <row r="11" spans="1:7" ht="12.95" customHeight="1">
      <c r="A11" s="13" t="s">
        <v>1382</v>
      </c>
      <c r="B11" s="14" t="s">
        <v>1383</v>
      </c>
      <c r="C11" s="11" t="s">
        <v>1384</v>
      </c>
      <c r="D11" s="11" t="s">
        <v>39</v>
      </c>
      <c r="E11" s="15">
        <v>320000</v>
      </c>
      <c r="F11" s="16">
        <v>325.20999999999998</v>
      </c>
      <c r="G11" s="17">
        <v>8.6699999999999999E-2</v>
      </c>
    </row>
    <row r="12" spans="1:7" ht="12.95" customHeight="1">
      <c r="A12" s="13" t="s">
        <v>1365</v>
      </c>
      <c r="B12" s="14" t="s">
        <v>1366</v>
      </c>
      <c r="C12" s="11" t="s">
        <v>1367</v>
      </c>
      <c r="D12" s="11" t="s">
        <v>68</v>
      </c>
      <c r="E12" s="15">
        <v>320000</v>
      </c>
      <c r="F12" s="16">
        <v>323.91000000000003</v>
      </c>
      <c r="G12" s="17">
        <v>8.6400000000000005E-2</v>
      </c>
    </row>
    <row r="13" spans="1:7" ht="12.95" customHeight="1">
      <c r="A13" s="13" t="s">
        <v>1368</v>
      </c>
      <c r="B13" s="14" t="s">
        <v>1369</v>
      </c>
      <c r="C13" s="11" t="s">
        <v>1370</v>
      </c>
      <c r="D13" s="11" t="s">
        <v>615</v>
      </c>
      <c r="E13" s="15">
        <v>275000</v>
      </c>
      <c r="F13" s="16">
        <v>278.56</v>
      </c>
      <c r="G13" s="17">
        <v>7.4300000000000005E-2</v>
      </c>
    </row>
    <row r="14" spans="1:7" ht="12.95" customHeight="1">
      <c r="A14" s="13" t="s">
        <v>1377</v>
      </c>
      <c r="B14" s="14" t="s">
        <v>2102</v>
      </c>
      <c r="C14" s="11" t="s">
        <v>1378</v>
      </c>
      <c r="D14" s="11" t="s">
        <v>19</v>
      </c>
      <c r="E14" s="15">
        <v>200000</v>
      </c>
      <c r="F14" s="16">
        <v>203.45</v>
      </c>
      <c r="G14" s="17">
        <v>5.4300000000000001E-2</v>
      </c>
    </row>
    <row r="15" spans="1:7" ht="12.95" customHeight="1">
      <c r="A15" s="13" t="s">
        <v>1131</v>
      </c>
      <c r="B15" s="14" t="s">
        <v>1132</v>
      </c>
      <c r="C15" s="11" t="s">
        <v>1133</v>
      </c>
      <c r="D15" s="11" t="s">
        <v>94</v>
      </c>
      <c r="E15" s="15">
        <v>100000</v>
      </c>
      <c r="F15" s="16">
        <v>100.48</v>
      </c>
      <c r="G15" s="17">
        <v>2.6800000000000001E-2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3532.46</v>
      </c>
      <c r="G16" s="19">
        <v>0.94230000000000003</v>
      </c>
    </row>
    <row r="17" spans="1:7" ht="12.95" customHeight="1">
      <c r="A17" s="1"/>
      <c r="B17" s="20" t="s">
        <v>22</v>
      </c>
      <c r="C17" s="22" t="s">
        <v>1</v>
      </c>
      <c r="D17" s="22" t="s">
        <v>1</v>
      </c>
      <c r="E17" s="22" t="s">
        <v>1</v>
      </c>
      <c r="F17" s="23" t="s">
        <v>23</v>
      </c>
      <c r="G17" s="24" t="s">
        <v>23</v>
      </c>
    </row>
    <row r="18" spans="1:7" ht="12.95" customHeight="1">
      <c r="A18" s="1"/>
      <c r="B18" s="20" t="s">
        <v>13</v>
      </c>
      <c r="C18" s="22" t="s">
        <v>1</v>
      </c>
      <c r="D18" s="22" t="s">
        <v>1</v>
      </c>
      <c r="E18" s="22" t="s">
        <v>1</v>
      </c>
      <c r="F18" s="23" t="s">
        <v>23</v>
      </c>
      <c r="G18" s="24" t="s">
        <v>23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3532.46</v>
      </c>
      <c r="G19" s="19">
        <v>0.94230000000000003</v>
      </c>
    </row>
    <row r="20" spans="1:7" ht="12.95" customHeight="1">
      <c r="A20" s="1"/>
      <c r="B20" s="10" t="s">
        <v>24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25</v>
      </c>
      <c r="B21" s="14" t="s">
        <v>26</v>
      </c>
      <c r="C21" s="11" t="s">
        <v>1</v>
      </c>
      <c r="D21" s="11" t="s">
        <v>27</v>
      </c>
      <c r="E21" s="15"/>
      <c r="F21" s="16">
        <v>4</v>
      </c>
      <c r="G21" s="17">
        <v>1.1000000000000001E-3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4</v>
      </c>
      <c r="G22" s="19">
        <v>1.1000000000000001E-3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4</v>
      </c>
      <c r="G23" s="19">
        <v>1.1000000000000001E-3</v>
      </c>
    </row>
    <row r="24" spans="1:7" ht="12.95" customHeight="1">
      <c r="A24" s="1"/>
      <c r="B24" s="20" t="s">
        <v>28</v>
      </c>
      <c r="C24" s="11" t="s">
        <v>1</v>
      </c>
      <c r="D24" s="22" t="s">
        <v>1</v>
      </c>
      <c r="E24" s="11" t="s">
        <v>1</v>
      </c>
      <c r="F24" s="25">
        <v>212.55</v>
      </c>
      <c r="G24" s="19">
        <v>5.6599999999999998E-2</v>
      </c>
    </row>
    <row r="25" spans="1:7" ht="12.95" customHeight="1">
      <c r="A25" s="1"/>
      <c r="B25" s="26" t="s">
        <v>29</v>
      </c>
      <c r="C25" s="27" t="s">
        <v>1</v>
      </c>
      <c r="D25" s="27" t="s">
        <v>1</v>
      </c>
      <c r="E25" s="27" t="s">
        <v>1</v>
      </c>
      <c r="F25" s="28">
        <v>3749.01</v>
      </c>
      <c r="G25" s="29">
        <v>1</v>
      </c>
    </row>
    <row r="26" spans="1:7" ht="12.95" customHeight="1">
      <c r="A26" s="1"/>
      <c r="B26" s="4" t="s">
        <v>1</v>
      </c>
      <c r="C26" s="1"/>
      <c r="D26" s="1"/>
      <c r="E26" s="1"/>
      <c r="F26" s="1"/>
      <c r="G26" s="1"/>
    </row>
    <row r="27" spans="1:7" ht="12.95" customHeight="1">
      <c r="A27" s="1"/>
      <c r="B27" s="2" t="s">
        <v>468</v>
      </c>
      <c r="C27" s="1"/>
      <c r="D27" s="1"/>
      <c r="E27" s="1"/>
      <c r="F27" s="1"/>
      <c r="G27" s="1"/>
    </row>
    <row r="28" spans="1:7" ht="12.95" customHeight="1">
      <c r="A28" s="1"/>
      <c r="B28" s="2" t="s">
        <v>30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40"/>
  <sheetViews>
    <sheetView zoomScaleNormal="100" workbookViewId="0">
      <selection activeCell="D16" sqref="D1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1386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1328</v>
      </c>
      <c r="B7" s="14" t="s">
        <v>1329</v>
      </c>
      <c r="C7" s="11" t="s">
        <v>1330</v>
      </c>
      <c r="D7" s="11" t="s">
        <v>39</v>
      </c>
      <c r="E7" s="15">
        <v>1230000</v>
      </c>
      <c r="F7" s="16">
        <v>1234.4000000000001</v>
      </c>
      <c r="G7" s="17">
        <v>0.12590000000000001</v>
      </c>
    </row>
    <row r="8" spans="1:7" ht="12.95" customHeight="1">
      <c r="A8" s="13" t="s">
        <v>1387</v>
      </c>
      <c r="B8" s="14" t="s">
        <v>1388</v>
      </c>
      <c r="C8" s="11" t="s">
        <v>1389</v>
      </c>
      <c r="D8" s="11" t="s">
        <v>39</v>
      </c>
      <c r="E8" s="15">
        <v>1200000</v>
      </c>
      <c r="F8" s="16">
        <v>1202.19</v>
      </c>
      <c r="G8" s="17">
        <v>0.1226</v>
      </c>
    </row>
    <row r="9" spans="1:7" ht="12.95" customHeight="1">
      <c r="A9" s="13" t="s">
        <v>1390</v>
      </c>
      <c r="B9" s="14" t="s">
        <v>2123</v>
      </c>
      <c r="C9" s="11" t="s">
        <v>1391</v>
      </c>
      <c r="D9" s="11" t="s">
        <v>19</v>
      </c>
      <c r="E9" s="15">
        <v>1000000</v>
      </c>
      <c r="F9" s="16">
        <v>1002.71</v>
      </c>
      <c r="G9" s="17">
        <v>0.1022</v>
      </c>
    </row>
    <row r="10" spans="1:7" ht="12.95" customHeight="1">
      <c r="A10" s="13" t="s">
        <v>1392</v>
      </c>
      <c r="B10" s="14" t="s">
        <v>611</v>
      </c>
      <c r="C10" s="11" t="s">
        <v>1393</v>
      </c>
      <c r="D10" s="11" t="s">
        <v>50</v>
      </c>
      <c r="E10" s="15">
        <v>840000</v>
      </c>
      <c r="F10" s="16">
        <v>989.37</v>
      </c>
      <c r="G10" s="17">
        <v>0.1009</v>
      </c>
    </row>
    <row r="11" spans="1:7" ht="12.95" customHeight="1">
      <c r="A11" s="13" t="s">
        <v>1394</v>
      </c>
      <c r="B11" s="14" t="s">
        <v>1361</v>
      </c>
      <c r="C11" s="11" t="s">
        <v>1395</v>
      </c>
      <c r="D11" s="11" t="s">
        <v>615</v>
      </c>
      <c r="E11" s="15">
        <v>840000</v>
      </c>
      <c r="F11" s="16">
        <v>981.92</v>
      </c>
      <c r="G11" s="17">
        <v>0.10009999999999999</v>
      </c>
    </row>
    <row r="12" spans="1:7" ht="12.95" customHeight="1">
      <c r="A12" s="13" t="s">
        <v>1317</v>
      </c>
      <c r="B12" s="14" t="s">
        <v>1318</v>
      </c>
      <c r="C12" s="11" t="s">
        <v>1319</v>
      </c>
      <c r="D12" s="11" t="s">
        <v>39</v>
      </c>
      <c r="E12" s="15">
        <v>950000</v>
      </c>
      <c r="F12" s="16">
        <v>951.71</v>
      </c>
      <c r="G12" s="17">
        <v>9.7000000000000003E-2</v>
      </c>
    </row>
    <row r="13" spans="1:7" ht="12.95" customHeight="1">
      <c r="A13" s="13" t="s">
        <v>1396</v>
      </c>
      <c r="B13" s="14" t="s">
        <v>1397</v>
      </c>
      <c r="C13" s="11" t="s">
        <v>1398</v>
      </c>
      <c r="D13" s="11" t="s">
        <v>50</v>
      </c>
      <c r="E13" s="15">
        <v>840000</v>
      </c>
      <c r="F13" s="16">
        <v>841.7</v>
      </c>
      <c r="G13" s="17">
        <v>8.5800000000000001E-2</v>
      </c>
    </row>
    <row r="14" spans="1:7" ht="12.95" customHeight="1">
      <c r="A14" s="13" t="s">
        <v>1399</v>
      </c>
      <c r="B14" s="14" t="s">
        <v>1400</v>
      </c>
      <c r="C14" s="11" t="s">
        <v>1401</v>
      </c>
      <c r="D14" s="11" t="s">
        <v>50</v>
      </c>
      <c r="E14" s="15">
        <v>840000</v>
      </c>
      <c r="F14" s="16">
        <v>840.99</v>
      </c>
      <c r="G14" s="17">
        <v>8.5800000000000001E-2</v>
      </c>
    </row>
    <row r="15" spans="1:7" ht="12.95" customHeight="1">
      <c r="A15" s="13" t="s">
        <v>1301</v>
      </c>
      <c r="B15" s="14" t="s">
        <v>1302</v>
      </c>
      <c r="C15" s="11" t="s">
        <v>1303</v>
      </c>
      <c r="D15" s="11" t="s">
        <v>1259</v>
      </c>
      <c r="E15" s="15">
        <v>650000</v>
      </c>
      <c r="F15" s="16">
        <v>651.33000000000004</v>
      </c>
      <c r="G15" s="17">
        <v>6.6400000000000001E-2</v>
      </c>
    </row>
    <row r="16" spans="1:7" ht="12.95" customHeight="1">
      <c r="A16" s="13" t="s">
        <v>1314</v>
      </c>
      <c r="B16" s="14" t="s">
        <v>1315</v>
      </c>
      <c r="C16" s="11" t="s">
        <v>1316</v>
      </c>
      <c r="D16" s="11" t="s">
        <v>50</v>
      </c>
      <c r="E16" s="15">
        <v>100000</v>
      </c>
      <c r="F16" s="16">
        <v>100.23</v>
      </c>
      <c r="G16" s="17">
        <v>1.0200000000000001E-2</v>
      </c>
    </row>
    <row r="17" spans="1:7" ht="12.95" customHeight="1">
      <c r="A17" s="13" t="s">
        <v>1402</v>
      </c>
      <c r="B17" s="14" t="s">
        <v>2124</v>
      </c>
      <c r="C17" s="11" t="s">
        <v>1403</v>
      </c>
      <c r="D17" s="11" t="s">
        <v>19</v>
      </c>
      <c r="E17" s="15">
        <v>50000</v>
      </c>
      <c r="F17" s="16">
        <v>50.04</v>
      </c>
      <c r="G17" s="17">
        <v>5.1000000000000004E-3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8846.59</v>
      </c>
      <c r="G18" s="19">
        <v>0.90200000000000002</v>
      </c>
    </row>
    <row r="19" spans="1:7" ht="12.95" customHeight="1">
      <c r="A19" s="1"/>
      <c r="B19" s="10" t="s">
        <v>22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1320</v>
      </c>
      <c r="B20" s="14" t="s">
        <v>1321</v>
      </c>
      <c r="C20" s="11" t="s">
        <v>1322</v>
      </c>
      <c r="D20" s="11" t="s">
        <v>314</v>
      </c>
      <c r="E20" s="15">
        <v>40000</v>
      </c>
      <c r="F20" s="16">
        <v>45.4</v>
      </c>
      <c r="G20" s="17">
        <v>4.5999999999999999E-3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45.4</v>
      </c>
      <c r="G21" s="19">
        <v>4.5999999999999999E-3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8891.99</v>
      </c>
      <c r="G22" s="19">
        <v>0.90659999999999996</v>
      </c>
    </row>
    <row r="23" spans="1:7" ht="12.95" customHeight="1">
      <c r="A23" s="1"/>
      <c r="B23" s="10" t="s">
        <v>103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"/>
      <c r="B24" s="10" t="s">
        <v>104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1325</v>
      </c>
      <c r="B25" s="14" t="s">
        <v>1089</v>
      </c>
      <c r="C25" s="11" t="s">
        <v>1326</v>
      </c>
      <c r="D25" s="11" t="s">
        <v>113</v>
      </c>
      <c r="E25" s="15">
        <v>200000</v>
      </c>
      <c r="F25" s="16">
        <v>197.63</v>
      </c>
      <c r="G25" s="17">
        <v>2.0199999999999999E-2</v>
      </c>
    </row>
    <row r="26" spans="1:7" ht="12.95" customHeight="1">
      <c r="A26" s="13" t="s">
        <v>1091</v>
      </c>
      <c r="B26" s="14" t="s">
        <v>124</v>
      </c>
      <c r="C26" s="11" t="s">
        <v>1092</v>
      </c>
      <c r="D26" s="11" t="s">
        <v>108</v>
      </c>
      <c r="E26" s="15">
        <v>20000</v>
      </c>
      <c r="F26" s="16">
        <v>19.78</v>
      </c>
      <c r="G26" s="17">
        <v>2E-3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217.41</v>
      </c>
      <c r="G27" s="19">
        <v>2.2200000000000001E-2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217.41</v>
      </c>
      <c r="G28" s="19">
        <v>2.2200000000000001E-2</v>
      </c>
    </row>
    <row r="29" spans="1:7" ht="12.95" customHeight="1">
      <c r="A29" s="1"/>
      <c r="B29" s="10" t="s">
        <v>24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25</v>
      </c>
      <c r="B30" s="14" t="s">
        <v>26</v>
      </c>
      <c r="C30" s="11" t="s">
        <v>1</v>
      </c>
      <c r="D30" s="11" t="s">
        <v>27</v>
      </c>
      <c r="E30" s="15"/>
      <c r="F30" s="16">
        <v>15</v>
      </c>
      <c r="G30" s="17">
        <v>1.5E-3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15</v>
      </c>
      <c r="G31" s="19">
        <v>1.5E-3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15</v>
      </c>
      <c r="G32" s="19">
        <v>1.5E-3</v>
      </c>
    </row>
    <row r="33" spans="1:7" ht="12.95" customHeight="1">
      <c r="A33" s="1"/>
      <c r="B33" s="20" t="s">
        <v>28</v>
      </c>
      <c r="C33" s="11" t="s">
        <v>1</v>
      </c>
      <c r="D33" s="22" t="s">
        <v>1</v>
      </c>
      <c r="E33" s="11" t="s">
        <v>1</v>
      </c>
      <c r="F33" s="25">
        <v>682.95</v>
      </c>
      <c r="G33" s="19">
        <v>6.9699999999999998E-2</v>
      </c>
    </row>
    <row r="34" spans="1:7" ht="12.95" customHeight="1">
      <c r="A34" s="1"/>
      <c r="B34" s="26" t="s">
        <v>29</v>
      </c>
      <c r="C34" s="27" t="s">
        <v>1</v>
      </c>
      <c r="D34" s="27" t="s">
        <v>1</v>
      </c>
      <c r="E34" s="27" t="s">
        <v>1</v>
      </c>
      <c r="F34" s="28">
        <v>9807.35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468</v>
      </c>
      <c r="C36" s="1"/>
      <c r="D36" s="1"/>
      <c r="E36" s="1"/>
      <c r="F36" s="1"/>
      <c r="G36" s="1"/>
    </row>
    <row r="37" spans="1:7" ht="12.95" customHeight="1">
      <c r="A37" s="1"/>
      <c r="B37" s="2" t="s">
        <v>30</v>
      </c>
      <c r="C37" s="1"/>
      <c r="D37" s="1"/>
      <c r="E37" s="1"/>
      <c r="F37" s="1"/>
      <c r="G37" s="1"/>
    </row>
    <row r="38" spans="1:7" ht="12.95" customHeight="1">
      <c r="A38" s="1"/>
      <c r="B38" s="2" t="s">
        <v>117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59"/>
  <sheetViews>
    <sheetView zoomScaleNormal="100" workbookViewId="0">
      <selection activeCell="D46" sqref="D4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1404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1405</v>
      </c>
      <c r="B7" s="14" t="s">
        <v>2124</v>
      </c>
      <c r="C7" s="11" t="s">
        <v>1406</v>
      </c>
      <c r="D7" s="11" t="s">
        <v>19</v>
      </c>
      <c r="E7" s="15">
        <v>7500000</v>
      </c>
      <c r="F7" s="16">
        <v>7952.44</v>
      </c>
      <c r="G7" s="17">
        <v>8.9300000000000004E-2</v>
      </c>
    </row>
    <row r="8" spans="1:7" ht="12.95" customHeight="1">
      <c r="A8" s="13" t="s">
        <v>1407</v>
      </c>
      <c r="B8" s="14" t="s">
        <v>1408</v>
      </c>
      <c r="C8" s="11" t="s">
        <v>1409</v>
      </c>
      <c r="D8" s="11" t="s">
        <v>920</v>
      </c>
      <c r="E8" s="15">
        <v>7500000</v>
      </c>
      <c r="F8" s="16">
        <v>7480.36</v>
      </c>
      <c r="G8" s="17">
        <v>8.4000000000000005E-2</v>
      </c>
    </row>
    <row r="9" spans="1:7" ht="12.95" customHeight="1">
      <c r="A9" s="13" t="s">
        <v>1410</v>
      </c>
      <c r="B9" s="14" t="s">
        <v>1411</v>
      </c>
      <c r="C9" s="11" t="s">
        <v>1412</v>
      </c>
      <c r="D9" s="11" t="s">
        <v>50</v>
      </c>
      <c r="E9" s="15">
        <v>7000000</v>
      </c>
      <c r="F9" s="16">
        <v>6995.93</v>
      </c>
      <c r="G9" s="17">
        <v>7.8600000000000003E-2</v>
      </c>
    </row>
    <row r="10" spans="1:7" ht="12.95" customHeight="1">
      <c r="A10" s="13" t="s">
        <v>1413</v>
      </c>
      <c r="B10" s="14" t="s">
        <v>1414</v>
      </c>
      <c r="C10" s="11" t="s">
        <v>1415</v>
      </c>
      <c r="D10" s="11" t="s">
        <v>39</v>
      </c>
      <c r="E10" s="15">
        <v>5500000</v>
      </c>
      <c r="F10" s="16">
        <v>5880.95</v>
      </c>
      <c r="G10" s="17">
        <v>6.6000000000000003E-2</v>
      </c>
    </row>
    <row r="11" spans="1:7" ht="12.95" customHeight="1">
      <c r="A11" s="13" t="s">
        <v>1181</v>
      </c>
      <c r="B11" s="14" t="s">
        <v>1182</v>
      </c>
      <c r="C11" s="11" t="s">
        <v>1183</v>
      </c>
      <c r="D11" s="11" t="s">
        <v>39</v>
      </c>
      <c r="E11" s="15">
        <v>5000000</v>
      </c>
      <c r="F11" s="16">
        <v>5236.84</v>
      </c>
      <c r="G11" s="17">
        <v>5.8799999999999998E-2</v>
      </c>
    </row>
    <row r="12" spans="1:7" ht="12.95" customHeight="1">
      <c r="A12" s="13" t="s">
        <v>329</v>
      </c>
      <c r="B12" s="14" t="s">
        <v>330</v>
      </c>
      <c r="C12" s="11" t="s">
        <v>331</v>
      </c>
      <c r="D12" s="11" t="s">
        <v>39</v>
      </c>
      <c r="E12" s="15">
        <v>5000000</v>
      </c>
      <c r="F12" s="16">
        <v>5228.2299999999996</v>
      </c>
      <c r="G12" s="17">
        <v>5.8700000000000002E-2</v>
      </c>
    </row>
    <row r="13" spans="1:7" ht="12.95" customHeight="1">
      <c r="A13" s="13" t="s">
        <v>1416</v>
      </c>
      <c r="B13" s="14" t="s">
        <v>1417</v>
      </c>
      <c r="C13" s="11" t="s">
        <v>1418</v>
      </c>
      <c r="D13" s="11" t="s">
        <v>39</v>
      </c>
      <c r="E13" s="15">
        <v>5000000</v>
      </c>
      <c r="F13" s="16">
        <v>5120.74</v>
      </c>
      <c r="G13" s="17">
        <v>5.7500000000000002E-2</v>
      </c>
    </row>
    <row r="14" spans="1:7" ht="12.95" customHeight="1">
      <c r="A14" s="13" t="s">
        <v>1419</v>
      </c>
      <c r="B14" s="14" t="s">
        <v>2117</v>
      </c>
      <c r="C14" s="11" t="s">
        <v>1420</v>
      </c>
      <c r="D14" s="11" t="s">
        <v>19</v>
      </c>
      <c r="E14" s="15">
        <v>5000000</v>
      </c>
      <c r="F14" s="16">
        <v>5016</v>
      </c>
      <c r="G14" s="17">
        <v>5.6300000000000003E-2</v>
      </c>
    </row>
    <row r="15" spans="1:7" ht="12.95" customHeight="1">
      <c r="A15" s="13" t="s">
        <v>753</v>
      </c>
      <c r="B15" s="14" t="s">
        <v>754</v>
      </c>
      <c r="C15" s="11" t="s">
        <v>755</v>
      </c>
      <c r="D15" s="11" t="s">
        <v>50</v>
      </c>
      <c r="E15" s="15">
        <v>5000000</v>
      </c>
      <c r="F15" s="16">
        <v>4982.72</v>
      </c>
      <c r="G15" s="17">
        <v>5.6000000000000001E-2</v>
      </c>
    </row>
    <row r="16" spans="1:7" ht="12.95" customHeight="1">
      <c r="A16" s="13" t="s">
        <v>1421</v>
      </c>
      <c r="B16" s="14" t="s">
        <v>1422</v>
      </c>
      <c r="C16" s="11" t="s">
        <v>1423</v>
      </c>
      <c r="D16" s="11" t="s">
        <v>39</v>
      </c>
      <c r="E16" s="15">
        <v>3000000</v>
      </c>
      <c r="F16" s="16">
        <v>3038.9</v>
      </c>
      <c r="G16" s="17">
        <v>3.4099999999999998E-2</v>
      </c>
    </row>
    <row r="17" spans="1:7" ht="12.95" customHeight="1">
      <c r="A17" s="13" t="s">
        <v>1424</v>
      </c>
      <c r="B17" s="14" t="s">
        <v>1425</v>
      </c>
      <c r="C17" s="11" t="s">
        <v>1426</v>
      </c>
      <c r="D17" s="11" t="s">
        <v>39</v>
      </c>
      <c r="E17" s="15">
        <v>2500000</v>
      </c>
      <c r="F17" s="16">
        <v>2733.21</v>
      </c>
      <c r="G17" s="17">
        <v>3.0700000000000002E-2</v>
      </c>
    </row>
    <row r="18" spans="1:7" ht="12.95" customHeight="1">
      <c r="A18" s="13" t="s">
        <v>1427</v>
      </c>
      <c r="B18" s="14" t="s">
        <v>2125</v>
      </c>
      <c r="C18" s="11" t="s">
        <v>1428</v>
      </c>
      <c r="D18" s="11" t="s">
        <v>19</v>
      </c>
      <c r="E18" s="15">
        <v>2500000</v>
      </c>
      <c r="F18" s="16">
        <v>2659.4</v>
      </c>
      <c r="G18" s="17">
        <v>2.9899999999999999E-2</v>
      </c>
    </row>
    <row r="19" spans="1:7" ht="12.95" customHeight="1">
      <c r="A19" s="13" t="s">
        <v>326</v>
      </c>
      <c r="B19" s="14" t="s">
        <v>327</v>
      </c>
      <c r="C19" s="11" t="s">
        <v>328</v>
      </c>
      <c r="D19" s="11" t="s">
        <v>39</v>
      </c>
      <c r="E19" s="15">
        <v>2500000</v>
      </c>
      <c r="F19" s="16">
        <v>2614.62</v>
      </c>
      <c r="G19" s="17">
        <v>2.9399999999999999E-2</v>
      </c>
    </row>
    <row r="20" spans="1:7" ht="12.95" customHeight="1">
      <c r="A20" s="13" t="s">
        <v>1429</v>
      </c>
      <c r="B20" s="14" t="s">
        <v>84</v>
      </c>
      <c r="C20" s="11" t="s">
        <v>1430</v>
      </c>
      <c r="D20" s="11" t="s">
        <v>86</v>
      </c>
      <c r="E20" s="15">
        <v>2500000</v>
      </c>
      <c r="F20" s="16">
        <v>2537.36</v>
      </c>
      <c r="G20" s="17">
        <v>2.8500000000000001E-2</v>
      </c>
    </row>
    <row r="21" spans="1:7" ht="12.95" customHeight="1">
      <c r="A21" s="13" t="s">
        <v>78</v>
      </c>
      <c r="B21" s="14" t="s">
        <v>79</v>
      </c>
      <c r="C21" s="11" t="s">
        <v>80</v>
      </c>
      <c r="D21" s="11" t="s">
        <v>39</v>
      </c>
      <c r="E21" s="15">
        <v>2500000</v>
      </c>
      <c r="F21" s="16">
        <v>2488.5300000000002</v>
      </c>
      <c r="G21" s="17">
        <v>2.7900000000000001E-2</v>
      </c>
    </row>
    <row r="22" spans="1:7" ht="12.95" customHeight="1">
      <c r="A22" s="13" t="s">
        <v>397</v>
      </c>
      <c r="B22" s="14" t="s">
        <v>398</v>
      </c>
      <c r="C22" s="11" t="s">
        <v>399</v>
      </c>
      <c r="D22" s="11" t="s">
        <v>39</v>
      </c>
      <c r="E22" s="15">
        <v>2500000</v>
      </c>
      <c r="F22" s="16">
        <v>2475.5300000000002</v>
      </c>
      <c r="G22" s="17">
        <v>2.7799999999999998E-2</v>
      </c>
    </row>
    <row r="23" spans="1:7" ht="12.95" customHeight="1">
      <c r="A23" s="13" t="s">
        <v>1431</v>
      </c>
      <c r="B23" s="14" t="s">
        <v>1432</v>
      </c>
      <c r="C23" s="11" t="s">
        <v>1433</v>
      </c>
      <c r="D23" s="11" t="s">
        <v>39</v>
      </c>
      <c r="E23" s="15">
        <v>2000000</v>
      </c>
      <c r="F23" s="16">
        <v>2063.71</v>
      </c>
      <c r="G23" s="17">
        <v>2.3199999999999998E-2</v>
      </c>
    </row>
    <row r="24" spans="1:7" ht="12.95" customHeight="1">
      <c r="A24" s="13" t="s">
        <v>1434</v>
      </c>
      <c r="B24" s="14" t="s">
        <v>1435</v>
      </c>
      <c r="C24" s="11" t="s">
        <v>1436</v>
      </c>
      <c r="D24" s="11" t="s">
        <v>39</v>
      </c>
      <c r="E24" s="15">
        <v>500000</v>
      </c>
      <c r="F24" s="16">
        <v>532.63</v>
      </c>
      <c r="G24" s="17">
        <v>6.0000000000000001E-3</v>
      </c>
    </row>
    <row r="25" spans="1:7" ht="12.95" customHeight="1">
      <c r="A25" s="13" t="s">
        <v>1437</v>
      </c>
      <c r="B25" s="14" t="s">
        <v>894</v>
      </c>
      <c r="C25" s="11" t="s">
        <v>1438</v>
      </c>
      <c r="D25" s="11" t="s">
        <v>86</v>
      </c>
      <c r="E25" s="15">
        <v>81000</v>
      </c>
      <c r="F25" s="16">
        <v>91.37</v>
      </c>
      <c r="G25" s="17">
        <v>1E-3</v>
      </c>
    </row>
    <row r="26" spans="1:7" ht="12.95" customHeight="1">
      <c r="A26" s="13" t="s">
        <v>1439</v>
      </c>
      <c r="B26" s="14" t="s">
        <v>894</v>
      </c>
      <c r="C26" s="11" t="s">
        <v>1440</v>
      </c>
      <c r="D26" s="11" t="s">
        <v>86</v>
      </c>
      <c r="E26" s="15">
        <v>81000</v>
      </c>
      <c r="F26" s="16">
        <v>91.11</v>
      </c>
      <c r="G26" s="17">
        <v>1E-3</v>
      </c>
    </row>
    <row r="27" spans="1:7" ht="12.95" customHeight="1">
      <c r="A27" s="13" t="s">
        <v>1441</v>
      </c>
      <c r="B27" s="14" t="s">
        <v>894</v>
      </c>
      <c r="C27" s="11" t="s">
        <v>1442</v>
      </c>
      <c r="D27" s="11" t="s">
        <v>86</v>
      </c>
      <c r="E27" s="15">
        <v>81000</v>
      </c>
      <c r="F27" s="16">
        <v>90.84</v>
      </c>
      <c r="G27" s="17">
        <v>1E-3</v>
      </c>
    </row>
    <row r="28" spans="1:7" ht="12.95" customHeight="1">
      <c r="A28" s="13" t="s">
        <v>1443</v>
      </c>
      <c r="B28" s="14" t="s">
        <v>894</v>
      </c>
      <c r="C28" s="11" t="s">
        <v>1444</v>
      </c>
      <c r="D28" s="11" t="s">
        <v>86</v>
      </c>
      <c r="E28" s="15">
        <v>81000</v>
      </c>
      <c r="F28" s="16">
        <v>90.59</v>
      </c>
      <c r="G28" s="17">
        <v>1E-3</v>
      </c>
    </row>
    <row r="29" spans="1:7" ht="12.95" customHeight="1">
      <c r="A29" s="13" t="s">
        <v>1445</v>
      </c>
      <c r="B29" s="14" t="s">
        <v>894</v>
      </c>
      <c r="C29" s="11" t="s">
        <v>1446</v>
      </c>
      <c r="D29" s="11" t="s">
        <v>86</v>
      </c>
      <c r="E29" s="15">
        <v>81000</v>
      </c>
      <c r="F29" s="16">
        <v>89.9</v>
      </c>
      <c r="G29" s="17">
        <v>1E-3</v>
      </c>
    </row>
    <row r="30" spans="1:7" ht="12.95" customHeight="1">
      <c r="A30" s="13" t="s">
        <v>1447</v>
      </c>
      <c r="B30" s="14" t="s">
        <v>894</v>
      </c>
      <c r="C30" s="11" t="s">
        <v>1448</v>
      </c>
      <c r="D30" s="11" t="s">
        <v>86</v>
      </c>
      <c r="E30" s="15">
        <v>72000</v>
      </c>
      <c r="F30" s="16">
        <v>82.39</v>
      </c>
      <c r="G30" s="17">
        <v>8.9999999999999998E-4</v>
      </c>
    </row>
    <row r="31" spans="1:7" ht="12.95" customHeight="1">
      <c r="A31" s="13" t="s">
        <v>1449</v>
      </c>
      <c r="B31" s="14" t="s">
        <v>894</v>
      </c>
      <c r="C31" s="11" t="s">
        <v>1450</v>
      </c>
      <c r="D31" s="11" t="s">
        <v>86</v>
      </c>
      <c r="E31" s="15">
        <v>72000</v>
      </c>
      <c r="F31" s="16">
        <v>82.16</v>
      </c>
      <c r="G31" s="17">
        <v>8.9999999999999998E-4</v>
      </c>
    </row>
    <row r="32" spans="1:7" ht="12.95" customHeight="1">
      <c r="A32" s="13" t="s">
        <v>1451</v>
      </c>
      <c r="B32" s="14" t="s">
        <v>894</v>
      </c>
      <c r="C32" s="11" t="s">
        <v>1452</v>
      </c>
      <c r="D32" s="11" t="s">
        <v>86</v>
      </c>
      <c r="E32" s="15">
        <v>72000</v>
      </c>
      <c r="F32" s="16">
        <v>82.08</v>
      </c>
      <c r="G32" s="17">
        <v>8.9999999999999998E-4</v>
      </c>
    </row>
    <row r="33" spans="1:7" ht="12.95" customHeight="1">
      <c r="A33" s="13" t="s">
        <v>1453</v>
      </c>
      <c r="B33" s="14" t="s">
        <v>894</v>
      </c>
      <c r="C33" s="11" t="s">
        <v>1454</v>
      </c>
      <c r="D33" s="11" t="s">
        <v>86</v>
      </c>
      <c r="E33" s="15">
        <v>72000</v>
      </c>
      <c r="F33" s="16">
        <v>81.92</v>
      </c>
      <c r="G33" s="17">
        <v>8.9999999999999998E-4</v>
      </c>
    </row>
    <row r="34" spans="1:7" ht="12.95" customHeight="1">
      <c r="A34" s="13" t="s">
        <v>1455</v>
      </c>
      <c r="B34" s="14" t="s">
        <v>894</v>
      </c>
      <c r="C34" s="11" t="s">
        <v>1456</v>
      </c>
      <c r="D34" s="11" t="s">
        <v>86</v>
      </c>
      <c r="E34" s="15">
        <v>72000</v>
      </c>
      <c r="F34" s="16">
        <v>81.849999999999994</v>
      </c>
      <c r="G34" s="17">
        <v>8.9999999999999998E-4</v>
      </c>
    </row>
    <row r="35" spans="1:7" ht="12.95" customHeight="1">
      <c r="A35" s="13" t="s">
        <v>1457</v>
      </c>
      <c r="B35" s="14" t="s">
        <v>894</v>
      </c>
      <c r="C35" s="11" t="s">
        <v>1458</v>
      </c>
      <c r="D35" s="11" t="s">
        <v>86</v>
      </c>
      <c r="E35" s="15">
        <v>72000</v>
      </c>
      <c r="F35" s="16">
        <v>81.69</v>
      </c>
      <c r="G35" s="17">
        <v>8.9999999999999998E-4</v>
      </c>
    </row>
    <row r="36" spans="1:7" ht="12.95" customHeight="1">
      <c r="A36" s="13" t="s">
        <v>1459</v>
      </c>
      <c r="B36" s="14" t="s">
        <v>894</v>
      </c>
      <c r="C36" s="11" t="s">
        <v>1460</v>
      </c>
      <c r="D36" s="11" t="s">
        <v>86</v>
      </c>
      <c r="E36" s="15">
        <v>72000</v>
      </c>
      <c r="F36" s="16">
        <v>81.45</v>
      </c>
      <c r="G36" s="17">
        <v>8.9999999999999998E-4</v>
      </c>
    </row>
    <row r="37" spans="1:7" ht="12.95" customHeight="1">
      <c r="A37" s="13" t="s">
        <v>1461</v>
      </c>
      <c r="B37" s="14" t="s">
        <v>894</v>
      </c>
      <c r="C37" s="11" t="s">
        <v>1462</v>
      </c>
      <c r="D37" s="11" t="s">
        <v>86</v>
      </c>
      <c r="E37" s="15">
        <v>72000</v>
      </c>
      <c r="F37" s="16">
        <v>80.38</v>
      </c>
      <c r="G37" s="17">
        <v>8.9999999999999998E-4</v>
      </c>
    </row>
    <row r="38" spans="1:7" ht="12.95" customHeight="1">
      <c r="A38" s="13" t="s">
        <v>1463</v>
      </c>
      <c r="B38" s="14" t="s">
        <v>894</v>
      </c>
      <c r="C38" s="11" t="s">
        <v>1464</v>
      </c>
      <c r="D38" s="11" t="s">
        <v>86</v>
      </c>
      <c r="E38" s="15">
        <v>72000</v>
      </c>
      <c r="F38" s="16">
        <v>80.150000000000006</v>
      </c>
      <c r="G38" s="17">
        <v>8.9999999999999998E-4</v>
      </c>
    </row>
    <row r="39" spans="1:7" ht="12.95" customHeight="1">
      <c r="A39" s="13" t="s">
        <v>1465</v>
      </c>
      <c r="B39" s="14" t="s">
        <v>894</v>
      </c>
      <c r="C39" s="11" t="s">
        <v>1466</v>
      </c>
      <c r="D39" s="11" t="s">
        <v>86</v>
      </c>
      <c r="E39" s="15">
        <v>63000</v>
      </c>
      <c r="F39" s="16">
        <v>71.989999999999995</v>
      </c>
      <c r="G39" s="17">
        <v>8.0000000000000004E-4</v>
      </c>
    </row>
    <row r="40" spans="1:7" ht="12.95" customHeight="1">
      <c r="A40" s="1"/>
      <c r="B40" s="10" t="s">
        <v>13</v>
      </c>
      <c r="C40" s="11" t="s">
        <v>1</v>
      </c>
      <c r="D40" s="11" t="s">
        <v>1</v>
      </c>
      <c r="E40" s="11" t="s">
        <v>1</v>
      </c>
      <c r="F40" s="18">
        <v>76297.97</v>
      </c>
      <c r="G40" s="19">
        <v>0.85660000000000003</v>
      </c>
    </row>
    <row r="41" spans="1:7" ht="12.95" customHeight="1">
      <c r="A41" s="1"/>
      <c r="B41" s="20" t="s">
        <v>22</v>
      </c>
      <c r="C41" s="22" t="s">
        <v>1</v>
      </c>
      <c r="D41" s="22" t="s">
        <v>1</v>
      </c>
      <c r="E41" s="22" t="s">
        <v>1</v>
      </c>
      <c r="F41" s="23" t="s">
        <v>23</v>
      </c>
      <c r="G41" s="24" t="s">
        <v>23</v>
      </c>
    </row>
    <row r="42" spans="1:7" ht="12.95" customHeight="1">
      <c r="A42" s="1"/>
      <c r="B42" s="20" t="s">
        <v>13</v>
      </c>
      <c r="C42" s="22" t="s">
        <v>1</v>
      </c>
      <c r="D42" s="22" t="s">
        <v>1</v>
      </c>
      <c r="E42" s="22" t="s">
        <v>1</v>
      </c>
      <c r="F42" s="23" t="s">
        <v>23</v>
      </c>
      <c r="G42" s="24" t="s">
        <v>23</v>
      </c>
    </row>
    <row r="43" spans="1:7" ht="12.95" customHeight="1">
      <c r="A43" s="1"/>
      <c r="B43" s="20" t="s">
        <v>14</v>
      </c>
      <c r="C43" s="21" t="s">
        <v>1</v>
      </c>
      <c r="D43" s="22" t="s">
        <v>1</v>
      </c>
      <c r="E43" s="21" t="s">
        <v>1</v>
      </c>
      <c r="F43" s="18">
        <v>76297.97</v>
      </c>
      <c r="G43" s="19">
        <v>0.85660000000000003</v>
      </c>
    </row>
    <row r="44" spans="1:7" ht="12.95" customHeight="1">
      <c r="A44" s="1"/>
      <c r="B44" s="10" t="s">
        <v>103</v>
      </c>
      <c r="C44" s="11" t="s">
        <v>1</v>
      </c>
      <c r="D44" s="11" t="s">
        <v>1</v>
      </c>
      <c r="E44" s="11" t="s">
        <v>1</v>
      </c>
      <c r="F44" s="1"/>
      <c r="G44" s="12" t="s">
        <v>1</v>
      </c>
    </row>
    <row r="45" spans="1:7" ht="12.95" customHeight="1">
      <c r="A45" s="1"/>
      <c r="B45" s="10" t="s">
        <v>262</v>
      </c>
      <c r="C45" s="11" t="s">
        <v>1</v>
      </c>
      <c r="D45" s="11" t="s">
        <v>1</v>
      </c>
      <c r="E45" s="11" t="s">
        <v>1</v>
      </c>
      <c r="F45" s="1"/>
      <c r="G45" s="12" t="s">
        <v>1</v>
      </c>
    </row>
    <row r="46" spans="1:7" ht="12.95" customHeight="1">
      <c r="A46" s="13" t="s">
        <v>263</v>
      </c>
      <c r="B46" s="14" t="s">
        <v>264</v>
      </c>
      <c r="C46" s="11" t="s">
        <v>265</v>
      </c>
      <c r="D46" s="11" t="s">
        <v>19</v>
      </c>
      <c r="E46" s="15">
        <v>5000000</v>
      </c>
      <c r="F46" s="16">
        <v>4974.84</v>
      </c>
      <c r="G46" s="17">
        <v>5.5899999999999998E-2</v>
      </c>
    </row>
    <row r="47" spans="1:7" ht="12.95" customHeight="1">
      <c r="A47" s="1"/>
      <c r="B47" s="10" t="s">
        <v>13</v>
      </c>
      <c r="C47" s="11" t="s">
        <v>1</v>
      </c>
      <c r="D47" s="11" t="s">
        <v>1</v>
      </c>
      <c r="E47" s="11" t="s">
        <v>1</v>
      </c>
      <c r="F47" s="18">
        <v>4974.84</v>
      </c>
      <c r="G47" s="19">
        <v>5.5899999999999998E-2</v>
      </c>
    </row>
    <row r="48" spans="1:7" ht="12.95" customHeight="1">
      <c r="A48" s="1"/>
      <c r="B48" s="20" t="s">
        <v>14</v>
      </c>
      <c r="C48" s="21" t="s">
        <v>1</v>
      </c>
      <c r="D48" s="22" t="s">
        <v>1</v>
      </c>
      <c r="E48" s="21" t="s">
        <v>1</v>
      </c>
      <c r="F48" s="18">
        <v>4974.84</v>
      </c>
      <c r="G48" s="19">
        <v>5.5899999999999998E-2</v>
      </c>
    </row>
    <row r="49" spans="1:7" ht="12.95" customHeight="1">
      <c r="A49" s="1"/>
      <c r="B49" s="10" t="s">
        <v>24</v>
      </c>
      <c r="C49" s="11" t="s">
        <v>1</v>
      </c>
      <c r="D49" s="11" t="s">
        <v>1</v>
      </c>
      <c r="E49" s="11" t="s">
        <v>1</v>
      </c>
      <c r="F49" s="1"/>
      <c r="G49" s="12" t="s">
        <v>1</v>
      </c>
    </row>
    <row r="50" spans="1:7" ht="12.95" customHeight="1">
      <c r="A50" s="13" t="s">
        <v>25</v>
      </c>
      <c r="B50" s="14" t="s">
        <v>26</v>
      </c>
      <c r="C50" s="11" t="s">
        <v>1</v>
      </c>
      <c r="D50" s="11" t="s">
        <v>27</v>
      </c>
      <c r="E50" s="15"/>
      <c r="F50" s="16">
        <v>5401</v>
      </c>
      <c r="G50" s="17">
        <v>6.0600000000000001E-2</v>
      </c>
    </row>
    <row r="51" spans="1:7" ht="12.95" customHeight="1">
      <c r="A51" s="1"/>
      <c r="B51" s="10" t="s">
        <v>13</v>
      </c>
      <c r="C51" s="11" t="s">
        <v>1</v>
      </c>
      <c r="D51" s="11" t="s">
        <v>1</v>
      </c>
      <c r="E51" s="11" t="s">
        <v>1</v>
      </c>
      <c r="F51" s="18">
        <v>5401</v>
      </c>
      <c r="G51" s="19">
        <v>6.0600000000000001E-2</v>
      </c>
    </row>
    <row r="52" spans="1:7" ht="12.95" customHeight="1">
      <c r="A52" s="1"/>
      <c r="B52" s="20" t="s">
        <v>14</v>
      </c>
      <c r="C52" s="21" t="s">
        <v>1</v>
      </c>
      <c r="D52" s="22" t="s">
        <v>1</v>
      </c>
      <c r="E52" s="21" t="s">
        <v>1</v>
      </c>
      <c r="F52" s="18">
        <v>5401</v>
      </c>
      <c r="G52" s="19">
        <v>6.0600000000000001E-2</v>
      </c>
    </row>
    <row r="53" spans="1:7" ht="12.95" customHeight="1">
      <c r="A53" s="1"/>
      <c r="B53" s="20" t="s">
        <v>28</v>
      </c>
      <c r="C53" s="11" t="s">
        <v>1</v>
      </c>
      <c r="D53" s="22" t="s">
        <v>1</v>
      </c>
      <c r="E53" s="11" t="s">
        <v>1</v>
      </c>
      <c r="F53" s="25">
        <v>2380.29</v>
      </c>
      <c r="G53" s="19">
        <v>2.69E-2</v>
      </c>
    </row>
    <row r="54" spans="1:7" ht="12.95" customHeight="1">
      <c r="A54" s="1"/>
      <c r="B54" s="26" t="s">
        <v>29</v>
      </c>
      <c r="C54" s="27" t="s">
        <v>1</v>
      </c>
      <c r="D54" s="27" t="s">
        <v>1</v>
      </c>
      <c r="E54" s="27" t="s">
        <v>1</v>
      </c>
      <c r="F54" s="28">
        <v>89054.1</v>
      </c>
      <c r="G54" s="29">
        <v>1</v>
      </c>
    </row>
    <row r="55" spans="1:7" ht="12.95" customHeight="1">
      <c r="A55" s="1"/>
      <c r="B55" s="4" t="s">
        <v>1</v>
      </c>
      <c r="C55" s="1"/>
      <c r="D55" s="1"/>
      <c r="E55" s="1"/>
      <c r="F55" s="1"/>
      <c r="G55" s="1"/>
    </row>
    <row r="56" spans="1:7" ht="12.95" customHeight="1">
      <c r="A56" s="1"/>
      <c r="B56" s="2" t="s">
        <v>27</v>
      </c>
      <c r="C56" s="1"/>
      <c r="D56" s="1"/>
      <c r="E56" s="1"/>
      <c r="F56" s="1"/>
      <c r="G56" s="1"/>
    </row>
    <row r="57" spans="1:7" ht="12.95" customHeight="1">
      <c r="A57" s="1"/>
      <c r="B57" s="2" t="s">
        <v>30</v>
      </c>
      <c r="C57" s="1"/>
      <c r="D57" s="1"/>
      <c r="E57" s="1"/>
      <c r="F57" s="1"/>
      <c r="G57" s="1"/>
    </row>
    <row r="58" spans="1:7" ht="12.95" customHeight="1">
      <c r="A58" s="1"/>
      <c r="B58" s="2" t="s">
        <v>1</v>
      </c>
      <c r="C58" s="1"/>
      <c r="D58" s="1"/>
      <c r="E58" s="1"/>
      <c r="F58" s="1"/>
      <c r="G58" s="1"/>
    </row>
    <row r="59" spans="1:7" ht="12.95" customHeight="1">
      <c r="A59" s="1"/>
      <c r="B59" s="2" t="s">
        <v>1</v>
      </c>
      <c r="C59" s="1"/>
      <c r="D59" s="1"/>
      <c r="E59" s="1"/>
      <c r="F59" s="1"/>
      <c r="G5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>
      <selection activeCell="D36" sqref="D3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1467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1468</v>
      </c>
      <c r="B7" s="14" t="s">
        <v>2126</v>
      </c>
      <c r="C7" s="11" t="s">
        <v>1469</v>
      </c>
      <c r="D7" s="11" t="s">
        <v>19</v>
      </c>
      <c r="E7" s="15">
        <v>2480000</v>
      </c>
      <c r="F7" s="16">
        <v>2560.06</v>
      </c>
      <c r="G7" s="17">
        <v>0.1303</v>
      </c>
    </row>
    <row r="8" spans="1:7" ht="12.95" customHeight="1">
      <c r="A8" s="13" t="s">
        <v>1371</v>
      </c>
      <c r="B8" s="14" t="s">
        <v>1372</v>
      </c>
      <c r="C8" s="11" t="s">
        <v>1373</v>
      </c>
      <c r="D8" s="11" t="s">
        <v>39</v>
      </c>
      <c r="E8" s="15">
        <v>2500000</v>
      </c>
      <c r="F8" s="16">
        <v>2535.64</v>
      </c>
      <c r="G8" s="17">
        <v>0.129</v>
      </c>
    </row>
    <row r="9" spans="1:7" ht="12.95" customHeight="1">
      <c r="A9" s="13" t="s">
        <v>1256</v>
      </c>
      <c r="B9" s="14" t="s">
        <v>1257</v>
      </c>
      <c r="C9" s="11" t="s">
        <v>1258</v>
      </c>
      <c r="D9" s="11" t="s">
        <v>1259</v>
      </c>
      <c r="E9" s="15">
        <v>2000000</v>
      </c>
      <c r="F9" s="16">
        <v>2039.99</v>
      </c>
      <c r="G9" s="17">
        <v>0.1038</v>
      </c>
    </row>
    <row r="10" spans="1:7" ht="12.95" customHeight="1">
      <c r="A10" s="13" t="s">
        <v>1470</v>
      </c>
      <c r="B10" s="14" t="s">
        <v>1471</v>
      </c>
      <c r="C10" s="11" t="s">
        <v>1472</v>
      </c>
      <c r="D10" s="11" t="s">
        <v>615</v>
      </c>
      <c r="E10" s="15">
        <v>1680000</v>
      </c>
      <c r="F10" s="16">
        <v>1989.66</v>
      </c>
      <c r="G10" s="17">
        <v>0.1013</v>
      </c>
    </row>
    <row r="11" spans="1:7" ht="12.95" customHeight="1">
      <c r="A11" s="13" t="s">
        <v>1360</v>
      </c>
      <c r="B11" s="14" t="s">
        <v>1361</v>
      </c>
      <c r="C11" s="11" t="s">
        <v>1362</v>
      </c>
      <c r="D11" s="11" t="s">
        <v>615</v>
      </c>
      <c r="E11" s="15">
        <v>1680000</v>
      </c>
      <c r="F11" s="16">
        <v>1985.19</v>
      </c>
      <c r="G11" s="17">
        <v>0.10100000000000001</v>
      </c>
    </row>
    <row r="12" spans="1:7" ht="12.95" customHeight="1">
      <c r="A12" s="13" t="s">
        <v>1473</v>
      </c>
      <c r="B12" s="14" t="s">
        <v>1474</v>
      </c>
      <c r="C12" s="11" t="s">
        <v>1475</v>
      </c>
      <c r="D12" s="11" t="s">
        <v>68</v>
      </c>
      <c r="E12" s="15">
        <v>1680000</v>
      </c>
      <c r="F12" s="16">
        <v>1702.77</v>
      </c>
      <c r="G12" s="17">
        <v>8.6699999999999999E-2</v>
      </c>
    </row>
    <row r="13" spans="1:7" ht="12.95" customHeight="1">
      <c r="A13" s="13" t="s">
        <v>438</v>
      </c>
      <c r="B13" s="14" t="s">
        <v>439</v>
      </c>
      <c r="C13" s="11" t="s">
        <v>440</v>
      </c>
      <c r="D13" s="11" t="s">
        <v>39</v>
      </c>
      <c r="E13" s="15">
        <v>1500000</v>
      </c>
      <c r="F13" s="16">
        <v>1525.1</v>
      </c>
      <c r="G13" s="17">
        <v>7.7600000000000002E-2</v>
      </c>
    </row>
    <row r="14" spans="1:7" ht="12.95" customHeight="1">
      <c r="A14" s="13" t="s">
        <v>1379</v>
      </c>
      <c r="B14" s="14" t="s">
        <v>1380</v>
      </c>
      <c r="C14" s="11" t="s">
        <v>1381</v>
      </c>
      <c r="D14" s="11" t="s">
        <v>39</v>
      </c>
      <c r="E14" s="15">
        <v>1350000</v>
      </c>
      <c r="F14" s="16">
        <v>1375.3</v>
      </c>
      <c r="G14" s="17">
        <v>7.0000000000000007E-2</v>
      </c>
    </row>
    <row r="15" spans="1:7" ht="12.95" customHeight="1">
      <c r="A15" s="13" t="s">
        <v>1253</v>
      </c>
      <c r="B15" s="14" t="s">
        <v>1254</v>
      </c>
      <c r="C15" s="11" t="s">
        <v>1255</v>
      </c>
      <c r="D15" s="11" t="s">
        <v>39</v>
      </c>
      <c r="E15" s="15">
        <v>1050000</v>
      </c>
      <c r="F15" s="16">
        <v>1073.42</v>
      </c>
      <c r="G15" s="17">
        <v>5.4600000000000003E-2</v>
      </c>
    </row>
    <row r="16" spans="1:7" ht="12.95" customHeight="1">
      <c r="A16" s="13" t="s">
        <v>1374</v>
      </c>
      <c r="B16" s="14" t="s">
        <v>1375</v>
      </c>
      <c r="C16" s="11" t="s">
        <v>1376</v>
      </c>
      <c r="D16" s="11" t="s">
        <v>39</v>
      </c>
      <c r="E16" s="15">
        <v>900000</v>
      </c>
      <c r="F16" s="16">
        <v>919.53</v>
      </c>
      <c r="G16" s="17">
        <v>4.6800000000000001E-2</v>
      </c>
    </row>
    <row r="17" spans="1:7" ht="12.95" customHeight="1">
      <c r="A17" s="13" t="s">
        <v>1476</v>
      </c>
      <c r="B17" s="14" t="s">
        <v>1034</v>
      </c>
      <c r="C17" s="11" t="s">
        <v>1477</v>
      </c>
      <c r="D17" s="11" t="s">
        <v>39</v>
      </c>
      <c r="E17" s="15">
        <v>500000</v>
      </c>
      <c r="F17" s="16">
        <v>511.06</v>
      </c>
      <c r="G17" s="17">
        <v>2.5999999999999999E-2</v>
      </c>
    </row>
    <row r="18" spans="1:7" ht="12.95" customHeight="1">
      <c r="A18" s="13" t="s">
        <v>1141</v>
      </c>
      <c r="B18" s="14" t="s">
        <v>1142</v>
      </c>
      <c r="C18" s="11" t="s">
        <v>1143</v>
      </c>
      <c r="D18" s="11" t="s">
        <v>39</v>
      </c>
      <c r="E18" s="15">
        <v>190000</v>
      </c>
      <c r="F18" s="16">
        <v>194.53</v>
      </c>
      <c r="G18" s="17">
        <v>9.9000000000000008E-3</v>
      </c>
    </row>
    <row r="19" spans="1:7" ht="12.95" customHeight="1">
      <c r="A19" s="13" t="s">
        <v>1131</v>
      </c>
      <c r="B19" s="14" t="s">
        <v>1132</v>
      </c>
      <c r="C19" s="11" t="s">
        <v>1133</v>
      </c>
      <c r="D19" s="11" t="s">
        <v>94</v>
      </c>
      <c r="E19" s="15">
        <v>130000</v>
      </c>
      <c r="F19" s="16">
        <v>130.63</v>
      </c>
      <c r="G19" s="17">
        <v>6.6E-3</v>
      </c>
    </row>
    <row r="20" spans="1:7" ht="12.95" customHeight="1">
      <c r="A20" s="13" t="s">
        <v>1377</v>
      </c>
      <c r="B20" s="14" t="s">
        <v>2102</v>
      </c>
      <c r="C20" s="11" t="s">
        <v>1378</v>
      </c>
      <c r="D20" s="11" t="s">
        <v>19</v>
      </c>
      <c r="E20" s="15">
        <v>100000</v>
      </c>
      <c r="F20" s="16">
        <v>101.73</v>
      </c>
      <c r="G20" s="17">
        <v>5.1999999999999998E-3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18644.61</v>
      </c>
      <c r="G21" s="19">
        <v>0.94879999999999998</v>
      </c>
    </row>
    <row r="22" spans="1:7" ht="12.95" customHeight="1">
      <c r="A22" s="1"/>
      <c r="B22" s="20" t="s">
        <v>22</v>
      </c>
      <c r="C22" s="22" t="s">
        <v>1</v>
      </c>
      <c r="D22" s="22" t="s">
        <v>1</v>
      </c>
      <c r="E22" s="22" t="s">
        <v>1</v>
      </c>
      <c r="F22" s="23" t="s">
        <v>23</v>
      </c>
      <c r="G22" s="24" t="s">
        <v>23</v>
      </c>
    </row>
    <row r="23" spans="1:7" ht="12.95" customHeight="1">
      <c r="A23" s="1"/>
      <c r="B23" s="20" t="s">
        <v>13</v>
      </c>
      <c r="C23" s="22" t="s">
        <v>1</v>
      </c>
      <c r="D23" s="22" t="s">
        <v>1</v>
      </c>
      <c r="E23" s="22" t="s">
        <v>1</v>
      </c>
      <c r="F23" s="23" t="s">
        <v>23</v>
      </c>
      <c r="G23" s="24" t="s">
        <v>23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18644.61</v>
      </c>
      <c r="G24" s="19">
        <v>0.94879999999999998</v>
      </c>
    </row>
    <row r="25" spans="1:7" ht="12.95" customHeight="1">
      <c r="A25" s="1"/>
      <c r="B25" s="10" t="s">
        <v>24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25</v>
      </c>
      <c r="B26" s="14" t="s">
        <v>26</v>
      </c>
      <c r="C26" s="11" t="s">
        <v>1</v>
      </c>
      <c r="D26" s="11" t="s">
        <v>27</v>
      </c>
      <c r="E26" s="15"/>
      <c r="F26" s="16">
        <v>6</v>
      </c>
      <c r="G26" s="17">
        <v>2.9999999999999997E-4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6</v>
      </c>
      <c r="G27" s="19">
        <v>2.9999999999999997E-4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6</v>
      </c>
      <c r="G28" s="19">
        <v>2.9999999999999997E-4</v>
      </c>
    </row>
    <row r="29" spans="1:7" ht="12.95" customHeight="1">
      <c r="A29" s="1"/>
      <c r="B29" s="20" t="s">
        <v>28</v>
      </c>
      <c r="C29" s="11" t="s">
        <v>1</v>
      </c>
      <c r="D29" s="22" t="s">
        <v>1</v>
      </c>
      <c r="E29" s="11" t="s">
        <v>1</v>
      </c>
      <c r="F29" s="25">
        <v>998.34</v>
      </c>
      <c r="G29" s="19">
        <v>5.0900000000000001E-2</v>
      </c>
    </row>
    <row r="30" spans="1:7" ht="12.95" customHeight="1">
      <c r="A30" s="1"/>
      <c r="B30" s="26" t="s">
        <v>29</v>
      </c>
      <c r="C30" s="27" t="s">
        <v>1</v>
      </c>
      <c r="D30" s="27" t="s">
        <v>1</v>
      </c>
      <c r="E30" s="27" t="s">
        <v>1</v>
      </c>
      <c r="F30" s="28">
        <v>19648.95</v>
      </c>
      <c r="G30" s="29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468</v>
      </c>
      <c r="C32" s="1"/>
      <c r="D32" s="1"/>
      <c r="E32" s="1"/>
      <c r="F32" s="1"/>
      <c r="G32" s="1"/>
    </row>
    <row r="33" spans="1:7" ht="12.95" customHeight="1">
      <c r="A33" s="1"/>
      <c r="B33" s="2" t="s">
        <v>30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F38" sqref="F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1478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1479</v>
      </c>
      <c r="B7" s="14" t="s">
        <v>760</v>
      </c>
      <c r="C7" s="11" t="s">
        <v>1480</v>
      </c>
      <c r="D7" s="11" t="s">
        <v>46</v>
      </c>
      <c r="E7" s="15">
        <v>500000</v>
      </c>
      <c r="F7" s="16">
        <v>583.71</v>
      </c>
      <c r="G7" s="17">
        <v>0.1464</v>
      </c>
    </row>
    <row r="8" spans="1:7" ht="12.95" customHeight="1">
      <c r="A8" s="13" t="s">
        <v>952</v>
      </c>
      <c r="B8" s="14" t="s">
        <v>953</v>
      </c>
      <c r="C8" s="11" t="s">
        <v>954</v>
      </c>
      <c r="D8" s="11" t="s">
        <v>615</v>
      </c>
      <c r="E8" s="15">
        <v>500000</v>
      </c>
      <c r="F8" s="16">
        <v>501.75</v>
      </c>
      <c r="G8" s="17">
        <v>0.12590000000000001</v>
      </c>
    </row>
    <row r="9" spans="1:7" ht="12.95" customHeight="1">
      <c r="A9" s="13" t="s">
        <v>1335</v>
      </c>
      <c r="B9" s="14" t="s">
        <v>1336</v>
      </c>
      <c r="C9" s="11" t="s">
        <v>1337</v>
      </c>
      <c r="D9" s="11" t="s">
        <v>1338</v>
      </c>
      <c r="E9" s="15">
        <v>500000</v>
      </c>
      <c r="F9" s="16">
        <v>501.63</v>
      </c>
      <c r="G9" s="17">
        <v>0.1258</v>
      </c>
    </row>
    <row r="10" spans="1:7" ht="12.95" customHeight="1">
      <c r="A10" s="13" t="s">
        <v>1317</v>
      </c>
      <c r="B10" s="14" t="s">
        <v>1318</v>
      </c>
      <c r="C10" s="11" t="s">
        <v>1319</v>
      </c>
      <c r="D10" s="11" t="s">
        <v>39</v>
      </c>
      <c r="E10" s="15">
        <v>500000</v>
      </c>
      <c r="F10" s="16">
        <v>500.9</v>
      </c>
      <c r="G10" s="17">
        <v>0.12570000000000001</v>
      </c>
    </row>
    <row r="11" spans="1:7" ht="12.95" customHeight="1">
      <c r="A11" s="13" t="s">
        <v>1312</v>
      </c>
      <c r="B11" s="14" t="s">
        <v>956</v>
      </c>
      <c r="C11" s="11" t="s">
        <v>1313</v>
      </c>
      <c r="D11" s="11" t="s">
        <v>46</v>
      </c>
      <c r="E11" s="15">
        <v>400000</v>
      </c>
      <c r="F11" s="16">
        <v>466.99</v>
      </c>
      <c r="G11" s="17">
        <v>0.1172</v>
      </c>
    </row>
    <row r="12" spans="1:7" ht="12.95" customHeight="1">
      <c r="A12" s="13" t="s">
        <v>1301</v>
      </c>
      <c r="B12" s="14" t="s">
        <v>1302</v>
      </c>
      <c r="C12" s="11" t="s">
        <v>1303</v>
      </c>
      <c r="D12" s="11" t="s">
        <v>1259</v>
      </c>
      <c r="E12" s="15">
        <v>350000</v>
      </c>
      <c r="F12" s="16">
        <v>350.72</v>
      </c>
      <c r="G12" s="17">
        <v>8.7999999999999995E-2</v>
      </c>
    </row>
    <row r="13" spans="1:7" ht="12.95" customHeight="1">
      <c r="A13" s="13" t="s">
        <v>1481</v>
      </c>
      <c r="B13" s="14" t="s">
        <v>1482</v>
      </c>
      <c r="C13" s="11" t="s">
        <v>1483</v>
      </c>
      <c r="D13" s="11" t="s">
        <v>46</v>
      </c>
      <c r="E13" s="15">
        <v>300000</v>
      </c>
      <c r="F13" s="16">
        <v>300.52999999999997</v>
      </c>
      <c r="G13" s="17">
        <v>7.5399999999999995E-2</v>
      </c>
    </row>
    <row r="14" spans="1:7" ht="12.95" customHeight="1">
      <c r="A14" s="13" t="s">
        <v>1314</v>
      </c>
      <c r="B14" s="14" t="s">
        <v>1315</v>
      </c>
      <c r="C14" s="11" t="s">
        <v>1316</v>
      </c>
      <c r="D14" s="11" t="s">
        <v>50</v>
      </c>
      <c r="E14" s="15">
        <v>100000</v>
      </c>
      <c r="F14" s="16">
        <v>100.23</v>
      </c>
      <c r="G14" s="17">
        <v>2.5100000000000001E-2</v>
      </c>
    </row>
    <row r="15" spans="1:7" ht="12.95" customHeight="1">
      <c r="A15" s="13" t="s">
        <v>1402</v>
      </c>
      <c r="B15" s="14" t="s">
        <v>2124</v>
      </c>
      <c r="C15" s="11" t="s">
        <v>1403</v>
      </c>
      <c r="D15" s="11" t="s">
        <v>19</v>
      </c>
      <c r="E15" s="15">
        <v>50000</v>
      </c>
      <c r="F15" s="16">
        <v>50.04</v>
      </c>
      <c r="G15" s="17">
        <v>1.26E-2</v>
      </c>
    </row>
    <row r="16" spans="1:7" ht="12.95" customHeight="1">
      <c r="A16" s="13" t="s">
        <v>1094</v>
      </c>
      <c r="B16" s="14" t="s">
        <v>1095</v>
      </c>
      <c r="C16" s="11" t="s">
        <v>1096</v>
      </c>
      <c r="D16" s="11" t="s">
        <v>1097</v>
      </c>
      <c r="E16" s="15">
        <v>30000</v>
      </c>
      <c r="F16" s="16">
        <v>41.21</v>
      </c>
      <c r="G16" s="17">
        <v>1.03E-2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3397.71</v>
      </c>
      <c r="G17" s="19">
        <v>0.85240000000000005</v>
      </c>
    </row>
    <row r="18" spans="1:7" ht="12.95" customHeight="1">
      <c r="A18" s="1"/>
      <c r="B18" s="20" t="s">
        <v>22</v>
      </c>
      <c r="C18" s="22" t="s">
        <v>1</v>
      </c>
      <c r="D18" s="22" t="s">
        <v>1</v>
      </c>
      <c r="E18" s="22" t="s">
        <v>1</v>
      </c>
      <c r="F18" s="23" t="s">
        <v>23</v>
      </c>
      <c r="G18" s="24" t="s">
        <v>23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23</v>
      </c>
      <c r="G19" s="24" t="s">
        <v>23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3397.71</v>
      </c>
      <c r="G20" s="19">
        <v>0.85240000000000005</v>
      </c>
    </row>
    <row r="21" spans="1:7" ht="12.95" customHeight="1">
      <c r="A21" s="1"/>
      <c r="B21" s="10" t="s">
        <v>103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"/>
      <c r="B22" s="10" t="s">
        <v>104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1323</v>
      </c>
      <c r="B23" s="14" t="s">
        <v>144</v>
      </c>
      <c r="C23" s="11" t="s">
        <v>1324</v>
      </c>
      <c r="D23" s="11" t="s">
        <v>113</v>
      </c>
      <c r="E23" s="15">
        <v>100000</v>
      </c>
      <c r="F23" s="16">
        <v>99.27</v>
      </c>
      <c r="G23" s="17">
        <v>2.4899999999999999E-2</v>
      </c>
    </row>
    <row r="24" spans="1:7" ht="12.95" customHeight="1">
      <c r="A24" s="13" t="s">
        <v>1325</v>
      </c>
      <c r="B24" s="14" t="s">
        <v>1089</v>
      </c>
      <c r="C24" s="11" t="s">
        <v>1326</v>
      </c>
      <c r="D24" s="11" t="s">
        <v>113</v>
      </c>
      <c r="E24" s="15">
        <v>50000</v>
      </c>
      <c r="F24" s="16">
        <v>49.41</v>
      </c>
      <c r="G24" s="17">
        <v>1.24E-2</v>
      </c>
    </row>
    <row r="25" spans="1:7" ht="12.95" customHeight="1">
      <c r="A25" s="13" t="s">
        <v>1091</v>
      </c>
      <c r="B25" s="14" t="s">
        <v>124</v>
      </c>
      <c r="C25" s="11" t="s">
        <v>1092</v>
      </c>
      <c r="D25" s="11" t="s">
        <v>108</v>
      </c>
      <c r="E25" s="15">
        <v>40000</v>
      </c>
      <c r="F25" s="16">
        <v>39.549999999999997</v>
      </c>
      <c r="G25" s="17">
        <v>9.9000000000000008E-3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188.23</v>
      </c>
      <c r="G26" s="19">
        <v>4.7199999999999999E-2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188.23</v>
      </c>
      <c r="G27" s="19">
        <v>4.7199999999999999E-2</v>
      </c>
    </row>
    <row r="28" spans="1:7" ht="12.95" customHeight="1">
      <c r="A28" s="1"/>
      <c r="B28" s="10" t="s">
        <v>24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25</v>
      </c>
      <c r="B29" s="14" t="s">
        <v>26</v>
      </c>
      <c r="C29" s="11" t="s">
        <v>1</v>
      </c>
      <c r="D29" s="11" t="s">
        <v>27</v>
      </c>
      <c r="E29" s="15"/>
      <c r="F29" s="16">
        <v>55</v>
      </c>
      <c r="G29" s="17">
        <v>1.38E-2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55</v>
      </c>
      <c r="G30" s="19">
        <v>1.38E-2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55</v>
      </c>
      <c r="G31" s="19">
        <v>1.38E-2</v>
      </c>
    </row>
    <row r="32" spans="1:7" ht="12.95" customHeight="1">
      <c r="A32" s="1"/>
      <c r="B32" s="20" t="s">
        <v>28</v>
      </c>
      <c r="C32" s="11" t="s">
        <v>1</v>
      </c>
      <c r="D32" s="22" t="s">
        <v>1</v>
      </c>
      <c r="E32" s="11" t="s">
        <v>1</v>
      </c>
      <c r="F32" s="25">
        <v>345.13</v>
      </c>
      <c r="G32" s="19">
        <v>8.6599999999999996E-2</v>
      </c>
    </row>
    <row r="33" spans="1:7" ht="12.95" customHeight="1">
      <c r="A33" s="1"/>
      <c r="B33" s="26" t="s">
        <v>29</v>
      </c>
      <c r="C33" s="27" t="s">
        <v>1</v>
      </c>
      <c r="D33" s="27" t="s">
        <v>1</v>
      </c>
      <c r="E33" s="27" t="s">
        <v>1</v>
      </c>
      <c r="F33" s="28">
        <v>3986.07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468</v>
      </c>
      <c r="C35" s="1"/>
      <c r="D35" s="1"/>
      <c r="E35" s="1"/>
      <c r="F35" s="1"/>
      <c r="G35" s="1"/>
    </row>
    <row r="36" spans="1:7" ht="12.95" customHeight="1">
      <c r="A36" s="1"/>
      <c r="B36" s="2" t="s">
        <v>30</v>
      </c>
      <c r="C36" s="1"/>
      <c r="D36" s="1"/>
      <c r="E36" s="1"/>
      <c r="F36" s="1"/>
      <c r="G36" s="1"/>
    </row>
    <row r="37" spans="1:7" ht="12.95" customHeight="1">
      <c r="A37" s="1"/>
      <c r="B37" s="2" t="s">
        <v>117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40"/>
  <sheetViews>
    <sheetView zoomScaleNormal="100" workbookViewId="0">
      <selection activeCell="D7" sqref="D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1484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1485</v>
      </c>
      <c r="B7" s="14" t="s">
        <v>2124</v>
      </c>
      <c r="C7" s="11" t="s">
        <v>1486</v>
      </c>
      <c r="D7" s="11" t="s">
        <v>19</v>
      </c>
      <c r="E7" s="15">
        <v>2500000</v>
      </c>
      <c r="F7" s="16">
        <v>2502.15</v>
      </c>
      <c r="G7" s="17">
        <v>0.13400000000000001</v>
      </c>
    </row>
    <row r="8" spans="1:7" ht="12.95" customHeight="1">
      <c r="A8" s="13" t="s">
        <v>1328</v>
      </c>
      <c r="B8" s="14" t="s">
        <v>1329</v>
      </c>
      <c r="C8" s="11" t="s">
        <v>1330</v>
      </c>
      <c r="D8" s="11" t="s">
        <v>39</v>
      </c>
      <c r="E8" s="15">
        <v>2350000</v>
      </c>
      <c r="F8" s="16">
        <v>2358.41</v>
      </c>
      <c r="G8" s="17">
        <v>0.1263</v>
      </c>
    </row>
    <row r="9" spans="1:7" ht="12.95" customHeight="1">
      <c r="A9" s="13" t="s">
        <v>1387</v>
      </c>
      <c r="B9" s="14" t="s">
        <v>1388</v>
      </c>
      <c r="C9" s="11" t="s">
        <v>1389</v>
      </c>
      <c r="D9" s="11" t="s">
        <v>39</v>
      </c>
      <c r="E9" s="15">
        <v>2300000</v>
      </c>
      <c r="F9" s="16">
        <v>2304.1999999999998</v>
      </c>
      <c r="G9" s="17">
        <v>0.1234</v>
      </c>
    </row>
    <row r="10" spans="1:7" ht="12.95" customHeight="1">
      <c r="A10" s="13" t="s">
        <v>1392</v>
      </c>
      <c r="B10" s="14" t="s">
        <v>611</v>
      </c>
      <c r="C10" s="11" t="s">
        <v>1393</v>
      </c>
      <c r="D10" s="11" t="s">
        <v>50</v>
      </c>
      <c r="E10" s="15">
        <v>1610000</v>
      </c>
      <c r="F10" s="16">
        <v>1896.29</v>
      </c>
      <c r="G10" s="17">
        <v>0.1016</v>
      </c>
    </row>
    <row r="11" spans="1:7" ht="12.95" customHeight="1">
      <c r="A11" s="13" t="s">
        <v>1394</v>
      </c>
      <c r="B11" s="14" t="s">
        <v>1361</v>
      </c>
      <c r="C11" s="11" t="s">
        <v>1395</v>
      </c>
      <c r="D11" s="11" t="s">
        <v>615</v>
      </c>
      <c r="E11" s="15">
        <v>1610000</v>
      </c>
      <c r="F11" s="16">
        <v>1882.01</v>
      </c>
      <c r="G11" s="17">
        <v>0.1008</v>
      </c>
    </row>
    <row r="12" spans="1:7" ht="12.95" customHeight="1">
      <c r="A12" s="13" t="s">
        <v>1396</v>
      </c>
      <c r="B12" s="14" t="s">
        <v>1397</v>
      </c>
      <c r="C12" s="11" t="s">
        <v>1398</v>
      </c>
      <c r="D12" s="11" t="s">
        <v>50</v>
      </c>
      <c r="E12" s="15">
        <v>1610000</v>
      </c>
      <c r="F12" s="16">
        <v>1613.26</v>
      </c>
      <c r="G12" s="17">
        <v>8.6400000000000005E-2</v>
      </c>
    </row>
    <row r="13" spans="1:7" ht="12.95" customHeight="1">
      <c r="A13" s="13" t="s">
        <v>1399</v>
      </c>
      <c r="B13" s="14" t="s">
        <v>1400</v>
      </c>
      <c r="C13" s="11" t="s">
        <v>1401</v>
      </c>
      <c r="D13" s="11" t="s">
        <v>50</v>
      </c>
      <c r="E13" s="15">
        <v>1610000</v>
      </c>
      <c r="F13" s="16">
        <v>1611.9</v>
      </c>
      <c r="G13" s="17">
        <v>8.6300000000000002E-2</v>
      </c>
    </row>
    <row r="14" spans="1:7" ht="12.95" customHeight="1">
      <c r="A14" s="13" t="s">
        <v>1390</v>
      </c>
      <c r="B14" s="14" t="s">
        <v>2123</v>
      </c>
      <c r="C14" s="11" t="s">
        <v>1391</v>
      </c>
      <c r="D14" s="11" t="s">
        <v>19</v>
      </c>
      <c r="E14" s="15">
        <v>1000000</v>
      </c>
      <c r="F14" s="16">
        <v>1002.71</v>
      </c>
      <c r="G14" s="17">
        <v>5.3699999999999998E-2</v>
      </c>
    </row>
    <row r="15" spans="1:7" ht="12.95" customHeight="1">
      <c r="A15" s="13" t="s">
        <v>1317</v>
      </c>
      <c r="B15" s="14" t="s">
        <v>1318</v>
      </c>
      <c r="C15" s="11" t="s">
        <v>1319</v>
      </c>
      <c r="D15" s="11" t="s">
        <v>39</v>
      </c>
      <c r="E15" s="15">
        <v>680000</v>
      </c>
      <c r="F15" s="16">
        <v>681.23</v>
      </c>
      <c r="G15" s="17">
        <v>3.6499999999999998E-2</v>
      </c>
    </row>
    <row r="16" spans="1:7" ht="12.95" customHeight="1">
      <c r="A16" s="13" t="s">
        <v>1301</v>
      </c>
      <c r="B16" s="14" t="s">
        <v>1302</v>
      </c>
      <c r="C16" s="11" t="s">
        <v>1303</v>
      </c>
      <c r="D16" s="11" t="s">
        <v>1259</v>
      </c>
      <c r="E16" s="15">
        <v>400000</v>
      </c>
      <c r="F16" s="16">
        <v>400.82</v>
      </c>
      <c r="G16" s="17">
        <v>2.1499999999999998E-2</v>
      </c>
    </row>
    <row r="17" spans="1:7" ht="12.95" customHeight="1">
      <c r="A17" s="13" t="s">
        <v>1402</v>
      </c>
      <c r="B17" s="14" t="s">
        <v>2124</v>
      </c>
      <c r="C17" s="11" t="s">
        <v>1403</v>
      </c>
      <c r="D17" s="11" t="s">
        <v>19</v>
      </c>
      <c r="E17" s="15">
        <v>200000</v>
      </c>
      <c r="F17" s="16">
        <v>200.16</v>
      </c>
      <c r="G17" s="17">
        <v>1.0699999999999999E-2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16453.14</v>
      </c>
      <c r="G18" s="19">
        <v>0.88119999999999998</v>
      </c>
    </row>
    <row r="19" spans="1:7" ht="12.95" customHeight="1">
      <c r="A19" s="1"/>
      <c r="B19" s="10" t="s">
        <v>22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1320</v>
      </c>
      <c r="B20" s="14" t="s">
        <v>1321</v>
      </c>
      <c r="C20" s="11" t="s">
        <v>1322</v>
      </c>
      <c r="D20" s="11" t="s">
        <v>314</v>
      </c>
      <c r="E20" s="15">
        <v>380000</v>
      </c>
      <c r="F20" s="16">
        <v>431.34</v>
      </c>
      <c r="G20" s="17">
        <v>2.3099999999999999E-2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431.34</v>
      </c>
      <c r="G21" s="19">
        <v>2.3099999999999999E-2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16884.48</v>
      </c>
      <c r="G22" s="19">
        <v>0.90429999999999999</v>
      </c>
    </row>
    <row r="23" spans="1:7" ht="12.95" customHeight="1">
      <c r="A23" s="1"/>
      <c r="B23" s="10" t="s">
        <v>103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"/>
      <c r="B24" s="10" t="s">
        <v>104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1325</v>
      </c>
      <c r="B25" s="14" t="s">
        <v>1089</v>
      </c>
      <c r="C25" s="11" t="s">
        <v>1326</v>
      </c>
      <c r="D25" s="11" t="s">
        <v>113</v>
      </c>
      <c r="E25" s="15">
        <v>350000</v>
      </c>
      <c r="F25" s="16">
        <v>345.86</v>
      </c>
      <c r="G25" s="17">
        <v>1.8499999999999999E-2</v>
      </c>
    </row>
    <row r="26" spans="1:7" ht="12.95" customHeight="1">
      <c r="A26" s="13" t="s">
        <v>1323</v>
      </c>
      <c r="B26" s="14" t="s">
        <v>144</v>
      </c>
      <c r="C26" s="11" t="s">
        <v>1324</v>
      </c>
      <c r="D26" s="11" t="s">
        <v>113</v>
      </c>
      <c r="E26" s="15">
        <v>150000</v>
      </c>
      <c r="F26" s="16">
        <v>148.91</v>
      </c>
      <c r="G26" s="17">
        <v>8.0000000000000002E-3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494.77</v>
      </c>
      <c r="G27" s="19">
        <v>2.6499999999999999E-2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494.77</v>
      </c>
      <c r="G28" s="19">
        <v>2.6499999999999999E-2</v>
      </c>
    </row>
    <row r="29" spans="1:7" ht="12.95" customHeight="1">
      <c r="A29" s="1"/>
      <c r="B29" s="10" t="s">
        <v>24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25</v>
      </c>
      <c r="B30" s="14" t="s">
        <v>26</v>
      </c>
      <c r="C30" s="11" t="s">
        <v>1</v>
      </c>
      <c r="D30" s="11" t="s">
        <v>27</v>
      </c>
      <c r="E30" s="15"/>
      <c r="F30" s="16">
        <v>33</v>
      </c>
      <c r="G30" s="17">
        <v>1.8E-3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33</v>
      </c>
      <c r="G31" s="19">
        <v>1.8E-3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33</v>
      </c>
      <c r="G32" s="19">
        <v>1.8E-3</v>
      </c>
    </row>
    <row r="33" spans="1:7" ht="12.95" customHeight="1">
      <c r="A33" s="1"/>
      <c r="B33" s="20" t="s">
        <v>28</v>
      </c>
      <c r="C33" s="11" t="s">
        <v>1</v>
      </c>
      <c r="D33" s="22" t="s">
        <v>1</v>
      </c>
      <c r="E33" s="11" t="s">
        <v>1</v>
      </c>
      <c r="F33" s="25">
        <v>1259.05</v>
      </c>
      <c r="G33" s="19">
        <v>6.7400000000000002E-2</v>
      </c>
    </row>
    <row r="34" spans="1:7" ht="12.95" customHeight="1">
      <c r="A34" s="1"/>
      <c r="B34" s="26" t="s">
        <v>29</v>
      </c>
      <c r="C34" s="27" t="s">
        <v>1</v>
      </c>
      <c r="D34" s="27" t="s">
        <v>1</v>
      </c>
      <c r="E34" s="27" t="s">
        <v>1</v>
      </c>
      <c r="F34" s="28">
        <v>18671.3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468</v>
      </c>
      <c r="C36" s="1"/>
      <c r="D36" s="1"/>
      <c r="E36" s="1"/>
      <c r="F36" s="1"/>
      <c r="G36" s="1"/>
    </row>
    <row r="37" spans="1:7" ht="12.95" customHeight="1">
      <c r="A37" s="1"/>
      <c r="B37" s="2" t="s">
        <v>30</v>
      </c>
      <c r="C37" s="1"/>
      <c r="D37" s="1"/>
      <c r="E37" s="1"/>
      <c r="F37" s="1"/>
      <c r="G37" s="1"/>
    </row>
    <row r="38" spans="1:7" ht="12.95" customHeight="1">
      <c r="A38" s="1"/>
      <c r="B38" s="2" t="s">
        <v>117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40"/>
  <sheetViews>
    <sheetView zoomScaleNormal="100" workbookViewId="0">
      <selection activeCell="F38" sqref="F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1487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914</v>
      </c>
      <c r="B7" s="14" t="s">
        <v>915</v>
      </c>
      <c r="C7" s="11" t="s">
        <v>916</v>
      </c>
      <c r="D7" s="11" t="s">
        <v>615</v>
      </c>
      <c r="E7" s="15">
        <v>500000</v>
      </c>
      <c r="F7" s="16">
        <v>501.82</v>
      </c>
      <c r="G7" s="17">
        <v>7.6700000000000004E-2</v>
      </c>
    </row>
    <row r="8" spans="1:7" ht="12.95" customHeight="1">
      <c r="A8" s="13" t="s">
        <v>1332</v>
      </c>
      <c r="B8" s="14" t="s">
        <v>1333</v>
      </c>
      <c r="C8" s="11" t="s">
        <v>1334</v>
      </c>
      <c r="D8" s="11" t="s">
        <v>1097</v>
      </c>
      <c r="E8" s="15">
        <v>500000</v>
      </c>
      <c r="F8" s="16">
        <v>501.44</v>
      </c>
      <c r="G8" s="17">
        <v>7.6700000000000004E-2</v>
      </c>
    </row>
    <row r="9" spans="1:7" ht="12.95" customHeight="1">
      <c r="A9" s="13" t="s">
        <v>1481</v>
      </c>
      <c r="B9" s="14" t="s">
        <v>1482</v>
      </c>
      <c r="C9" s="11" t="s">
        <v>1483</v>
      </c>
      <c r="D9" s="11" t="s">
        <v>46</v>
      </c>
      <c r="E9" s="15">
        <v>500000</v>
      </c>
      <c r="F9" s="16">
        <v>500.88</v>
      </c>
      <c r="G9" s="17">
        <v>7.6600000000000001E-2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1504.14</v>
      </c>
      <c r="G10" s="19">
        <v>0.23</v>
      </c>
    </row>
    <row r="11" spans="1:7" ht="12.95" customHeight="1">
      <c r="A11" s="1"/>
      <c r="B11" s="20" t="s">
        <v>22</v>
      </c>
      <c r="C11" s="22" t="s">
        <v>1</v>
      </c>
      <c r="D11" s="22" t="s">
        <v>1</v>
      </c>
      <c r="E11" s="22" t="s">
        <v>1</v>
      </c>
      <c r="F11" s="23" t="s">
        <v>23</v>
      </c>
      <c r="G11" s="24" t="s">
        <v>23</v>
      </c>
    </row>
    <row r="12" spans="1:7" ht="12.95" customHeight="1">
      <c r="A12" s="1"/>
      <c r="B12" s="20" t="s">
        <v>13</v>
      </c>
      <c r="C12" s="22" t="s">
        <v>1</v>
      </c>
      <c r="D12" s="22" t="s">
        <v>1</v>
      </c>
      <c r="E12" s="22" t="s">
        <v>1</v>
      </c>
      <c r="F12" s="23" t="s">
        <v>23</v>
      </c>
      <c r="G12" s="24" t="s">
        <v>23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1504.14</v>
      </c>
      <c r="G13" s="19">
        <v>0.23</v>
      </c>
    </row>
    <row r="14" spans="1:7" ht="12.95" customHeight="1">
      <c r="A14" s="1"/>
      <c r="B14" s="10" t="s">
        <v>103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"/>
      <c r="B15" s="10" t="s">
        <v>104</v>
      </c>
      <c r="C15" s="11" t="s">
        <v>1</v>
      </c>
      <c r="D15" s="11" t="s">
        <v>1</v>
      </c>
      <c r="E15" s="11" t="s">
        <v>1</v>
      </c>
      <c r="F15" s="1"/>
      <c r="G15" s="12" t="s">
        <v>1</v>
      </c>
    </row>
    <row r="16" spans="1:7" ht="12.95" customHeight="1">
      <c r="A16" s="13" t="s">
        <v>1339</v>
      </c>
      <c r="B16" s="14" t="s">
        <v>1272</v>
      </c>
      <c r="C16" s="11" t="s">
        <v>1340</v>
      </c>
      <c r="D16" s="11" t="s">
        <v>113</v>
      </c>
      <c r="E16" s="15">
        <v>650000</v>
      </c>
      <c r="F16" s="16">
        <v>642.17999999999995</v>
      </c>
      <c r="G16" s="17">
        <v>9.8199999999999996E-2</v>
      </c>
    </row>
    <row r="17" spans="1:7" ht="12.95" customHeight="1">
      <c r="A17" s="13" t="s">
        <v>1341</v>
      </c>
      <c r="B17" s="14" t="s">
        <v>1277</v>
      </c>
      <c r="C17" s="11" t="s">
        <v>1342</v>
      </c>
      <c r="D17" s="11" t="s">
        <v>108</v>
      </c>
      <c r="E17" s="15">
        <v>650000</v>
      </c>
      <c r="F17" s="16">
        <v>642.16999999999996</v>
      </c>
      <c r="G17" s="17">
        <v>9.8199999999999996E-2</v>
      </c>
    </row>
    <row r="18" spans="1:7" ht="12.95" customHeight="1">
      <c r="A18" s="13" t="s">
        <v>1343</v>
      </c>
      <c r="B18" s="14" t="s">
        <v>147</v>
      </c>
      <c r="C18" s="11" t="s">
        <v>1344</v>
      </c>
      <c r="D18" s="11" t="s">
        <v>108</v>
      </c>
      <c r="E18" s="15">
        <v>650000</v>
      </c>
      <c r="F18" s="16">
        <v>642.04</v>
      </c>
      <c r="G18" s="17">
        <v>9.8199999999999996E-2</v>
      </c>
    </row>
    <row r="19" spans="1:7" ht="12.95" customHeight="1">
      <c r="A19" s="13" t="s">
        <v>1488</v>
      </c>
      <c r="B19" s="14" t="s">
        <v>1089</v>
      </c>
      <c r="C19" s="11" t="s">
        <v>1489</v>
      </c>
      <c r="D19" s="11" t="s">
        <v>113</v>
      </c>
      <c r="E19" s="15">
        <v>600000</v>
      </c>
      <c r="F19" s="16">
        <v>591.16</v>
      </c>
      <c r="G19" s="17">
        <v>9.0399999999999994E-2</v>
      </c>
    </row>
    <row r="20" spans="1:7" ht="12.95" customHeight="1">
      <c r="A20" s="13" t="s">
        <v>1490</v>
      </c>
      <c r="B20" s="14" t="s">
        <v>1086</v>
      </c>
      <c r="C20" s="11" t="s">
        <v>1491</v>
      </c>
      <c r="D20" s="11" t="s">
        <v>108</v>
      </c>
      <c r="E20" s="15">
        <v>500000</v>
      </c>
      <c r="F20" s="16">
        <v>492.19</v>
      </c>
      <c r="G20" s="17">
        <v>7.5300000000000006E-2</v>
      </c>
    </row>
    <row r="21" spans="1:7" ht="12.95" customHeight="1">
      <c r="A21" s="13" t="s">
        <v>1091</v>
      </c>
      <c r="B21" s="14" t="s">
        <v>124</v>
      </c>
      <c r="C21" s="11" t="s">
        <v>1092</v>
      </c>
      <c r="D21" s="11" t="s">
        <v>108</v>
      </c>
      <c r="E21" s="15">
        <v>60000</v>
      </c>
      <c r="F21" s="16">
        <v>59.33</v>
      </c>
      <c r="G21" s="17">
        <v>9.1000000000000004E-3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3069.07</v>
      </c>
      <c r="G22" s="19">
        <v>0.46939999999999998</v>
      </c>
    </row>
    <row r="23" spans="1:7" ht="12.95" customHeight="1">
      <c r="A23" s="1"/>
      <c r="B23" s="10" t="s">
        <v>109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1492</v>
      </c>
      <c r="B24" s="14" t="s">
        <v>250</v>
      </c>
      <c r="C24" s="11" t="s">
        <v>1493</v>
      </c>
      <c r="D24" s="11" t="s">
        <v>113</v>
      </c>
      <c r="E24" s="15">
        <v>650000</v>
      </c>
      <c r="F24" s="16">
        <v>638.41999999999996</v>
      </c>
      <c r="G24" s="17">
        <v>9.7600000000000006E-2</v>
      </c>
    </row>
    <row r="25" spans="1:7" ht="12.95" customHeight="1">
      <c r="A25" s="13" t="s">
        <v>1494</v>
      </c>
      <c r="B25" s="14" t="s">
        <v>1349</v>
      </c>
      <c r="C25" s="11" t="s">
        <v>1495</v>
      </c>
      <c r="D25" s="11" t="s">
        <v>229</v>
      </c>
      <c r="E25" s="15">
        <v>650000</v>
      </c>
      <c r="F25" s="16">
        <v>637.29</v>
      </c>
      <c r="G25" s="17">
        <v>9.74E-2</v>
      </c>
    </row>
    <row r="26" spans="1:7" ht="12.95" customHeight="1">
      <c r="A26" s="13" t="s">
        <v>1496</v>
      </c>
      <c r="B26" s="14" t="s">
        <v>1346</v>
      </c>
      <c r="C26" s="11" t="s">
        <v>1497</v>
      </c>
      <c r="D26" s="11" t="s">
        <v>108</v>
      </c>
      <c r="E26" s="15">
        <v>610000</v>
      </c>
      <c r="F26" s="16">
        <v>599.23</v>
      </c>
      <c r="G26" s="17">
        <v>9.1600000000000001E-2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1874.94</v>
      </c>
      <c r="G27" s="19">
        <v>0.28660000000000002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4944.01</v>
      </c>
      <c r="G28" s="19">
        <v>0.75600000000000001</v>
      </c>
    </row>
    <row r="29" spans="1:7" ht="12.95" customHeight="1">
      <c r="A29" s="1"/>
      <c r="B29" s="10" t="s">
        <v>24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25</v>
      </c>
      <c r="B30" s="14" t="s">
        <v>26</v>
      </c>
      <c r="C30" s="11" t="s">
        <v>1</v>
      </c>
      <c r="D30" s="11" t="s">
        <v>27</v>
      </c>
      <c r="E30" s="15"/>
      <c r="F30" s="16">
        <v>19</v>
      </c>
      <c r="G30" s="17">
        <v>2.8999999999999998E-3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19</v>
      </c>
      <c r="G31" s="19">
        <v>2.8999999999999998E-3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19</v>
      </c>
      <c r="G32" s="19">
        <v>2.8999999999999998E-3</v>
      </c>
    </row>
    <row r="33" spans="1:7" ht="12.95" customHeight="1">
      <c r="A33" s="1"/>
      <c r="B33" s="20" t="s">
        <v>28</v>
      </c>
      <c r="C33" s="11" t="s">
        <v>1</v>
      </c>
      <c r="D33" s="22" t="s">
        <v>1</v>
      </c>
      <c r="E33" s="11" t="s">
        <v>1</v>
      </c>
      <c r="F33" s="25">
        <v>72.67</v>
      </c>
      <c r="G33" s="19">
        <v>1.11E-2</v>
      </c>
    </row>
    <row r="34" spans="1:7" ht="12.95" customHeight="1">
      <c r="A34" s="1"/>
      <c r="B34" s="26" t="s">
        <v>29</v>
      </c>
      <c r="C34" s="27" t="s">
        <v>1</v>
      </c>
      <c r="D34" s="27" t="s">
        <v>1</v>
      </c>
      <c r="E34" s="27" t="s">
        <v>1</v>
      </c>
      <c r="F34" s="28">
        <v>6539.82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27</v>
      </c>
      <c r="C36" s="1"/>
      <c r="D36" s="1"/>
      <c r="E36" s="1"/>
      <c r="F36" s="1"/>
      <c r="G36" s="1"/>
    </row>
    <row r="37" spans="1:7" ht="12.95" customHeight="1">
      <c r="A37" s="1"/>
      <c r="B37" s="2" t="s">
        <v>30</v>
      </c>
      <c r="C37" s="1"/>
      <c r="D37" s="1"/>
      <c r="E37" s="1"/>
      <c r="F37" s="1"/>
      <c r="G37" s="1"/>
    </row>
    <row r="38" spans="1:7" ht="12.95" customHeight="1">
      <c r="A38" s="1"/>
      <c r="B38" s="2" t="s">
        <v>117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42"/>
  <sheetViews>
    <sheetView zoomScaleNormal="100" workbookViewId="0">
      <selection activeCell="F40" sqref="F4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1498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1328</v>
      </c>
      <c r="B7" s="14" t="s">
        <v>1329</v>
      </c>
      <c r="C7" s="11" t="s">
        <v>1330</v>
      </c>
      <c r="D7" s="11" t="s">
        <v>39</v>
      </c>
      <c r="E7" s="15">
        <v>630000</v>
      </c>
      <c r="F7" s="16">
        <v>632.25</v>
      </c>
      <c r="G7" s="17">
        <v>0.1048</v>
      </c>
    </row>
    <row r="8" spans="1:7" ht="12.95" customHeight="1">
      <c r="A8" s="13" t="s">
        <v>1499</v>
      </c>
      <c r="B8" s="14" t="s">
        <v>795</v>
      </c>
      <c r="C8" s="11" t="s">
        <v>1500</v>
      </c>
      <c r="D8" s="11" t="s">
        <v>943</v>
      </c>
      <c r="E8" s="15">
        <v>430000</v>
      </c>
      <c r="F8" s="16">
        <v>572.15</v>
      </c>
      <c r="G8" s="17">
        <v>9.4899999999999998E-2</v>
      </c>
    </row>
    <row r="9" spans="1:7" ht="12.95" customHeight="1">
      <c r="A9" s="13" t="s">
        <v>1501</v>
      </c>
      <c r="B9" s="14" t="s">
        <v>611</v>
      </c>
      <c r="C9" s="11" t="s">
        <v>1502</v>
      </c>
      <c r="D9" s="11" t="s">
        <v>50</v>
      </c>
      <c r="E9" s="15">
        <v>400000</v>
      </c>
      <c r="F9" s="16">
        <v>535.09</v>
      </c>
      <c r="G9" s="17">
        <v>8.8700000000000001E-2</v>
      </c>
    </row>
    <row r="10" spans="1:7" ht="12.95" customHeight="1">
      <c r="A10" s="13" t="s">
        <v>1503</v>
      </c>
      <c r="B10" s="14" t="s">
        <v>1504</v>
      </c>
      <c r="C10" s="11" t="s">
        <v>1505</v>
      </c>
      <c r="D10" s="11" t="s">
        <v>1506</v>
      </c>
      <c r="E10" s="15">
        <v>500000</v>
      </c>
      <c r="F10" s="16">
        <v>503.1</v>
      </c>
      <c r="G10" s="17">
        <v>8.3400000000000002E-2</v>
      </c>
    </row>
    <row r="11" spans="1:7" ht="12.95" customHeight="1">
      <c r="A11" s="13" t="s">
        <v>1317</v>
      </c>
      <c r="B11" s="14" t="s">
        <v>1318</v>
      </c>
      <c r="C11" s="11" t="s">
        <v>1319</v>
      </c>
      <c r="D11" s="11" t="s">
        <v>39</v>
      </c>
      <c r="E11" s="15">
        <v>500000</v>
      </c>
      <c r="F11" s="16">
        <v>500.9</v>
      </c>
      <c r="G11" s="17">
        <v>8.3099999999999993E-2</v>
      </c>
    </row>
    <row r="12" spans="1:7" ht="12.95" customHeight="1">
      <c r="A12" s="13" t="s">
        <v>1304</v>
      </c>
      <c r="B12" s="14" t="s">
        <v>1305</v>
      </c>
      <c r="C12" s="11" t="s">
        <v>1306</v>
      </c>
      <c r="D12" s="11" t="s">
        <v>39</v>
      </c>
      <c r="E12" s="15">
        <v>500000</v>
      </c>
      <c r="F12" s="16">
        <v>500.17</v>
      </c>
      <c r="G12" s="17">
        <v>8.2900000000000001E-2</v>
      </c>
    </row>
    <row r="13" spans="1:7" ht="12.95" customHeight="1">
      <c r="A13" s="13" t="s">
        <v>1301</v>
      </c>
      <c r="B13" s="14" t="s">
        <v>1302</v>
      </c>
      <c r="C13" s="11" t="s">
        <v>1303</v>
      </c>
      <c r="D13" s="11" t="s">
        <v>1259</v>
      </c>
      <c r="E13" s="15">
        <v>200000</v>
      </c>
      <c r="F13" s="16">
        <v>200.41</v>
      </c>
      <c r="G13" s="17">
        <v>3.32E-2</v>
      </c>
    </row>
    <row r="14" spans="1:7" ht="12.95" customHeight="1">
      <c r="A14" s="13" t="s">
        <v>1507</v>
      </c>
      <c r="B14" s="14" t="s">
        <v>894</v>
      </c>
      <c r="C14" s="11" t="s">
        <v>1508</v>
      </c>
      <c r="D14" s="11" t="s">
        <v>86</v>
      </c>
      <c r="E14" s="15">
        <v>126000</v>
      </c>
      <c r="F14" s="16">
        <v>127.05</v>
      </c>
      <c r="G14" s="17">
        <v>2.1100000000000001E-2</v>
      </c>
    </row>
    <row r="15" spans="1:7" ht="12.95" customHeight="1">
      <c r="A15" s="13" t="s">
        <v>1509</v>
      </c>
      <c r="B15" s="14" t="s">
        <v>894</v>
      </c>
      <c r="C15" s="11" t="s">
        <v>1510</v>
      </c>
      <c r="D15" s="11" t="s">
        <v>86</v>
      </c>
      <c r="E15" s="15">
        <v>126000</v>
      </c>
      <c r="F15" s="16">
        <v>126.26</v>
      </c>
      <c r="G15" s="17">
        <v>2.0899999999999998E-2</v>
      </c>
    </row>
    <row r="16" spans="1:7" ht="12.95" customHeight="1">
      <c r="A16" s="13" t="s">
        <v>1511</v>
      </c>
      <c r="B16" s="14" t="s">
        <v>1512</v>
      </c>
      <c r="C16" s="11" t="s">
        <v>1513</v>
      </c>
      <c r="D16" s="11" t="s">
        <v>39</v>
      </c>
      <c r="E16" s="15">
        <v>100000</v>
      </c>
      <c r="F16" s="16">
        <v>100.35</v>
      </c>
      <c r="G16" s="17">
        <v>1.66E-2</v>
      </c>
    </row>
    <row r="17" spans="1:7" ht="12.95" customHeight="1">
      <c r="A17" s="13" t="s">
        <v>1402</v>
      </c>
      <c r="B17" s="14" t="s">
        <v>2124</v>
      </c>
      <c r="C17" s="11" t="s">
        <v>1403</v>
      </c>
      <c r="D17" s="11" t="s">
        <v>19</v>
      </c>
      <c r="E17" s="15">
        <v>100000</v>
      </c>
      <c r="F17" s="16">
        <v>100.08</v>
      </c>
      <c r="G17" s="17">
        <v>1.66E-2</v>
      </c>
    </row>
    <row r="18" spans="1:7" ht="12.95" customHeight="1">
      <c r="A18" s="13" t="s">
        <v>1335</v>
      </c>
      <c r="B18" s="14" t="s">
        <v>1336</v>
      </c>
      <c r="C18" s="11" t="s">
        <v>1337</v>
      </c>
      <c r="D18" s="11" t="s">
        <v>1338</v>
      </c>
      <c r="E18" s="15">
        <v>60000</v>
      </c>
      <c r="F18" s="16">
        <v>60.2</v>
      </c>
      <c r="G18" s="17">
        <v>0.01</v>
      </c>
    </row>
    <row r="19" spans="1:7" ht="12.95" customHeight="1">
      <c r="A19" s="13" t="s">
        <v>1109</v>
      </c>
      <c r="B19" s="14" t="s">
        <v>1110</v>
      </c>
      <c r="C19" s="11" t="s">
        <v>1111</v>
      </c>
      <c r="D19" s="11" t="s">
        <v>39</v>
      </c>
      <c r="E19" s="15">
        <v>50000</v>
      </c>
      <c r="F19" s="16">
        <v>50.1</v>
      </c>
      <c r="G19" s="17">
        <v>8.3000000000000001E-3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4008.11</v>
      </c>
      <c r="G20" s="19">
        <v>0.66449999999999998</v>
      </c>
    </row>
    <row r="21" spans="1:7" ht="12.95" customHeight="1">
      <c r="A21" s="1"/>
      <c r="B21" s="10" t="s">
        <v>22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1320</v>
      </c>
      <c r="B22" s="14" t="s">
        <v>1321</v>
      </c>
      <c r="C22" s="11" t="s">
        <v>1322</v>
      </c>
      <c r="D22" s="11" t="s">
        <v>314</v>
      </c>
      <c r="E22" s="15">
        <v>250000</v>
      </c>
      <c r="F22" s="16">
        <v>283.77</v>
      </c>
      <c r="G22" s="17">
        <v>4.7100000000000003E-2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283.77</v>
      </c>
      <c r="G23" s="19">
        <v>4.7100000000000003E-2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4291.88</v>
      </c>
      <c r="G24" s="19">
        <v>0.71160000000000001</v>
      </c>
    </row>
    <row r="25" spans="1:7" ht="12.95" customHeight="1">
      <c r="A25" s="1"/>
      <c r="B25" s="10" t="s">
        <v>103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"/>
      <c r="B26" s="10" t="s">
        <v>104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1225</v>
      </c>
      <c r="B27" s="14" t="s">
        <v>1226</v>
      </c>
      <c r="C27" s="11" t="s">
        <v>1227</v>
      </c>
      <c r="D27" s="11" t="s">
        <v>113</v>
      </c>
      <c r="E27" s="15">
        <v>500000</v>
      </c>
      <c r="F27" s="16">
        <v>496.51</v>
      </c>
      <c r="G27" s="17">
        <v>8.2299999999999998E-2</v>
      </c>
    </row>
    <row r="28" spans="1:7" ht="12.95" customHeight="1">
      <c r="A28" s="13" t="s">
        <v>1323</v>
      </c>
      <c r="B28" s="14" t="s">
        <v>144</v>
      </c>
      <c r="C28" s="11" t="s">
        <v>1324</v>
      </c>
      <c r="D28" s="11" t="s">
        <v>113</v>
      </c>
      <c r="E28" s="15">
        <v>250000</v>
      </c>
      <c r="F28" s="16">
        <v>248.18</v>
      </c>
      <c r="G28" s="17">
        <v>4.1099999999999998E-2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744.69</v>
      </c>
      <c r="G29" s="19">
        <v>0.1234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744.69</v>
      </c>
      <c r="G30" s="19">
        <v>0.1234</v>
      </c>
    </row>
    <row r="31" spans="1:7" ht="12.95" customHeight="1">
      <c r="A31" s="1"/>
      <c r="B31" s="10" t="s">
        <v>24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3" t="s">
        <v>25</v>
      </c>
      <c r="B32" s="14" t="s">
        <v>26</v>
      </c>
      <c r="C32" s="11" t="s">
        <v>1</v>
      </c>
      <c r="D32" s="11" t="s">
        <v>27</v>
      </c>
      <c r="E32" s="15"/>
      <c r="F32" s="16">
        <v>65</v>
      </c>
      <c r="G32" s="17">
        <v>1.0800000000000001E-2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65</v>
      </c>
      <c r="G33" s="19">
        <v>1.0800000000000001E-2</v>
      </c>
    </row>
    <row r="34" spans="1:7" ht="12.95" customHeight="1">
      <c r="A34" s="1"/>
      <c r="B34" s="20" t="s">
        <v>14</v>
      </c>
      <c r="C34" s="21" t="s">
        <v>1</v>
      </c>
      <c r="D34" s="22" t="s">
        <v>1</v>
      </c>
      <c r="E34" s="21" t="s">
        <v>1</v>
      </c>
      <c r="F34" s="18">
        <v>65</v>
      </c>
      <c r="G34" s="19">
        <v>1.0800000000000001E-2</v>
      </c>
    </row>
    <row r="35" spans="1:7" ht="12.95" customHeight="1">
      <c r="A35" s="1"/>
      <c r="B35" s="20" t="s">
        <v>28</v>
      </c>
      <c r="C35" s="11" t="s">
        <v>1</v>
      </c>
      <c r="D35" s="22" t="s">
        <v>1</v>
      </c>
      <c r="E35" s="11" t="s">
        <v>1</v>
      </c>
      <c r="F35" s="25">
        <v>929.6</v>
      </c>
      <c r="G35" s="19">
        <v>0.1542</v>
      </c>
    </row>
    <row r="36" spans="1:7" ht="12.95" customHeight="1">
      <c r="A36" s="1"/>
      <c r="B36" s="26" t="s">
        <v>29</v>
      </c>
      <c r="C36" s="27" t="s">
        <v>1</v>
      </c>
      <c r="D36" s="27" t="s">
        <v>1</v>
      </c>
      <c r="E36" s="27" t="s">
        <v>1</v>
      </c>
      <c r="F36" s="28">
        <v>6031.17</v>
      </c>
      <c r="G36" s="29">
        <v>1</v>
      </c>
    </row>
    <row r="37" spans="1:7" ht="12.95" customHeight="1">
      <c r="A37" s="1"/>
      <c r="B37" s="4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468</v>
      </c>
      <c r="C38" s="1"/>
      <c r="D38" s="1"/>
      <c r="E38" s="1"/>
      <c r="F38" s="1"/>
      <c r="G38" s="1"/>
    </row>
    <row r="39" spans="1:7" ht="12.95" customHeight="1">
      <c r="A39" s="1"/>
      <c r="B39" s="2" t="s">
        <v>30</v>
      </c>
      <c r="C39" s="1"/>
      <c r="D39" s="1"/>
      <c r="E39" s="1"/>
      <c r="F39" s="1"/>
      <c r="G39" s="1"/>
    </row>
    <row r="40" spans="1:7" ht="12.95" customHeight="1">
      <c r="A40" s="1"/>
      <c r="B40" s="2" t="s">
        <v>117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36"/>
  <sheetViews>
    <sheetView zoomScaleNormal="100" workbookViewId="0">
      <selection activeCell="D37" sqref="D3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1514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1358</v>
      </c>
      <c r="B7" s="14" t="s">
        <v>2122</v>
      </c>
      <c r="C7" s="11" t="s">
        <v>1359</v>
      </c>
      <c r="D7" s="11" t="s">
        <v>19</v>
      </c>
      <c r="E7" s="15">
        <v>200000</v>
      </c>
      <c r="F7" s="16">
        <v>203.73</v>
      </c>
      <c r="G7" s="17">
        <v>0.27229999999999999</v>
      </c>
    </row>
    <row r="8" spans="1:7" ht="12.95" customHeight="1">
      <c r="A8" s="13" t="s">
        <v>1131</v>
      </c>
      <c r="B8" s="14" t="s">
        <v>1132</v>
      </c>
      <c r="C8" s="11" t="s">
        <v>1133</v>
      </c>
      <c r="D8" s="11" t="s">
        <v>94</v>
      </c>
      <c r="E8" s="15">
        <v>90000</v>
      </c>
      <c r="F8" s="16">
        <v>90.43</v>
      </c>
      <c r="G8" s="17">
        <v>0.12089999999999999</v>
      </c>
    </row>
    <row r="9" spans="1:7" ht="12.95" customHeight="1">
      <c r="A9" s="13" t="s">
        <v>438</v>
      </c>
      <c r="B9" s="14" t="s">
        <v>439</v>
      </c>
      <c r="C9" s="11" t="s">
        <v>440</v>
      </c>
      <c r="D9" s="11" t="s">
        <v>39</v>
      </c>
      <c r="E9" s="15">
        <v>80000</v>
      </c>
      <c r="F9" s="16">
        <v>81.34</v>
      </c>
      <c r="G9" s="17">
        <v>0.1087</v>
      </c>
    </row>
    <row r="10" spans="1:7" ht="12.95" customHeight="1">
      <c r="A10" s="13" t="s">
        <v>1371</v>
      </c>
      <c r="B10" s="14" t="s">
        <v>1372</v>
      </c>
      <c r="C10" s="11" t="s">
        <v>1373</v>
      </c>
      <c r="D10" s="11" t="s">
        <v>39</v>
      </c>
      <c r="E10" s="15">
        <v>70000</v>
      </c>
      <c r="F10" s="16">
        <v>71</v>
      </c>
      <c r="G10" s="17">
        <v>9.4899999999999998E-2</v>
      </c>
    </row>
    <row r="11" spans="1:7" ht="12.95" customHeight="1">
      <c r="A11" s="13" t="s">
        <v>1382</v>
      </c>
      <c r="B11" s="14" t="s">
        <v>1383</v>
      </c>
      <c r="C11" s="11" t="s">
        <v>1384</v>
      </c>
      <c r="D11" s="11" t="s">
        <v>39</v>
      </c>
      <c r="E11" s="15">
        <v>60000</v>
      </c>
      <c r="F11" s="16">
        <v>60.98</v>
      </c>
      <c r="G11" s="17">
        <v>8.1500000000000003E-2</v>
      </c>
    </row>
    <row r="12" spans="1:7" ht="12.95" customHeight="1">
      <c r="A12" s="13" t="s">
        <v>1363</v>
      </c>
      <c r="B12" s="14" t="s">
        <v>1188</v>
      </c>
      <c r="C12" s="11" t="s">
        <v>1364</v>
      </c>
      <c r="D12" s="11" t="s">
        <v>39</v>
      </c>
      <c r="E12" s="15">
        <v>60000</v>
      </c>
      <c r="F12" s="16">
        <v>60.79</v>
      </c>
      <c r="G12" s="17">
        <v>8.1299999999999997E-2</v>
      </c>
    </row>
    <row r="13" spans="1:7" ht="12.95" customHeight="1">
      <c r="A13" s="13" t="s">
        <v>1368</v>
      </c>
      <c r="B13" s="14" t="s">
        <v>1369</v>
      </c>
      <c r="C13" s="11" t="s">
        <v>1370</v>
      </c>
      <c r="D13" s="11" t="s">
        <v>615</v>
      </c>
      <c r="E13" s="15">
        <v>50000</v>
      </c>
      <c r="F13" s="16">
        <v>50.65</v>
      </c>
      <c r="G13" s="17">
        <v>6.7699999999999996E-2</v>
      </c>
    </row>
    <row r="14" spans="1:7" ht="12.95" customHeight="1">
      <c r="A14" s="13" t="s">
        <v>1468</v>
      </c>
      <c r="B14" s="14" t="s">
        <v>2126</v>
      </c>
      <c r="C14" s="11" t="s">
        <v>1469</v>
      </c>
      <c r="D14" s="11" t="s">
        <v>19</v>
      </c>
      <c r="E14" s="15">
        <v>20000</v>
      </c>
      <c r="F14" s="16">
        <v>20.65</v>
      </c>
      <c r="G14" s="17">
        <v>2.76E-2</v>
      </c>
    </row>
    <row r="15" spans="1:7" ht="12.95" customHeight="1">
      <c r="A15" s="13" t="s">
        <v>1253</v>
      </c>
      <c r="B15" s="14" t="s">
        <v>1254</v>
      </c>
      <c r="C15" s="11" t="s">
        <v>1255</v>
      </c>
      <c r="D15" s="11" t="s">
        <v>39</v>
      </c>
      <c r="E15" s="15">
        <v>10000</v>
      </c>
      <c r="F15" s="16">
        <v>10.220000000000001</v>
      </c>
      <c r="G15" s="17">
        <v>1.37E-2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649.79</v>
      </c>
      <c r="G16" s="19">
        <v>0.86860000000000004</v>
      </c>
    </row>
    <row r="17" spans="1:7" ht="12.95" customHeight="1">
      <c r="A17" s="1"/>
      <c r="B17" s="20" t="s">
        <v>22</v>
      </c>
      <c r="C17" s="22" t="s">
        <v>1</v>
      </c>
      <c r="D17" s="22" t="s">
        <v>1</v>
      </c>
      <c r="E17" s="22" t="s">
        <v>1</v>
      </c>
      <c r="F17" s="23" t="s">
        <v>23</v>
      </c>
      <c r="G17" s="24" t="s">
        <v>23</v>
      </c>
    </row>
    <row r="18" spans="1:7" ht="12.95" customHeight="1">
      <c r="A18" s="1"/>
      <c r="B18" s="20" t="s">
        <v>13</v>
      </c>
      <c r="C18" s="22" t="s">
        <v>1</v>
      </c>
      <c r="D18" s="22" t="s">
        <v>1</v>
      </c>
      <c r="E18" s="22" t="s">
        <v>1</v>
      </c>
      <c r="F18" s="23" t="s">
        <v>23</v>
      </c>
      <c r="G18" s="24" t="s">
        <v>23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649.79</v>
      </c>
      <c r="G19" s="19">
        <v>0.86860000000000004</v>
      </c>
    </row>
    <row r="20" spans="1:7" ht="12.95" customHeight="1">
      <c r="A20" s="1"/>
      <c r="B20" s="10" t="s">
        <v>103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"/>
      <c r="B21" s="10" t="s">
        <v>104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1091</v>
      </c>
      <c r="B22" s="14" t="s">
        <v>124</v>
      </c>
      <c r="C22" s="11" t="s">
        <v>1092</v>
      </c>
      <c r="D22" s="11" t="s">
        <v>108</v>
      </c>
      <c r="E22" s="15">
        <v>30000</v>
      </c>
      <c r="F22" s="16">
        <v>29.67</v>
      </c>
      <c r="G22" s="17">
        <v>3.9699999999999999E-2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29.67</v>
      </c>
      <c r="G23" s="19">
        <v>3.9699999999999999E-2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29.67</v>
      </c>
      <c r="G24" s="19">
        <v>3.9699999999999999E-2</v>
      </c>
    </row>
    <row r="25" spans="1:7" ht="12.95" customHeight="1">
      <c r="A25" s="1"/>
      <c r="B25" s="10" t="s">
        <v>24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25</v>
      </c>
      <c r="B26" s="14" t="s">
        <v>26</v>
      </c>
      <c r="C26" s="11" t="s">
        <v>1</v>
      </c>
      <c r="D26" s="11" t="s">
        <v>27</v>
      </c>
      <c r="E26" s="15"/>
      <c r="F26" s="16">
        <v>23</v>
      </c>
      <c r="G26" s="17">
        <v>3.0700000000000002E-2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23</v>
      </c>
      <c r="G27" s="19">
        <v>3.0700000000000002E-2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23</v>
      </c>
      <c r="G28" s="19">
        <v>3.0700000000000002E-2</v>
      </c>
    </row>
    <row r="29" spans="1:7" ht="12.95" customHeight="1">
      <c r="A29" s="1"/>
      <c r="B29" s="20" t="s">
        <v>28</v>
      </c>
      <c r="C29" s="11" t="s">
        <v>1</v>
      </c>
      <c r="D29" s="22" t="s">
        <v>1</v>
      </c>
      <c r="E29" s="11" t="s">
        <v>1</v>
      </c>
      <c r="F29" s="25">
        <v>45.62</v>
      </c>
      <c r="G29" s="19">
        <v>6.0999999999999999E-2</v>
      </c>
    </row>
    <row r="30" spans="1:7" ht="12.95" customHeight="1">
      <c r="A30" s="1"/>
      <c r="B30" s="26" t="s">
        <v>29</v>
      </c>
      <c r="C30" s="27" t="s">
        <v>1</v>
      </c>
      <c r="D30" s="27" t="s">
        <v>1</v>
      </c>
      <c r="E30" s="27" t="s">
        <v>1</v>
      </c>
      <c r="F30" s="28">
        <v>748.08</v>
      </c>
      <c r="G30" s="29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27</v>
      </c>
      <c r="C32" s="1"/>
      <c r="D32" s="1"/>
      <c r="E32" s="1"/>
      <c r="F32" s="1"/>
      <c r="G32" s="1"/>
    </row>
    <row r="33" spans="1:7" ht="12.95" customHeight="1">
      <c r="A33" s="1"/>
      <c r="B33" s="2" t="s">
        <v>30</v>
      </c>
      <c r="C33" s="1"/>
      <c r="D33" s="1"/>
      <c r="E33" s="1"/>
      <c r="F33" s="1"/>
      <c r="G33" s="1"/>
    </row>
    <row r="34" spans="1:7" ht="12.95" customHeight="1">
      <c r="A34" s="1"/>
      <c r="B34" s="2" t="s">
        <v>117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0"/>
  <sheetViews>
    <sheetView zoomScaleNormal="100" workbookViewId="0">
      <selection activeCell="B68" sqref="B6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103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119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120</v>
      </c>
      <c r="B7" s="14" t="s">
        <v>121</v>
      </c>
      <c r="C7" s="11" t="s">
        <v>122</v>
      </c>
      <c r="D7" s="11"/>
      <c r="E7" s="15">
        <v>15000000</v>
      </c>
      <c r="F7" s="16">
        <v>14929.34</v>
      </c>
      <c r="G7" s="17">
        <v>1.9599999999999999E-2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14929.34</v>
      </c>
      <c r="G8" s="19">
        <v>1.9599999999999999E-2</v>
      </c>
    </row>
    <row r="9" spans="1:7" ht="12.95" customHeight="1">
      <c r="A9" s="1"/>
      <c r="B9" s="10" t="s">
        <v>104</v>
      </c>
      <c r="C9" s="11" t="s">
        <v>1</v>
      </c>
      <c r="D9" s="11" t="s">
        <v>1</v>
      </c>
      <c r="E9" s="11" t="s">
        <v>1</v>
      </c>
      <c r="F9" s="1"/>
      <c r="G9" s="12" t="s">
        <v>1</v>
      </c>
    </row>
    <row r="10" spans="1:7" ht="12.95" customHeight="1">
      <c r="A10" s="13" t="s">
        <v>123</v>
      </c>
      <c r="B10" s="14" t="s">
        <v>124</v>
      </c>
      <c r="C10" s="11" t="s">
        <v>125</v>
      </c>
      <c r="D10" s="11" t="s">
        <v>108</v>
      </c>
      <c r="E10" s="15">
        <v>24500000</v>
      </c>
      <c r="F10" s="16">
        <v>24417.73</v>
      </c>
      <c r="G10" s="17">
        <v>3.2099999999999997E-2</v>
      </c>
    </row>
    <row r="11" spans="1:7" ht="12.95" customHeight="1">
      <c r="A11" s="13" t="s">
        <v>126</v>
      </c>
      <c r="B11" s="14" t="s">
        <v>127</v>
      </c>
      <c r="C11" s="11" t="s">
        <v>128</v>
      </c>
      <c r="D11" s="11" t="s">
        <v>113</v>
      </c>
      <c r="E11" s="15">
        <v>15000000</v>
      </c>
      <c r="F11" s="16">
        <v>14969.16</v>
      </c>
      <c r="G11" s="17">
        <v>1.9699999999999999E-2</v>
      </c>
    </row>
    <row r="12" spans="1:7" ht="12.95" customHeight="1">
      <c r="A12" s="13" t="s">
        <v>129</v>
      </c>
      <c r="B12" s="14" t="s">
        <v>130</v>
      </c>
      <c r="C12" s="11" t="s">
        <v>131</v>
      </c>
      <c r="D12" s="11" t="s">
        <v>113</v>
      </c>
      <c r="E12" s="15">
        <v>15000000</v>
      </c>
      <c r="F12" s="16">
        <v>14961.63</v>
      </c>
      <c r="G12" s="17">
        <v>1.9599999999999999E-2</v>
      </c>
    </row>
    <row r="13" spans="1:7" ht="12.95" customHeight="1">
      <c r="A13" s="13" t="s">
        <v>132</v>
      </c>
      <c r="B13" s="14" t="s">
        <v>133</v>
      </c>
      <c r="C13" s="11" t="s">
        <v>134</v>
      </c>
      <c r="D13" s="11" t="s">
        <v>113</v>
      </c>
      <c r="E13" s="15">
        <v>10000000</v>
      </c>
      <c r="F13" s="16">
        <v>9944.2099999999991</v>
      </c>
      <c r="G13" s="17">
        <v>1.3100000000000001E-2</v>
      </c>
    </row>
    <row r="14" spans="1:7" ht="12.95" customHeight="1">
      <c r="A14" s="13" t="s">
        <v>135</v>
      </c>
      <c r="B14" s="14" t="s">
        <v>136</v>
      </c>
      <c r="C14" s="11" t="s">
        <v>137</v>
      </c>
      <c r="D14" s="11" t="s">
        <v>113</v>
      </c>
      <c r="E14" s="15">
        <v>10000000</v>
      </c>
      <c r="F14" s="16">
        <v>9854.2199999999993</v>
      </c>
      <c r="G14" s="17">
        <v>1.29E-2</v>
      </c>
    </row>
    <row r="15" spans="1:7" ht="12.95" customHeight="1">
      <c r="A15" s="13" t="s">
        <v>138</v>
      </c>
      <c r="B15" s="14" t="s">
        <v>106</v>
      </c>
      <c r="C15" s="11" t="s">
        <v>139</v>
      </c>
      <c r="D15" s="11" t="s">
        <v>108</v>
      </c>
      <c r="E15" s="15">
        <v>7500000</v>
      </c>
      <c r="F15" s="16">
        <v>7467.05</v>
      </c>
      <c r="G15" s="17">
        <v>9.7999999999999997E-3</v>
      </c>
    </row>
    <row r="16" spans="1:7" ht="12.95" customHeight="1">
      <c r="A16" s="13" t="s">
        <v>140</v>
      </c>
      <c r="B16" s="14" t="s">
        <v>141</v>
      </c>
      <c r="C16" s="11" t="s">
        <v>142</v>
      </c>
      <c r="D16" s="11" t="s">
        <v>113</v>
      </c>
      <c r="E16" s="15">
        <v>5000000</v>
      </c>
      <c r="F16" s="16">
        <v>4994.01</v>
      </c>
      <c r="G16" s="17">
        <v>6.6E-3</v>
      </c>
    </row>
    <row r="17" spans="1:7" ht="12.95" customHeight="1">
      <c r="A17" s="13" t="s">
        <v>143</v>
      </c>
      <c r="B17" s="14" t="s">
        <v>144</v>
      </c>
      <c r="C17" s="11" t="s">
        <v>145</v>
      </c>
      <c r="D17" s="11" t="s">
        <v>113</v>
      </c>
      <c r="E17" s="15">
        <v>5000000</v>
      </c>
      <c r="F17" s="16">
        <v>4965.4399999999996</v>
      </c>
      <c r="G17" s="17">
        <v>6.4999999999999997E-3</v>
      </c>
    </row>
    <row r="18" spans="1:7" ht="12.95" customHeight="1">
      <c r="A18" s="13" t="s">
        <v>146</v>
      </c>
      <c r="B18" s="14" t="s">
        <v>147</v>
      </c>
      <c r="C18" s="11" t="s">
        <v>148</v>
      </c>
      <c r="D18" s="11" t="s">
        <v>108</v>
      </c>
      <c r="E18" s="15">
        <v>5000000</v>
      </c>
      <c r="F18" s="16">
        <v>4933.5</v>
      </c>
      <c r="G18" s="17">
        <v>6.4999999999999997E-3</v>
      </c>
    </row>
    <row r="19" spans="1:7" ht="12.95" customHeight="1">
      <c r="A19" s="13" t="s">
        <v>149</v>
      </c>
      <c r="B19" s="14" t="s">
        <v>124</v>
      </c>
      <c r="C19" s="11" t="s">
        <v>150</v>
      </c>
      <c r="D19" s="11" t="s">
        <v>108</v>
      </c>
      <c r="E19" s="15">
        <v>2500000</v>
      </c>
      <c r="F19" s="16">
        <v>2497.34</v>
      </c>
      <c r="G19" s="17">
        <v>3.3E-3</v>
      </c>
    </row>
    <row r="20" spans="1:7" ht="12.95" customHeight="1">
      <c r="A20" s="13" t="s">
        <v>151</v>
      </c>
      <c r="B20" s="14" t="s">
        <v>141</v>
      </c>
      <c r="C20" s="11" t="s">
        <v>152</v>
      </c>
      <c r="D20" s="11" t="s">
        <v>113</v>
      </c>
      <c r="E20" s="15">
        <v>2500000</v>
      </c>
      <c r="F20" s="16">
        <v>2491.46</v>
      </c>
      <c r="G20" s="17">
        <v>3.3E-3</v>
      </c>
    </row>
    <row r="21" spans="1:7" ht="12.95" customHeight="1">
      <c r="A21" s="13" t="s">
        <v>153</v>
      </c>
      <c r="B21" s="14" t="s">
        <v>147</v>
      </c>
      <c r="C21" s="11" t="s">
        <v>154</v>
      </c>
      <c r="D21" s="11" t="s">
        <v>108</v>
      </c>
      <c r="E21" s="15">
        <v>1800000</v>
      </c>
      <c r="F21" s="16">
        <v>1786.76</v>
      </c>
      <c r="G21" s="17">
        <v>2.3E-3</v>
      </c>
    </row>
    <row r="22" spans="1:7" ht="12.95" customHeight="1">
      <c r="A22" s="13" t="s">
        <v>155</v>
      </c>
      <c r="B22" s="14" t="s">
        <v>124</v>
      </c>
      <c r="C22" s="11" t="s">
        <v>156</v>
      </c>
      <c r="D22" s="11" t="s">
        <v>108</v>
      </c>
      <c r="E22" s="15">
        <v>500000</v>
      </c>
      <c r="F22" s="16">
        <v>498.24</v>
      </c>
      <c r="G22" s="17">
        <v>6.9999999999999999E-4</v>
      </c>
    </row>
    <row r="23" spans="1:7" ht="12.95" customHeight="1">
      <c r="A23" s="13" t="s">
        <v>157</v>
      </c>
      <c r="B23" s="14" t="s">
        <v>158</v>
      </c>
      <c r="C23" s="11" t="s">
        <v>159</v>
      </c>
      <c r="D23" s="11" t="s">
        <v>160</v>
      </c>
      <c r="E23" s="15">
        <v>500000</v>
      </c>
      <c r="F23" s="16">
        <v>496.02</v>
      </c>
      <c r="G23" s="17">
        <v>6.9999999999999999E-4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104276.77</v>
      </c>
      <c r="G24" s="19">
        <v>0.1371</v>
      </c>
    </row>
    <row r="25" spans="1:7" ht="12.95" customHeight="1">
      <c r="A25" s="1"/>
      <c r="B25" s="10" t="s">
        <v>109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161</v>
      </c>
      <c r="B26" s="14" t="s">
        <v>162</v>
      </c>
      <c r="C26" s="11" t="s">
        <v>163</v>
      </c>
      <c r="D26" s="11" t="s">
        <v>113</v>
      </c>
      <c r="E26" s="15">
        <v>35000000</v>
      </c>
      <c r="F26" s="16">
        <v>34825.53</v>
      </c>
      <c r="G26" s="17">
        <v>4.5699999999999998E-2</v>
      </c>
    </row>
    <row r="27" spans="1:7" ht="12.95" customHeight="1">
      <c r="A27" s="13" t="s">
        <v>164</v>
      </c>
      <c r="B27" s="14" t="s">
        <v>165</v>
      </c>
      <c r="C27" s="11" t="s">
        <v>166</v>
      </c>
      <c r="D27" s="11" t="s">
        <v>113</v>
      </c>
      <c r="E27" s="15">
        <v>32500000</v>
      </c>
      <c r="F27" s="16">
        <v>32464.45</v>
      </c>
      <c r="G27" s="17">
        <v>4.2599999999999999E-2</v>
      </c>
    </row>
    <row r="28" spans="1:7" ht="12.95" customHeight="1">
      <c r="A28" s="13" t="s">
        <v>167</v>
      </c>
      <c r="B28" s="14" t="s">
        <v>111</v>
      </c>
      <c r="C28" s="11" t="s">
        <v>168</v>
      </c>
      <c r="D28" s="11" t="s">
        <v>113</v>
      </c>
      <c r="E28" s="15">
        <v>25000000</v>
      </c>
      <c r="F28" s="16">
        <v>24972.65</v>
      </c>
      <c r="G28" s="17">
        <v>3.2800000000000003E-2</v>
      </c>
    </row>
    <row r="29" spans="1:7" ht="12.95" customHeight="1">
      <c r="A29" s="13" t="s">
        <v>169</v>
      </c>
      <c r="B29" s="14" t="s">
        <v>170</v>
      </c>
      <c r="C29" s="11" t="s">
        <v>171</v>
      </c>
      <c r="D29" s="11" t="s">
        <v>113</v>
      </c>
      <c r="E29" s="15">
        <v>25000000</v>
      </c>
      <c r="F29" s="16">
        <v>24884.080000000002</v>
      </c>
      <c r="G29" s="17">
        <v>3.27E-2</v>
      </c>
    </row>
    <row r="30" spans="1:7" ht="12.95" customHeight="1">
      <c r="A30" s="13" t="s">
        <v>172</v>
      </c>
      <c r="B30" s="14" t="s">
        <v>173</v>
      </c>
      <c r="C30" s="11" t="s">
        <v>174</v>
      </c>
      <c r="D30" s="11" t="s">
        <v>113</v>
      </c>
      <c r="E30" s="15">
        <v>24500000</v>
      </c>
      <c r="F30" s="16">
        <v>24407.37</v>
      </c>
      <c r="G30" s="17">
        <v>3.2099999999999997E-2</v>
      </c>
    </row>
    <row r="31" spans="1:7" ht="12.95" customHeight="1">
      <c r="A31" s="13" t="s">
        <v>175</v>
      </c>
      <c r="B31" s="14" t="s">
        <v>176</v>
      </c>
      <c r="C31" s="11" t="s">
        <v>177</v>
      </c>
      <c r="D31" s="11" t="s">
        <v>108</v>
      </c>
      <c r="E31" s="15">
        <v>22500000</v>
      </c>
      <c r="F31" s="16">
        <v>22426.31</v>
      </c>
      <c r="G31" s="17">
        <v>2.9499999999999998E-2</v>
      </c>
    </row>
    <row r="32" spans="1:7" ht="12.95" customHeight="1">
      <c r="A32" s="13" t="s">
        <v>178</v>
      </c>
      <c r="B32" s="14" t="s">
        <v>179</v>
      </c>
      <c r="C32" s="11" t="s">
        <v>180</v>
      </c>
      <c r="D32" s="11" t="s">
        <v>108</v>
      </c>
      <c r="E32" s="15">
        <v>20000000</v>
      </c>
      <c r="F32" s="16">
        <v>19996.52</v>
      </c>
      <c r="G32" s="17">
        <v>2.63E-2</v>
      </c>
    </row>
    <row r="33" spans="1:7" ht="12.95" customHeight="1">
      <c r="A33" s="13" t="s">
        <v>181</v>
      </c>
      <c r="B33" s="14" t="s">
        <v>182</v>
      </c>
      <c r="C33" s="11" t="s">
        <v>183</v>
      </c>
      <c r="D33" s="11" t="s">
        <v>108</v>
      </c>
      <c r="E33" s="15">
        <v>20000000</v>
      </c>
      <c r="F33" s="16">
        <v>19924.98</v>
      </c>
      <c r="G33" s="17">
        <v>2.6200000000000001E-2</v>
      </c>
    </row>
    <row r="34" spans="1:7" ht="12.95" customHeight="1">
      <c r="A34" s="13" t="s">
        <v>184</v>
      </c>
      <c r="B34" s="14" t="s">
        <v>185</v>
      </c>
      <c r="C34" s="11" t="s">
        <v>186</v>
      </c>
      <c r="D34" s="11" t="s">
        <v>108</v>
      </c>
      <c r="E34" s="15">
        <v>19500000</v>
      </c>
      <c r="F34" s="16">
        <v>19447.189999999999</v>
      </c>
      <c r="G34" s="17">
        <v>2.5499999999999998E-2</v>
      </c>
    </row>
    <row r="35" spans="1:7" ht="12.95" customHeight="1">
      <c r="A35" s="13" t="s">
        <v>187</v>
      </c>
      <c r="B35" s="14" t="s">
        <v>188</v>
      </c>
      <c r="C35" s="11" t="s">
        <v>189</v>
      </c>
      <c r="D35" s="11" t="s">
        <v>108</v>
      </c>
      <c r="E35" s="15">
        <v>15000000</v>
      </c>
      <c r="F35" s="16">
        <v>14966.13</v>
      </c>
      <c r="G35" s="17">
        <v>1.9699999999999999E-2</v>
      </c>
    </row>
    <row r="36" spans="1:7" ht="12.95" customHeight="1">
      <c r="A36" s="13" t="s">
        <v>190</v>
      </c>
      <c r="B36" s="14" t="s">
        <v>191</v>
      </c>
      <c r="C36" s="11" t="s">
        <v>192</v>
      </c>
      <c r="D36" s="11" t="s">
        <v>108</v>
      </c>
      <c r="E36" s="15">
        <v>10000000</v>
      </c>
      <c r="F36" s="16">
        <v>9991.2000000000007</v>
      </c>
      <c r="G36" s="17">
        <v>1.3100000000000001E-2</v>
      </c>
    </row>
    <row r="37" spans="1:7" ht="12.95" customHeight="1">
      <c r="A37" s="13" t="s">
        <v>193</v>
      </c>
      <c r="B37" s="14" t="s">
        <v>179</v>
      </c>
      <c r="C37" s="11" t="s">
        <v>194</v>
      </c>
      <c r="D37" s="11" t="s">
        <v>108</v>
      </c>
      <c r="E37" s="15">
        <v>10000000</v>
      </c>
      <c r="F37" s="16">
        <v>9984.17</v>
      </c>
      <c r="G37" s="17">
        <v>1.3100000000000001E-2</v>
      </c>
    </row>
    <row r="38" spans="1:7" ht="12.95" customHeight="1">
      <c r="A38" s="13" t="s">
        <v>195</v>
      </c>
      <c r="B38" s="14" t="s">
        <v>191</v>
      </c>
      <c r="C38" s="11" t="s">
        <v>196</v>
      </c>
      <c r="D38" s="11" t="s">
        <v>108</v>
      </c>
      <c r="E38" s="15">
        <v>10000000</v>
      </c>
      <c r="F38" s="16">
        <v>9971.94</v>
      </c>
      <c r="G38" s="17">
        <v>1.3100000000000001E-2</v>
      </c>
    </row>
    <row r="39" spans="1:7" ht="12.95" customHeight="1">
      <c r="A39" s="13" t="s">
        <v>197</v>
      </c>
      <c r="B39" s="14" t="s">
        <v>198</v>
      </c>
      <c r="C39" s="11" t="s">
        <v>199</v>
      </c>
      <c r="D39" s="11" t="s">
        <v>108</v>
      </c>
      <c r="E39" s="15">
        <v>10000000</v>
      </c>
      <c r="F39" s="16">
        <v>9961.35</v>
      </c>
      <c r="G39" s="17">
        <v>1.3100000000000001E-2</v>
      </c>
    </row>
    <row r="40" spans="1:7" ht="12.95" customHeight="1">
      <c r="A40" s="13" t="s">
        <v>200</v>
      </c>
      <c r="B40" s="14" t="s">
        <v>201</v>
      </c>
      <c r="C40" s="11" t="s">
        <v>202</v>
      </c>
      <c r="D40" s="11" t="s">
        <v>160</v>
      </c>
      <c r="E40" s="15">
        <v>10000000</v>
      </c>
      <c r="F40" s="16">
        <v>9954.2800000000007</v>
      </c>
      <c r="G40" s="17">
        <v>1.3100000000000001E-2</v>
      </c>
    </row>
    <row r="41" spans="1:7" ht="12.95" customHeight="1">
      <c r="A41" s="13" t="s">
        <v>203</v>
      </c>
      <c r="B41" s="14" t="s">
        <v>204</v>
      </c>
      <c r="C41" s="11" t="s">
        <v>205</v>
      </c>
      <c r="D41" s="11" t="s">
        <v>113</v>
      </c>
      <c r="E41" s="15">
        <v>10000000</v>
      </c>
      <c r="F41" s="16">
        <v>9944.07</v>
      </c>
      <c r="G41" s="17">
        <v>1.3100000000000001E-2</v>
      </c>
    </row>
    <row r="42" spans="1:7" ht="12.95" customHeight="1">
      <c r="A42" s="13" t="s">
        <v>206</v>
      </c>
      <c r="B42" s="14" t="s">
        <v>170</v>
      </c>
      <c r="C42" s="11" t="s">
        <v>207</v>
      </c>
      <c r="D42" s="11" t="s">
        <v>113</v>
      </c>
      <c r="E42" s="15">
        <v>10000000</v>
      </c>
      <c r="F42" s="16">
        <v>9901.07</v>
      </c>
      <c r="G42" s="17">
        <v>1.2999999999999999E-2</v>
      </c>
    </row>
    <row r="43" spans="1:7" ht="12.95" customHeight="1">
      <c r="A43" s="13" t="s">
        <v>208</v>
      </c>
      <c r="B43" s="14" t="s">
        <v>209</v>
      </c>
      <c r="C43" s="11" t="s">
        <v>210</v>
      </c>
      <c r="D43" s="11" t="s">
        <v>108</v>
      </c>
      <c r="E43" s="15">
        <v>9000000</v>
      </c>
      <c r="F43" s="16">
        <v>8974.94</v>
      </c>
      <c r="G43" s="17">
        <v>1.18E-2</v>
      </c>
    </row>
    <row r="44" spans="1:7" ht="12.95" customHeight="1">
      <c r="A44" s="13" t="s">
        <v>211</v>
      </c>
      <c r="B44" s="14" t="s">
        <v>212</v>
      </c>
      <c r="C44" s="11" t="s">
        <v>213</v>
      </c>
      <c r="D44" s="11" t="s">
        <v>113</v>
      </c>
      <c r="E44" s="15">
        <v>7500000</v>
      </c>
      <c r="F44" s="16">
        <v>7491.8</v>
      </c>
      <c r="G44" s="17">
        <v>9.7999999999999997E-3</v>
      </c>
    </row>
    <row r="45" spans="1:7" ht="12.95" customHeight="1">
      <c r="A45" s="13" t="s">
        <v>214</v>
      </c>
      <c r="B45" s="14" t="s">
        <v>215</v>
      </c>
      <c r="C45" s="11" t="s">
        <v>216</v>
      </c>
      <c r="D45" s="11" t="s">
        <v>108</v>
      </c>
      <c r="E45" s="15">
        <v>7500000</v>
      </c>
      <c r="F45" s="16">
        <v>7479.87</v>
      </c>
      <c r="G45" s="17">
        <v>9.7999999999999997E-3</v>
      </c>
    </row>
    <row r="46" spans="1:7" ht="12.95" customHeight="1">
      <c r="A46" s="13" t="s">
        <v>217</v>
      </c>
      <c r="B46" s="14" t="s">
        <v>188</v>
      </c>
      <c r="C46" s="11" t="s">
        <v>218</v>
      </c>
      <c r="D46" s="11" t="s">
        <v>108</v>
      </c>
      <c r="E46" s="15">
        <v>7500000</v>
      </c>
      <c r="F46" s="16">
        <v>7473.8</v>
      </c>
      <c r="G46" s="17">
        <v>9.7999999999999997E-3</v>
      </c>
    </row>
    <row r="47" spans="1:7" ht="12.95" customHeight="1">
      <c r="A47" s="13" t="s">
        <v>219</v>
      </c>
      <c r="B47" s="14" t="s">
        <v>176</v>
      </c>
      <c r="C47" s="11" t="s">
        <v>220</v>
      </c>
      <c r="D47" s="11" t="s">
        <v>108</v>
      </c>
      <c r="E47" s="15">
        <v>7500000</v>
      </c>
      <c r="F47" s="16">
        <v>7467.64</v>
      </c>
      <c r="G47" s="17">
        <v>9.7999999999999997E-3</v>
      </c>
    </row>
    <row r="48" spans="1:7" ht="12.95" customHeight="1">
      <c r="A48" s="13" t="s">
        <v>221</v>
      </c>
      <c r="B48" s="14" t="s">
        <v>222</v>
      </c>
      <c r="C48" s="11" t="s">
        <v>223</v>
      </c>
      <c r="D48" s="11" t="s">
        <v>113</v>
      </c>
      <c r="E48" s="15">
        <v>7500000</v>
      </c>
      <c r="F48" s="16">
        <v>7420.01</v>
      </c>
      <c r="G48" s="17">
        <v>9.7000000000000003E-3</v>
      </c>
    </row>
    <row r="49" spans="1:7" ht="12.95" customHeight="1">
      <c r="A49" s="13" t="s">
        <v>224</v>
      </c>
      <c r="B49" s="14" t="s">
        <v>209</v>
      </c>
      <c r="C49" s="11" t="s">
        <v>225</v>
      </c>
      <c r="D49" s="11" t="s">
        <v>108</v>
      </c>
      <c r="E49" s="15">
        <v>5000000</v>
      </c>
      <c r="F49" s="16">
        <v>4998.32</v>
      </c>
      <c r="G49" s="17">
        <v>6.6E-3</v>
      </c>
    </row>
    <row r="50" spans="1:7" ht="12.95" customHeight="1">
      <c r="A50" s="13" t="s">
        <v>226</v>
      </c>
      <c r="B50" s="14" t="s">
        <v>227</v>
      </c>
      <c r="C50" s="11" t="s">
        <v>228</v>
      </c>
      <c r="D50" s="11" t="s">
        <v>229</v>
      </c>
      <c r="E50" s="15">
        <v>5000000</v>
      </c>
      <c r="F50" s="16">
        <v>4982.0600000000004</v>
      </c>
      <c r="G50" s="17">
        <v>6.4999999999999997E-3</v>
      </c>
    </row>
    <row r="51" spans="1:7" ht="12.95" customHeight="1">
      <c r="A51" s="13" t="s">
        <v>230</v>
      </c>
      <c r="B51" s="14" t="s">
        <v>231</v>
      </c>
      <c r="C51" s="11" t="s">
        <v>232</v>
      </c>
      <c r="D51" s="11" t="s">
        <v>108</v>
      </c>
      <c r="E51" s="15">
        <v>5000000</v>
      </c>
      <c r="F51" s="16">
        <v>4951.1899999999996</v>
      </c>
      <c r="G51" s="17">
        <v>6.4999999999999997E-3</v>
      </c>
    </row>
    <row r="52" spans="1:7" ht="12.95" customHeight="1">
      <c r="A52" s="13" t="s">
        <v>233</v>
      </c>
      <c r="B52" s="14" t="s">
        <v>222</v>
      </c>
      <c r="C52" s="11" t="s">
        <v>234</v>
      </c>
      <c r="D52" s="11" t="s">
        <v>113</v>
      </c>
      <c r="E52" s="15">
        <v>4500000</v>
      </c>
      <c r="F52" s="16">
        <v>4487.83</v>
      </c>
      <c r="G52" s="17">
        <v>5.8999999999999999E-3</v>
      </c>
    </row>
    <row r="53" spans="1:7" ht="12.95" customHeight="1">
      <c r="A53" s="13" t="s">
        <v>235</v>
      </c>
      <c r="B53" s="14" t="s">
        <v>231</v>
      </c>
      <c r="C53" s="11" t="s">
        <v>236</v>
      </c>
      <c r="D53" s="11" t="s">
        <v>108</v>
      </c>
      <c r="E53" s="15">
        <v>4000000</v>
      </c>
      <c r="F53" s="16">
        <v>3985.28</v>
      </c>
      <c r="G53" s="17">
        <v>5.1999999999999998E-3</v>
      </c>
    </row>
    <row r="54" spans="1:7" ht="12.95" customHeight="1">
      <c r="A54" s="13" t="s">
        <v>237</v>
      </c>
      <c r="B54" s="14" t="s">
        <v>238</v>
      </c>
      <c r="C54" s="11" t="s">
        <v>239</v>
      </c>
      <c r="D54" s="11" t="s">
        <v>113</v>
      </c>
      <c r="E54" s="15">
        <v>2500000</v>
      </c>
      <c r="F54" s="16">
        <v>2497.83</v>
      </c>
      <c r="G54" s="17">
        <v>3.3E-3</v>
      </c>
    </row>
    <row r="55" spans="1:7" ht="12.95" customHeight="1">
      <c r="A55" s="13" t="s">
        <v>240</v>
      </c>
      <c r="B55" s="14" t="s">
        <v>185</v>
      </c>
      <c r="C55" s="11" t="s">
        <v>241</v>
      </c>
      <c r="D55" s="11" t="s">
        <v>160</v>
      </c>
      <c r="E55" s="15">
        <v>2500000</v>
      </c>
      <c r="F55" s="16">
        <v>2483.64</v>
      </c>
      <c r="G55" s="17">
        <v>3.3E-3</v>
      </c>
    </row>
    <row r="56" spans="1:7" ht="12.95" customHeight="1">
      <c r="A56" s="13" t="s">
        <v>242</v>
      </c>
      <c r="B56" s="14" t="s">
        <v>165</v>
      </c>
      <c r="C56" s="11" t="s">
        <v>243</v>
      </c>
      <c r="D56" s="11" t="s">
        <v>108</v>
      </c>
      <c r="E56" s="15">
        <v>2500000</v>
      </c>
      <c r="F56" s="16">
        <v>2480.1799999999998</v>
      </c>
      <c r="G56" s="17">
        <v>3.3E-3</v>
      </c>
    </row>
    <row r="57" spans="1:7" ht="12.95" customHeight="1">
      <c r="A57" s="13" t="s">
        <v>244</v>
      </c>
      <c r="B57" s="14" t="s">
        <v>245</v>
      </c>
      <c r="C57" s="11" t="s">
        <v>246</v>
      </c>
      <c r="D57" s="11" t="s">
        <v>160</v>
      </c>
      <c r="E57" s="15">
        <v>2500000</v>
      </c>
      <c r="F57" s="16">
        <v>2477.67</v>
      </c>
      <c r="G57" s="17">
        <v>3.3E-3</v>
      </c>
    </row>
    <row r="58" spans="1:7" ht="12.95" customHeight="1">
      <c r="A58" s="13" t="s">
        <v>247</v>
      </c>
      <c r="B58" s="14" t="s">
        <v>245</v>
      </c>
      <c r="C58" s="11" t="s">
        <v>248</v>
      </c>
      <c r="D58" s="11" t="s">
        <v>160</v>
      </c>
      <c r="E58" s="15">
        <v>2500000</v>
      </c>
      <c r="F58" s="16">
        <v>2476.39</v>
      </c>
      <c r="G58" s="17">
        <v>3.3E-3</v>
      </c>
    </row>
    <row r="59" spans="1:7" ht="12.95" customHeight="1">
      <c r="A59" s="13" t="s">
        <v>249</v>
      </c>
      <c r="B59" s="14" t="s">
        <v>250</v>
      </c>
      <c r="C59" s="11" t="s">
        <v>251</v>
      </c>
      <c r="D59" s="11" t="s">
        <v>113</v>
      </c>
      <c r="E59" s="15">
        <v>2500000</v>
      </c>
      <c r="F59" s="16">
        <v>2475.21</v>
      </c>
      <c r="G59" s="17">
        <v>3.3E-3</v>
      </c>
    </row>
    <row r="60" spans="1:7" ht="12.95" customHeight="1">
      <c r="A60" s="13" t="s">
        <v>252</v>
      </c>
      <c r="B60" s="14" t="s">
        <v>198</v>
      </c>
      <c r="C60" s="11" t="s">
        <v>253</v>
      </c>
      <c r="D60" s="11" t="s">
        <v>108</v>
      </c>
      <c r="E60" s="15">
        <v>500000</v>
      </c>
      <c r="F60" s="16">
        <v>498.97</v>
      </c>
      <c r="G60" s="17">
        <v>6.9999999999999999E-4</v>
      </c>
    </row>
    <row r="61" spans="1:7" ht="12.95" customHeight="1">
      <c r="A61" s="13" t="s">
        <v>254</v>
      </c>
      <c r="B61" s="14" t="s">
        <v>238</v>
      </c>
      <c r="C61" s="11" t="s">
        <v>255</v>
      </c>
      <c r="D61" s="11" t="s">
        <v>160</v>
      </c>
      <c r="E61" s="15">
        <v>500000</v>
      </c>
      <c r="F61" s="16">
        <v>498.39</v>
      </c>
      <c r="G61" s="17">
        <v>6.9999999999999999E-4</v>
      </c>
    </row>
    <row r="62" spans="1:7" ht="12.95" customHeight="1">
      <c r="A62" s="13" t="s">
        <v>256</v>
      </c>
      <c r="B62" s="14" t="s">
        <v>222</v>
      </c>
      <c r="C62" s="11" t="s">
        <v>257</v>
      </c>
      <c r="D62" s="11" t="s">
        <v>113</v>
      </c>
      <c r="E62" s="15">
        <v>500000</v>
      </c>
      <c r="F62" s="16">
        <v>498</v>
      </c>
      <c r="G62" s="17">
        <v>6.9999999999999999E-4</v>
      </c>
    </row>
    <row r="63" spans="1:7" ht="12.95" customHeight="1">
      <c r="A63" s="13" t="s">
        <v>258</v>
      </c>
      <c r="B63" s="14" t="s">
        <v>182</v>
      </c>
      <c r="C63" s="11" t="s">
        <v>259</v>
      </c>
      <c r="D63" s="11" t="s">
        <v>108</v>
      </c>
      <c r="E63" s="15">
        <v>500000</v>
      </c>
      <c r="F63" s="16">
        <v>496.27</v>
      </c>
      <c r="G63" s="17">
        <v>6.9999999999999999E-4</v>
      </c>
    </row>
    <row r="64" spans="1:7" ht="12.95" customHeight="1">
      <c r="A64" s="13" t="s">
        <v>260</v>
      </c>
      <c r="B64" s="14" t="s">
        <v>173</v>
      </c>
      <c r="C64" s="11" t="s">
        <v>261</v>
      </c>
      <c r="D64" s="11" t="s">
        <v>113</v>
      </c>
      <c r="E64" s="15">
        <v>500000</v>
      </c>
      <c r="F64" s="16">
        <v>495.36</v>
      </c>
      <c r="G64" s="17">
        <v>6.9999999999999999E-4</v>
      </c>
    </row>
    <row r="65" spans="1:7" ht="12.95" customHeight="1">
      <c r="A65" s="1"/>
      <c r="B65" s="10" t="s">
        <v>13</v>
      </c>
      <c r="C65" s="11" t="s">
        <v>1</v>
      </c>
      <c r="D65" s="11" t="s">
        <v>1</v>
      </c>
      <c r="E65" s="11" t="s">
        <v>1</v>
      </c>
      <c r="F65" s="18">
        <v>395113.94</v>
      </c>
      <c r="G65" s="19">
        <v>0.51939999999999997</v>
      </c>
    </row>
    <row r="66" spans="1:7" ht="12.95" customHeight="1">
      <c r="A66" s="1"/>
      <c r="B66" s="10" t="s">
        <v>262</v>
      </c>
      <c r="C66" s="11" t="s">
        <v>1</v>
      </c>
      <c r="D66" s="11" t="s">
        <v>1</v>
      </c>
      <c r="E66" s="11" t="s">
        <v>1</v>
      </c>
      <c r="F66" s="1"/>
      <c r="G66" s="12" t="s">
        <v>1</v>
      </c>
    </row>
    <row r="67" spans="1:7" ht="12.95" customHeight="1">
      <c r="A67" s="13" t="s">
        <v>263</v>
      </c>
      <c r="B67" s="14" t="s">
        <v>264</v>
      </c>
      <c r="C67" s="11" t="s">
        <v>265</v>
      </c>
      <c r="D67" s="11" t="s">
        <v>19</v>
      </c>
      <c r="E67" s="15">
        <v>83500000</v>
      </c>
      <c r="F67" s="16">
        <v>83079.83</v>
      </c>
      <c r="G67" s="17">
        <v>0.1091</v>
      </c>
    </row>
    <row r="68" spans="1:7" ht="12.95" customHeight="1">
      <c r="A68" s="13" t="s">
        <v>266</v>
      </c>
      <c r="B68" s="14" t="s">
        <v>267</v>
      </c>
      <c r="C68" s="11" t="s">
        <v>268</v>
      </c>
      <c r="D68" s="11" t="s">
        <v>19</v>
      </c>
      <c r="E68" s="15">
        <v>63500000</v>
      </c>
      <c r="F68" s="16">
        <v>63149.42</v>
      </c>
      <c r="G68" s="17">
        <v>8.2900000000000001E-2</v>
      </c>
    </row>
    <row r="69" spans="1:7" ht="12.95" customHeight="1">
      <c r="A69" s="13" t="s">
        <v>269</v>
      </c>
      <c r="B69" s="14" t="s">
        <v>270</v>
      </c>
      <c r="C69" s="11" t="s">
        <v>271</v>
      </c>
      <c r="D69" s="11" t="s">
        <v>19</v>
      </c>
      <c r="E69" s="15">
        <v>35504300</v>
      </c>
      <c r="F69" s="16">
        <v>35498.230000000003</v>
      </c>
      <c r="G69" s="17">
        <v>4.6600000000000003E-2</v>
      </c>
    </row>
    <row r="70" spans="1:7" ht="12.95" customHeight="1">
      <c r="A70" s="13" t="s">
        <v>272</v>
      </c>
      <c r="B70" s="14" t="s">
        <v>273</v>
      </c>
      <c r="C70" s="11" t="s">
        <v>274</v>
      </c>
      <c r="D70" s="11" t="s">
        <v>19</v>
      </c>
      <c r="E70" s="15">
        <v>32346700</v>
      </c>
      <c r="F70" s="16">
        <v>32267.64</v>
      </c>
      <c r="G70" s="17">
        <v>4.24E-2</v>
      </c>
    </row>
    <row r="71" spans="1:7" ht="12.95" customHeight="1">
      <c r="A71" s="13" t="s">
        <v>275</v>
      </c>
      <c r="B71" s="14" t="s">
        <v>276</v>
      </c>
      <c r="C71" s="11" t="s">
        <v>277</v>
      </c>
      <c r="D71" s="11" t="s">
        <v>19</v>
      </c>
      <c r="E71" s="15">
        <v>25280000</v>
      </c>
      <c r="F71" s="16">
        <v>25187.22</v>
      </c>
      <c r="G71" s="17">
        <v>3.3099999999999997E-2</v>
      </c>
    </row>
    <row r="72" spans="1:7" ht="12.95" customHeight="1">
      <c r="A72" s="1"/>
      <c r="B72" s="10" t="s">
        <v>13</v>
      </c>
      <c r="C72" s="11" t="s">
        <v>1</v>
      </c>
      <c r="D72" s="11" t="s">
        <v>1</v>
      </c>
      <c r="E72" s="11" t="s">
        <v>1</v>
      </c>
      <c r="F72" s="18">
        <v>239182.34</v>
      </c>
      <c r="G72" s="19">
        <v>0.31409999999999999</v>
      </c>
    </row>
    <row r="73" spans="1:7" ht="12.95" customHeight="1">
      <c r="A73" s="1"/>
      <c r="B73" s="20" t="s">
        <v>14</v>
      </c>
      <c r="C73" s="21" t="s">
        <v>1</v>
      </c>
      <c r="D73" s="22" t="s">
        <v>1</v>
      </c>
      <c r="E73" s="21" t="s">
        <v>1</v>
      </c>
      <c r="F73" s="18">
        <v>753502.39</v>
      </c>
      <c r="G73" s="19">
        <v>0.99019999999999997</v>
      </c>
    </row>
    <row r="74" spans="1:7" ht="12.95" customHeight="1">
      <c r="A74" s="1"/>
      <c r="B74" s="10" t="s">
        <v>278</v>
      </c>
      <c r="C74" s="11" t="s">
        <v>1</v>
      </c>
      <c r="D74" s="11" t="s">
        <v>1</v>
      </c>
      <c r="E74" s="11" t="s">
        <v>1</v>
      </c>
      <c r="F74" s="1"/>
      <c r="G74" s="12" t="s">
        <v>1</v>
      </c>
    </row>
    <row r="75" spans="1:7" ht="12.95" customHeight="1">
      <c r="A75" s="1"/>
      <c r="B75" s="10" t="s">
        <v>279</v>
      </c>
      <c r="C75" s="11" t="s">
        <v>1</v>
      </c>
      <c r="D75" s="30" t="s">
        <v>280</v>
      </c>
      <c r="E75" s="11" t="s">
        <v>1</v>
      </c>
      <c r="F75" s="1"/>
      <c r="G75" s="12" t="s">
        <v>1</v>
      </c>
    </row>
    <row r="76" spans="1:7" ht="12.95" customHeight="1">
      <c r="A76" s="13" t="s">
        <v>281</v>
      </c>
      <c r="B76" s="14" t="s">
        <v>282</v>
      </c>
      <c r="C76" s="11" t="s">
        <v>1</v>
      </c>
      <c r="D76" s="31" t="s">
        <v>283</v>
      </c>
      <c r="E76" s="32" t="s">
        <v>1</v>
      </c>
      <c r="F76" s="16">
        <v>25000</v>
      </c>
      <c r="G76" s="17">
        <v>3.2800000000000003E-2</v>
      </c>
    </row>
    <row r="77" spans="1:7" ht="12.95" customHeight="1">
      <c r="A77" s="13" t="s">
        <v>284</v>
      </c>
      <c r="B77" s="14" t="s">
        <v>285</v>
      </c>
      <c r="C77" s="11" t="s">
        <v>1</v>
      </c>
      <c r="D77" s="31" t="s">
        <v>283</v>
      </c>
      <c r="E77" s="32" t="s">
        <v>1</v>
      </c>
      <c r="F77" s="16">
        <v>22500</v>
      </c>
      <c r="G77" s="17">
        <v>2.9499999999999998E-2</v>
      </c>
    </row>
    <row r="78" spans="1:7" ht="12.95" customHeight="1">
      <c r="A78" s="13" t="s">
        <v>286</v>
      </c>
      <c r="B78" s="14" t="s">
        <v>287</v>
      </c>
      <c r="C78" s="11" t="s">
        <v>1</v>
      </c>
      <c r="D78" s="31" t="s">
        <v>283</v>
      </c>
      <c r="E78" s="32" t="s">
        <v>1</v>
      </c>
      <c r="F78" s="16">
        <v>22500</v>
      </c>
      <c r="G78" s="17">
        <v>2.9499999999999998E-2</v>
      </c>
    </row>
    <row r="79" spans="1:7" ht="12.95" customHeight="1">
      <c r="A79" s="13" t="s">
        <v>288</v>
      </c>
      <c r="B79" s="14" t="s">
        <v>289</v>
      </c>
      <c r="C79" s="11" t="s">
        <v>1</v>
      </c>
      <c r="D79" s="31" t="s">
        <v>283</v>
      </c>
      <c r="E79" s="32" t="s">
        <v>1</v>
      </c>
      <c r="F79" s="16">
        <v>5000</v>
      </c>
      <c r="G79" s="17">
        <v>6.6E-3</v>
      </c>
    </row>
    <row r="80" spans="1:7" ht="12.95" customHeight="1">
      <c r="A80" s="13" t="s">
        <v>290</v>
      </c>
      <c r="B80" s="14" t="s">
        <v>291</v>
      </c>
      <c r="C80" s="11" t="s">
        <v>1</v>
      </c>
      <c r="D80" s="31" t="s">
        <v>283</v>
      </c>
      <c r="E80" s="32" t="s">
        <v>1</v>
      </c>
      <c r="F80" s="16">
        <v>2500</v>
      </c>
      <c r="G80" s="17">
        <v>3.3E-3</v>
      </c>
    </row>
    <row r="81" spans="1:7" ht="12.95" customHeight="1">
      <c r="A81" s="1"/>
      <c r="B81" s="10" t="s">
        <v>13</v>
      </c>
      <c r="C81" s="11" t="s">
        <v>1</v>
      </c>
      <c r="D81" s="11" t="s">
        <v>1</v>
      </c>
      <c r="E81" s="11" t="s">
        <v>1</v>
      </c>
      <c r="F81" s="18">
        <v>77500</v>
      </c>
      <c r="G81" s="19">
        <v>0.1017</v>
      </c>
    </row>
    <row r="82" spans="1:7" ht="12.95" customHeight="1">
      <c r="A82" s="1"/>
      <c r="B82" s="20" t="s">
        <v>14</v>
      </c>
      <c r="C82" s="21" t="s">
        <v>1</v>
      </c>
      <c r="D82" s="22" t="s">
        <v>1</v>
      </c>
      <c r="E82" s="21" t="s">
        <v>1</v>
      </c>
      <c r="F82" s="18">
        <v>77500</v>
      </c>
      <c r="G82" s="19">
        <v>0.1017</v>
      </c>
    </row>
    <row r="83" spans="1:7" ht="12.95" customHeight="1">
      <c r="A83" s="1"/>
      <c r="B83" s="20" t="s">
        <v>28</v>
      </c>
      <c r="C83" s="11" t="s">
        <v>1</v>
      </c>
      <c r="D83" s="22" t="s">
        <v>1</v>
      </c>
      <c r="E83" s="11" t="s">
        <v>1</v>
      </c>
      <c r="F83" s="25">
        <v>-69567.100000000006</v>
      </c>
      <c r="G83" s="19">
        <v>-9.1899999999999996E-2</v>
      </c>
    </row>
    <row r="84" spans="1:7" ht="12.95" customHeight="1">
      <c r="A84" s="1"/>
      <c r="B84" s="26" t="s">
        <v>29</v>
      </c>
      <c r="C84" s="27" t="s">
        <v>1</v>
      </c>
      <c r="D84" s="27" t="s">
        <v>1</v>
      </c>
      <c r="E84" s="27" t="s">
        <v>1</v>
      </c>
      <c r="F84" s="28">
        <v>761435.29</v>
      </c>
      <c r="G84" s="29">
        <v>1</v>
      </c>
    </row>
    <row r="85" spans="1:7" ht="12.95" customHeight="1">
      <c r="A85" s="1"/>
      <c r="B85" s="4" t="s">
        <v>1</v>
      </c>
      <c r="C85" s="1"/>
      <c r="D85" s="1"/>
      <c r="E85" s="1"/>
      <c r="F85" s="1"/>
      <c r="G85" s="1"/>
    </row>
    <row r="86" spans="1:7" ht="12.95" customHeight="1">
      <c r="A86" s="1"/>
      <c r="B86" s="2" t="s">
        <v>27</v>
      </c>
      <c r="C86" s="1"/>
      <c r="D86" s="1"/>
      <c r="E86" s="1"/>
      <c r="F86" s="1"/>
      <c r="G86" s="1"/>
    </row>
    <row r="87" spans="1:7" ht="12.95" customHeight="1">
      <c r="A87" s="1"/>
      <c r="B87" s="2" t="s">
        <v>30</v>
      </c>
      <c r="C87" s="1"/>
      <c r="D87" s="1"/>
      <c r="E87" s="1"/>
      <c r="F87" s="1"/>
      <c r="G87" s="1"/>
    </row>
    <row r="88" spans="1:7" ht="12.95" customHeight="1">
      <c r="A88" s="1"/>
      <c r="B88" s="2" t="s">
        <v>117</v>
      </c>
      <c r="C88" s="1"/>
      <c r="D88" s="1"/>
      <c r="E88" s="1"/>
      <c r="F88" s="1"/>
      <c r="G88" s="1"/>
    </row>
    <row r="89" spans="1:7" ht="12.95" customHeight="1">
      <c r="A89" s="1"/>
      <c r="B89" s="2" t="s">
        <v>1</v>
      </c>
      <c r="C89" s="1"/>
      <c r="D89" s="1"/>
      <c r="E89" s="1"/>
      <c r="F89" s="1"/>
      <c r="G89" s="1"/>
    </row>
    <row r="90" spans="1:7" ht="12.95" customHeight="1">
      <c r="A90" s="1"/>
      <c r="B90" s="2" t="s">
        <v>1</v>
      </c>
      <c r="C90" s="1"/>
      <c r="D90" s="1"/>
      <c r="E90" s="1"/>
      <c r="F90" s="1"/>
      <c r="G9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38"/>
  <sheetViews>
    <sheetView zoomScaleNormal="100" workbookViewId="0">
      <selection activeCell="B16" sqref="B1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1515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1301</v>
      </c>
      <c r="B7" s="14" t="s">
        <v>1302</v>
      </c>
      <c r="C7" s="11" t="s">
        <v>1303</v>
      </c>
      <c r="D7" s="11" t="s">
        <v>1259</v>
      </c>
      <c r="E7" s="15">
        <v>1400000</v>
      </c>
      <c r="F7" s="16">
        <v>1402.87</v>
      </c>
      <c r="G7" s="17">
        <v>0.1278</v>
      </c>
    </row>
    <row r="8" spans="1:7" ht="12.95" customHeight="1">
      <c r="A8" s="13" t="s">
        <v>1328</v>
      </c>
      <c r="B8" s="14" t="s">
        <v>1329</v>
      </c>
      <c r="C8" s="11" t="s">
        <v>1330</v>
      </c>
      <c r="D8" s="11" t="s">
        <v>39</v>
      </c>
      <c r="E8" s="15">
        <v>1370000</v>
      </c>
      <c r="F8" s="16">
        <v>1374.9</v>
      </c>
      <c r="G8" s="17">
        <v>0.12520000000000001</v>
      </c>
    </row>
    <row r="9" spans="1:7" ht="12.95" customHeight="1">
      <c r="A9" s="13" t="s">
        <v>1317</v>
      </c>
      <c r="B9" s="14" t="s">
        <v>1318</v>
      </c>
      <c r="C9" s="11" t="s">
        <v>1319</v>
      </c>
      <c r="D9" s="11" t="s">
        <v>39</v>
      </c>
      <c r="E9" s="15">
        <v>1350000</v>
      </c>
      <c r="F9" s="16">
        <v>1352.43</v>
      </c>
      <c r="G9" s="17">
        <v>0.1232</v>
      </c>
    </row>
    <row r="10" spans="1:7" ht="12.95" customHeight="1">
      <c r="A10" s="13" t="s">
        <v>1516</v>
      </c>
      <c r="B10" s="14" t="s">
        <v>744</v>
      </c>
      <c r="C10" s="11" t="s">
        <v>1517</v>
      </c>
      <c r="D10" s="11" t="s">
        <v>1097</v>
      </c>
      <c r="E10" s="15">
        <v>1000000</v>
      </c>
      <c r="F10" s="16">
        <v>1180.47</v>
      </c>
      <c r="G10" s="17">
        <v>0.1075</v>
      </c>
    </row>
    <row r="11" spans="1:7" ht="12.95" customHeight="1">
      <c r="A11" s="13" t="s">
        <v>1518</v>
      </c>
      <c r="B11" s="14" t="s">
        <v>611</v>
      </c>
      <c r="C11" s="11" t="s">
        <v>1519</v>
      </c>
      <c r="D11" s="11" t="s">
        <v>50</v>
      </c>
      <c r="E11" s="15">
        <v>950000</v>
      </c>
      <c r="F11" s="16">
        <v>1125.8399999999999</v>
      </c>
      <c r="G11" s="17">
        <v>0.1026</v>
      </c>
    </row>
    <row r="12" spans="1:7" ht="12.95" customHeight="1">
      <c r="A12" s="13" t="s">
        <v>1520</v>
      </c>
      <c r="B12" s="14" t="s">
        <v>744</v>
      </c>
      <c r="C12" s="11" t="s">
        <v>1521</v>
      </c>
      <c r="D12" s="11" t="s">
        <v>1522</v>
      </c>
      <c r="E12" s="15">
        <v>900000</v>
      </c>
      <c r="F12" s="16">
        <v>1059.6500000000001</v>
      </c>
      <c r="G12" s="17">
        <v>9.6500000000000002E-2</v>
      </c>
    </row>
    <row r="13" spans="1:7" ht="12.95" customHeight="1">
      <c r="A13" s="13" t="s">
        <v>1523</v>
      </c>
      <c r="B13" s="14" t="s">
        <v>1524</v>
      </c>
      <c r="C13" s="11" t="s">
        <v>1525</v>
      </c>
      <c r="D13" s="11" t="s">
        <v>50</v>
      </c>
      <c r="E13" s="15">
        <v>900000</v>
      </c>
      <c r="F13" s="16">
        <v>901.71</v>
      </c>
      <c r="G13" s="17">
        <v>8.2100000000000006E-2</v>
      </c>
    </row>
    <row r="14" spans="1:7" ht="12.95" customHeight="1">
      <c r="A14" s="13" t="s">
        <v>1387</v>
      </c>
      <c r="B14" s="14" t="s">
        <v>1388</v>
      </c>
      <c r="C14" s="11" t="s">
        <v>1389</v>
      </c>
      <c r="D14" s="11" t="s">
        <v>39</v>
      </c>
      <c r="E14" s="15">
        <v>100000</v>
      </c>
      <c r="F14" s="16">
        <v>100.18</v>
      </c>
      <c r="G14" s="17">
        <v>9.1000000000000004E-3</v>
      </c>
    </row>
    <row r="15" spans="1:7" ht="12.95" customHeight="1">
      <c r="A15" s="13" t="s">
        <v>1402</v>
      </c>
      <c r="B15" s="14" t="s">
        <v>2124</v>
      </c>
      <c r="C15" s="11" t="s">
        <v>1403</v>
      </c>
      <c r="D15" s="11" t="s">
        <v>19</v>
      </c>
      <c r="E15" s="15">
        <v>100000</v>
      </c>
      <c r="F15" s="16">
        <v>100.08</v>
      </c>
      <c r="G15" s="17">
        <v>9.1000000000000004E-3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8598.1299999999992</v>
      </c>
      <c r="G16" s="19">
        <v>0.78310000000000002</v>
      </c>
    </row>
    <row r="17" spans="1:7" ht="12.95" customHeight="1">
      <c r="A17" s="1"/>
      <c r="B17" s="10" t="s">
        <v>22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7" ht="12.95" customHeight="1">
      <c r="A18" s="13" t="s">
        <v>1320</v>
      </c>
      <c r="B18" s="14" t="s">
        <v>1321</v>
      </c>
      <c r="C18" s="11" t="s">
        <v>1322</v>
      </c>
      <c r="D18" s="11" t="s">
        <v>314</v>
      </c>
      <c r="E18" s="15">
        <v>1250000</v>
      </c>
      <c r="F18" s="16">
        <v>1418.87</v>
      </c>
      <c r="G18" s="17">
        <v>0.1293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1418.87</v>
      </c>
      <c r="G19" s="19">
        <v>0.1293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10017</v>
      </c>
      <c r="G20" s="19">
        <v>0.91239999999999999</v>
      </c>
    </row>
    <row r="21" spans="1:7" ht="12.95" customHeight="1">
      <c r="A21" s="1"/>
      <c r="B21" s="10" t="s">
        <v>103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"/>
      <c r="B22" s="10" t="s">
        <v>104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1323</v>
      </c>
      <c r="B23" s="14" t="s">
        <v>144</v>
      </c>
      <c r="C23" s="11" t="s">
        <v>1324</v>
      </c>
      <c r="D23" s="11" t="s">
        <v>113</v>
      </c>
      <c r="E23" s="15">
        <v>150000</v>
      </c>
      <c r="F23" s="16">
        <v>148.91</v>
      </c>
      <c r="G23" s="17">
        <v>1.3599999999999999E-2</v>
      </c>
    </row>
    <row r="24" spans="1:7" ht="12.95" customHeight="1">
      <c r="A24" s="13" t="s">
        <v>1325</v>
      </c>
      <c r="B24" s="14" t="s">
        <v>1089</v>
      </c>
      <c r="C24" s="11" t="s">
        <v>1326</v>
      </c>
      <c r="D24" s="11" t="s">
        <v>113</v>
      </c>
      <c r="E24" s="15">
        <v>150000</v>
      </c>
      <c r="F24" s="16">
        <v>148.22999999999999</v>
      </c>
      <c r="G24" s="17">
        <v>1.35E-2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297.14</v>
      </c>
      <c r="G25" s="19">
        <v>2.7099999999999999E-2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297.14</v>
      </c>
      <c r="G26" s="19">
        <v>2.7099999999999999E-2</v>
      </c>
    </row>
    <row r="27" spans="1:7" ht="12.95" customHeight="1">
      <c r="A27" s="1"/>
      <c r="B27" s="10" t="s">
        <v>24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25</v>
      </c>
      <c r="B28" s="14" t="s">
        <v>26</v>
      </c>
      <c r="C28" s="11" t="s">
        <v>1</v>
      </c>
      <c r="D28" s="11" t="s">
        <v>27</v>
      </c>
      <c r="E28" s="15"/>
      <c r="F28" s="16">
        <v>30</v>
      </c>
      <c r="G28" s="17">
        <v>2.7000000000000001E-3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30</v>
      </c>
      <c r="G29" s="19">
        <v>2.7000000000000001E-3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30</v>
      </c>
      <c r="G30" s="19">
        <v>2.7000000000000001E-3</v>
      </c>
    </row>
    <row r="31" spans="1:7" ht="12.95" customHeight="1">
      <c r="A31" s="1"/>
      <c r="B31" s="20" t="s">
        <v>28</v>
      </c>
      <c r="C31" s="11" t="s">
        <v>1</v>
      </c>
      <c r="D31" s="22" t="s">
        <v>1</v>
      </c>
      <c r="E31" s="11" t="s">
        <v>1</v>
      </c>
      <c r="F31" s="25">
        <v>633.35</v>
      </c>
      <c r="G31" s="19">
        <v>5.7799999999999997E-2</v>
      </c>
    </row>
    <row r="32" spans="1:7" ht="12.95" customHeight="1">
      <c r="A32" s="1"/>
      <c r="B32" s="26" t="s">
        <v>29</v>
      </c>
      <c r="C32" s="27" t="s">
        <v>1</v>
      </c>
      <c r="D32" s="27" t="s">
        <v>1</v>
      </c>
      <c r="E32" s="27" t="s">
        <v>1</v>
      </c>
      <c r="F32" s="28">
        <v>10977.49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468</v>
      </c>
      <c r="C34" s="1"/>
      <c r="D34" s="1"/>
      <c r="E34" s="1"/>
      <c r="F34" s="1"/>
      <c r="G34" s="1"/>
    </row>
    <row r="35" spans="1:7" ht="12.95" customHeight="1">
      <c r="A35" s="1"/>
      <c r="B35" s="2" t="s">
        <v>30</v>
      </c>
      <c r="C35" s="1"/>
      <c r="D35" s="1"/>
      <c r="E35" s="1"/>
      <c r="F35" s="1"/>
      <c r="G35" s="1"/>
    </row>
    <row r="36" spans="1:7" ht="12.95" customHeight="1">
      <c r="A36" s="1"/>
      <c r="B36" s="2" t="s">
        <v>117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32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1526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1253</v>
      </c>
      <c r="B7" s="14" t="s">
        <v>1254</v>
      </c>
      <c r="C7" s="11" t="s">
        <v>1255</v>
      </c>
      <c r="D7" s="11" t="s">
        <v>39</v>
      </c>
      <c r="E7" s="15">
        <v>450000</v>
      </c>
      <c r="F7" s="16">
        <v>460.04</v>
      </c>
      <c r="G7" s="17">
        <v>0.1188</v>
      </c>
    </row>
    <row r="8" spans="1:7" ht="12.95" customHeight="1">
      <c r="A8" s="13" t="s">
        <v>1256</v>
      </c>
      <c r="B8" s="14" t="s">
        <v>1257</v>
      </c>
      <c r="C8" s="11" t="s">
        <v>1258</v>
      </c>
      <c r="D8" s="11" t="s">
        <v>1259</v>
      </c>
      <c r="E8" s="15">
        <v>450000</v>
      </c>
      <c r="F8" s="16">
        <v>459</v>
      </c>
      <c r="G8" s="17">
        <v>0.1186</v>
      </c>
    </row>
    <row r="9" spans="1:7" ht="12.95" customHeight="1">
      <c r="A9" s="13" t="s">
        <v>1371</v>
      </c>
      <c r="B9" s="14" t="s">
        <v>1372</v>
      </c>
      <c r="C9" s="11" t="s">
        <v>1373</v>
      </c>
      <c r="D9" s="11" t="s">
        <v>39</v>
      </c>
      <c r="E9" s="15">
        <v>430000</v>
      </c>
      <c r="F9" s="16">
        <v>436.13</v>
      </c>
      <c r="G9" s="17">
        <v>0.11269999999999999</v>
      </c>
    </row>
    <row r="10" spans="1:7" ht="12.95" customHeight="1">
      <c r="A10" s="13" t="s">
        <v>1131</v>
      </c>
      <c r="B10" s="14" t="s">
        <v>1132</v>
      </c>
      <c r="C10" s="11" t="s">
        <v>1133</v>
      </c>
      <c r="D10" s="11" t="s">
        <v>94</v>
      </c>
      <c r="E10" s="15">
        <v>410000</v>
      </c>
      <c r="F10" s="16">
        <v>411.98</v>
      </c>
      <c r="G10" s="17">
        <v>0.10639999999999999</v>
      </c>
    </row>
    <row r="11" spans="1:7" ht="12.95" customHeight="1">
      <c r="A11" s="13" t="s">
        <v>1470</v>
      </c>
      <c r="B11" s="14" t="s">
        <v>1471</v>
      </c>
      <c r="C11" s="11" t="s">
        <v>1472</v>
      </c>
      <c r="D11" s="11" t="s">
        <v>615</v>
      </c>
      <c r="E11" s="15">
        <v>320000</v>
      </c>
      <c r="F11" s="16">
        <v>378.98</v>
      </c>
      <c r="G11" s="17">
        <v>9.7900000000000001E-2</v>
      </c>
    </row>
    <row r="12" spans="1:7" ht="12.95" customHeight="1">
      <c r="A12" s="13" t="s">
        <v>1360</v>
      </c>
      <c r="B12" s="14" t="s">
        <v>1361</v>
      </c>
      <c r="C12" s="11" t="s">
        <v>1362</v>
      </c>
      <c r="D12" s="11" t="s">
        <v>615</v>
      </c>
      <c r="E12" s="15">
        <v>320000</v>
      </c>
      <c r="F12" s="16">
        <v>378.13</v>
      </c>
      <c r="G12" s="17">
        <v>9.7699999999999995E-2</v>
      </c>
    </row>
    <row r="13" spans="1:7" ht="12.95" customHeight="1">
      <c r="A13" s="13" t="s">
        <v>438</v>
      </c>
      <c r="B13" s="14" t="s">
        <v>439</v>
      </c>
      <c r="C13" s="11" t="s">
        <v>440</v>
      </c>
      <c r="D13" s="11" t="s">
        <v>39</v>
      </c>
      <c r="E13" s="15">
        <v>320000</v>
      </c>
      <c r="F13" s="16">
        <v>325.35000000000002</v>
      </c>
      <c r="G13" s="17">
        <v>8.4000000000000005E-2</v>
      </c>
    </row>
    <row r="14" spans="1:7" ht="12.95" customHeight="1">
      <c r="A14" s="13" t="s">
        <v>1473</v>
      </c>
      <c r="B14" s="14" t="s">
        <v>1474</v>
      </c>
      <c r="C14" s="11" t="s">
        <v>1475</v>
      </c>
      <c r="D14" s="11" t="s">
        <v>68</v>
      </c>
      <c r="E14" s="15">
        <v>320000</v>
      </c>
      <c r="F14" s="16">
        <v>324.33999999999997</v>
      </c>
      <c r="G14" s="17">
        <v>8.3799999999999999E-2</v>
      </c>
    </row>
    <row r="15" spans="1:7" ht="12.95" customHeight="1">
      <c r="A15" s="13" t="s">
        <v>1379</v>
      </c>
      <c r="B15" s="14" t="s">
        <v>1380</v>
      </c>
      <c r="C15" s="11" t="s">
        <v>1381</v>
      </c>
      <c r="D15" s="11" t="s">
        <v>39</v>
      </c>
      <c r="E15" s="15">
        <v>200000</v>
      </c>
      <c r="F15" s="16">
        <v>203.75</v>
      </c>
      <c r="G15" s="17">
        <v>5.2600000000000001E-2</v>
      </c>
    </row>
    <row r="16" spans="1:7" ht="12.95" customHeight="1">
      <c r="A16" s="13" t="s">
        <v>1141</v>
      </c>
      <c r="B16" s="14" t="s">
        <v>1142</v>
      </c>
      <c r="C16" s="11" t="s">
        <v>1143</v>
      </c>
      <c r="D16" s="11" t="s">
        <v>39</v>
      </c>
      <c r="E16" s="15">
        <v>120000</v>
      </c>
      <c r="F16" s="16">
        <v>122.86</v>
      </c>
      <c r="G16" s="17">
        <v>3.1699999999999999E-2</v>
      </c>
    </row>
    <row r="17" spans="1:7" ht="12.95" customHeight="1">
      <c r="A17" s="13" t="s">
        <v>1527</v>
      </c>
      <c r="B17" s="14" t="s">
        <v>894</v>
      </c>
      <c r="C17" s="11" t="s">
        <v>1528</v>
      </c>
      <c r="D17" s="11" t="s">
        <v>86</v>
      </c>
      <c r="E17" s="15">
        <v>117000</v>
      </c>
      <c r="F17" s="16">
        <v>121.32</v>
      </c>
      <c r="G17" s="17">
        <v>3.1300000000000001E-2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3621.88</v>
      </c>
      <c r="G18" s="19">
        <v>0.9355</v>
      </c>
    </row>
    <row r="19" spans="1:7" ht="12.95" customHeight="1">
      <c r="A19" s="1"/>
      <c r="B19" s="20" t="s">
        <v>22</v>
      </c>
      <c r="C19" s="22" t="s">
        <v>1</v>
      </c>
      <c r="D19" s="22" t="s">
        <v>1</v>
      </c>
      <c r="E19" s="22" t="s">
        <v>1</v>
      </c>
      <c r="F19" s="23" t="s">
        <v>23</v>
      </c>
      <c r="G19" s="24" t="s">
        <v>23</v>
      </c>
    </row>
    <row r="20" spans="1:7" ht="12.95" customHeight="1">
      <c r="A20" s="1"/>
      <c r="B20" s="20" t="s">
        <v>13</v>
      </c>
      <c r="C20" s="22" t="s">
        <v>1</v>
      </c>
      <c r="D20" s="22" t="s">
        <v>1</v>
      </c>
      <c r="E20" s="22" t="s">
        <v>1</v>
      </c>
      <c r="F20" s="23" t="s">
        <v>23</v>
      </c>
      <c r="G20" s="24" t="s">
        <v>23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3621.88</v>
      </c>
      <c r="G21" s="19">
        <v>0.9355</v>
      </c>
    </row>
    <row r="22" spans="1:7" ht="12.95" customHeight="1">
      <c r="A22" s="1"/>
      <c r="B22" s="10" t="s">
        <v>24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25</v>
      </c>
      <c r="B23" s="14" t="s">
        <v>26</v>
      </c>
      <c r="C23" s="11" t="s">
        <v>1</v>
      </c>
      <c r="D23" s="11" t="s">
        <v>27</v>
      </c>
      <c r="E23" s="15"/>
      <c r="F23" s="16">
        <v>14</v>
      </c>
      <c r="G23" s="17">
        <v>3.5999999999999999E-3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14</v>
      </c>
      <c r="G24" s="19">
        <v>3.5999999999999999E-3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14</v>
      </c>
      <c r="G25" s="19">
        <v>3.5999999999999999E-3</v>
      </c>
    </row>
    <row r="26" spans="1:7" ht="12.95" customHeight="1">
      <c r="A26" s="1"/>
      <c r="B26" s="20" t="s">
        <v>28</v>
      </c>
      <c r="C26" s="11" t="s">
        <v>1</v>
      </c>
      <c r="D26" s="22" t="s">
        <v>1</v>
      </c>
      <c r="E26" s="11" t="s">
        <v>1</v>
      </c>
      <c r="F26" s="25">
        <v>235.55</v>
      </c>
      <c r="G26" s="19">
        <v>6.0900000000000003E-2</v>
      </c>
    </row>
    <row r="27" spans="1:7" ht="12.95" customHeight="1">
      <c r="A27" s="1"/>
      <c r="B27" s="26" t="s">
        <v>29</v>
      </c>
      <c r="C27" s="27" t="s">
        <v>1</v>
      </c>
      <c r="D27" s="27" t="s">
        <v>1</v>
      </c>
      <c r="E27" s="27" t="s">
        <v>1</v>
      </c>
      <c r="F27" s="28">
        <v>3871.43</v>
      </c>
      <c r="G27" s="29">
        <v>1</v>
      </c>
    </row>
    <row r="28" spans="1:7" ht="12.95" customHeight="1">
      <c r="A28" s="1"/>
      <c r="B28" s="4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468</v>
      </c>
      <c r="C29" s="1"/>
      <c r="D29" s="1"/>
      <c r="E29" s="1"/>
      <c r="F29" s="1"/>
      <c r="G29" s="1"/>
    </row>
    <row r="30" spans="1:7" ht="12.95" customHeight="1">
      <c r="A30" s="1"/>
      <c r="B30" s="2" t="s">
        <v>30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1</v>
      </c>
      <c r="C32" s="1"/>
      <c r="D32" s="1"/>
      <c r="E32" s="1"/>
      <c r="F32" s="1"/>
      <c r="G3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87"/>
  <sheetViews>
    <sheetView zoomScaleNormal="100" workbookViewId="0">
      <selection activeCell="D2" sqref="D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1529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676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471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472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473</v>
      </c>
      <c r="B7" s="14" t="s">
        <v>474</v>
      </c>
      <c r="C7" s="11" t="s">
        <v>475</v>
      </c>
      <c r="D7" s="11" t="s">
        <v>476</v>
      </c>
      <c r="E7" s="15">
        <v>449500</v>
      </c>
      <c r="F7" s="16">
        <v>5783.49</v>
      </c>
      <c r="G7" s="17">
        <v>0.1002</v>
      </c>
    </row>
    <row r="8" spans="1:7" ht="12.95" customHeight="1">
      <c r="A8" s="13" t="s">
        <v>485</v>
      </c>
      <c r="B8" s="14" t="s">
        <v>486</v>
      </c>
      <c r="C8" s="11" t="s">
        <v>487</v>
      </c>
      <c r="D8" s="11" t="s">
        <v>488</v>
      </c>
      <c r="E8" s="15">
        <v>509500</v>
      </c>
      <c r="F8" s="16">
        <v>5325.29</v>
      </c>
      <c r="G8" s="17">
        <v>9.2299999999999993E-2</v>
      </c>
    </row>
    <row r="9" spans="1:7" ht="12.95" customHeight="1">
      <c r="A9" s="13" t="s">
        <v>477</v>
      </c>
      <c r="B9" s="14" t="s">
        <v>478</v>
      </c>
      <c r="C9" s="11" t="s">
        <v>479</v>
      </c>
      <c r="D9" s="11" t="s">
        <v>480</v>
      </c>
      <c r="E9" s="15">
        <v>273000</v>
      </c>
      <c r="F9" s="16">
        <v>3728.77</v>
      </c>
      <c r="G9" s="17">
        <v>6.4600000000000005E-2</v>
      </c>
    </row>
    <row r="10" spans="1:7" ht="12.95" customHeight="1">
      <c r="A10" s="13" t="s">
        <v>1530</v>
      </c>
      <c r="B10" s="14" t="s">
        <v>2097</v>
      </c>
      <c r="C10" s="11" t="s">
        <v>1531</v>
      </c>
      <c r="D10" s="11" t="s">
        <v>509</v>
      </c>
      <c r="E10" s="15">
        <v>1010100</v>
      </c>
      <c r="F10" s="16">
        <v>3363.13</v>
      </c>
      <c r="G10" s="17">
        <v>5.8299999999999998E-2</v>
      </c>
    </row>
    <row r="11" spans="1:7" ht="12.95" customHeight="1">
      <c r="A11" s="13" t="s">
        <v>533</v>
      </c>
      <c r="B11" s="14" t="s">
        <v>534</v>
      </c>
      <c r="C11" s="11" t="s">
        <v>535</v>
      </c>
      <c r="D11" s="11" t="s">
        <v>536</v>
      </c>
      <c r="E11" s="15">
        <v>383600</v>
      </c>
      <c r="F11" s="16">
        <v>2422.4299999999998</v>
      </c>
      <c r="G11" s="17">
        <v>4.2000000000000003E-2</v>
      </c>
    </row>
    <row r="12" spans="1:7" ht="12.95" customHeight="1">
      <c r="A12" s="13" t="s">
        <v>779</v>
      </c>
      <c r="B12" s="14" t="s">
        <v>780</v>
      </c>
      <c r="C12" s="11" t="s">
        <v>781</v>
      </c>
      <c r="D12" s="11" t="s">
        <v>550</v>
      </c>
      <c r="E12" s="15">
        <v>1173000</v>
      </c>
      <c r="F12" s="16">
        <v>2324.3000000000002</v>
      </c>
      <c r="G12" s="17">
        <v>4.0300000000000002E-2</v>
      </c>
    </row>
    <row r="13" spans="1:7" ht="12.95" customHeight="1">
      <c r="A13" s="13" t="s">
        <v>1532</v>
      </c>
      <c r="B13" s="14" t="s">
        <v>1533</v>
      </c>
      <c r="C13" s="11" t="s">
        <v>1534</v>
      </c>
      <c r="D13" s="11" t="s">
        <v>1535</v>
      </c>
      <c r="E13" s="15">
        <v>745000</v>
      </c>
      <c r="F13" s="16">
        <v>2185.46</v>
      </c>
      <c r="G13" s="17">
        <v>3.7900000000000003E-2</v>
      </c>
    </row>
    <row r="14" spans="1:7" ht="12.95" customHeight="1">
      <c r="A14" s="13" t="s">
        <v>481</v>
      </c>
      <c r="B14" s="14" t="s">
        <v>482</v>
      </c>
      <c r="C14" s="11" t="s">
        <v>483</v>
      </c>
      <c r="D14" s="11" t="s">
        <v>484</v>
      </c>
      <c r="E14" s="15">
        <v>226000</v>
      </c>
      <c r="F14" s="16">
        <v>2098.64</v>
      </c>
      <c r="G14" s="17">
        <v>3.6400000000000002E-2</v>
      </c>
    </row>
    <row r="15" spans="1:7" ht="12.95" customHeight="1">
      <c r="A15" s="13" t="s">
        <v>516</v>
      </c>
      <c r="B15" s="14" t="s">
        <v>517</v>
      </c>
      <c r="C15" s="11" t="s">
        <v>518</v>
      </c>
      <c r="D15" s="11" t="s">
        <v>492</v>
      </c>
      <c r="E15" s="15">
        <v>205200</v>
      </c>
      <c r="F15" s="16">
        <v>1991.88</v>
      </c>
      <c r="G15" s="17">
        <v>3.4500000000000003E-2</v>
      </c>
    </row>
    <row r="16" spans="1:7" ht="12.95" customHeight="1">
      <c r="A16" s="13" t="s">
        <v>523</v>
      </c>
      <c r="B16" s="14" t="s">
        <v>524</v>
      </c>
      <c r="C16" s="11" t="s">
        <v>525</v>
      </c>
      <c r="D16" s="11" t="s">
        <v>476</v>
      </c>
      <c r="E16" s="15">
        <v>356400</v>
      </c>
      <c r="F16" s="16">
        <v>1660.82</v>
      </c>
      <c r="G16" s="17">
        <v>2.8799999999999999E-2</v>
      </c>
    </row>
    <row r="17" spans="1:7" ht="12.95" customHeight="1">
      <c r="A17" s="13" t="s">
        <v>1536</v>
      </c>
      <c r="B17" s="14" t="s">
        <v>1537</v>
      </c>
      <c r="C17" s="11" t="s">
        <v>1538</v>
      </c>
      <c r="D17" s="11" t="s">
        <v>1539</v>
      </c>
      <c r="E17" s="15">
        <v>847000</v>
      </c>
      <c r="F17" s="16">
        <v>1608.88</v>
      </c>
      <c r="G17" s="17">
        <v>2.7900000000000001E-2</v>
      </c>
    </row>
    <row r="18" spans="1:7" ht="12.95" customHeight="1">
      <c r="A18" s="13" t="s">
        <v>551</v>
      </c>
      <c r="B18" s="14" t="s">
        <v>552</v>
      </c>
      <c r="C18" s="11" t="s">
        <v>553</v>
      </c>
      <c r="D18" s="11" t="s">
        <v>476</v>
      </c>
      <c r="E18" s="15">
        <v>107800</v>
      </c>
      <c r="F18" s="16">
        <v>1504.89</v>
      </c>
      <c r="G18" s="17">
        <v>2.6100000000000002E-2</v>
      </c>
    </row>
    <row r="19" spans="1:7" ht="12.95" customHeight="1">
      <c r="A19" s="13" t="s">
        <v>1540</v>
      </c>
      <c r="B19" s="14" t="s">
        <v>1541</v>
      </c>
      <c r="C19" s="11" t="s">
        <v>1542</v>
      </c>
      <c r="D19" s="11" t="s">
        <v>522</v>
      </c>
      <c r="E19" s="15">
        <v>115500</v>
      </c>
      <c r="F19" s="16">
        <v>1051.69</v>
      </c>
      <c r="G19" s="17">
        <v>1.8200000000000001E-2</v>
      </c>
    </row>
    <row r="20" spans="1:7" ht="12.95" customHeight="1">
      <c r="A20" s="13" t="s">
        <v>1543</v>
      </c>
      <c r="B20" s="14" t="s">
        <v>1544</v>
      </c>
      <c r="C20" s="11" t="s">
        <v>1545</v>
      </c>
      <c r="D20" s="11" t="s">
        <v>536</v>
      </c>
      <c r="E20" s="15">
        <v>130900</v>
      </c>
      <c r="F20" s="16">
        <v>892.48</v>
      </c>
      <c r="G20" s="17">
        <v>1.55E-2</v>
      </c>
    </row>
    <row r="21" spans="1:7" ht="12.95" customHeight="1">
      <c r="A21" s="13" t="s">
        <v>1546</v>
      </c>
      <c r="B21" s="14" t="s">
        <v>1547</v>
      </c>
      <c r="C21" s="11" t="s">
        <v>1548</v>
      </c>
      <c r="D21" s="11" t="s">
        <v>529</v>
      </c>
      <c r="E21" s="15">
        <v>146000</v>
      </c>
      <c r="F21" s="16">
        <v>773.22</v>
      </c>
      <c r="G21" s="17">
        <v>1.34E-2</v>
      </c>
    </row>
    <row r="22" spans="1:7" ht="12.95" customHeight="1">
      <c r="A22" s="13" t="s">
        <v>493</v>
      </c>
      <c r="B22" s="14" t="s">
        <v>494</v>
      </c>
      <c r="C22" s="11" t="s">
        <v>495</v>
      </c>
      <c r="D22" s="11" t="s">
        <v>476</v>
      </c>
      <c r="E22" s="15">
        <v>282500</v>
      </c>
      <c r="F22" s="16">
        <v>759.78</v>
      </c>
      <c r="G22" s="17">
        <v>1.32E-2</v>
      </c>
    </row>
    <row r="23" spans="1:7" ht="12.95" customHeight="1">
      <c r="A23" s="13" t="s">
        <v>513</v>
      </c>
      <c r="B23" s="14" t="s">
        <v>514</v>
      </c>
      <c r="C23" s="11" t="s">
        <v>515</v>
      </c>
      <c r="D23" s="11" t="s">
        <v>484</v>
      </c>
      <c r="E23" s="15">
        <v>24750</v>
      </c>
      <c r="F23" s="16">
        <v>551.88</v>
      </c>
      <c r="G23" s="17">
        <v>9.5999999999999992E-3</v>
      </c>
    </row>
    <row r="24" spans="1:7" ht="12.95" customHeight="1">
      <c r="A24" s="13" t="s">
        <v>1549</v>
      </c>
      <c r="B24" s="14" t="s">
        <v>1550</v>
      </c>
      <c r="C24" s="11" t="s">
        <v>1551</v>
      </c>
      <c r="D24" s="11" t="s">
        <v>476</v>
      </c>
      <c r="E24" s="15">
        <v>704000</v>
      </c>
      <c r="F24" s="16">
        <v>535.39</v>
      </c>
      <c r="G24" s="17">
        <v>9.2999999999999992E-3</v>
      </c>
    </row>
    <row r="25" spans="1:7" ht="12.95" customHeight="1">
      <c r="A25" s="13" t="s">
        <v>1552</v>
      </c>
      <c r="B25" s="14" t="s">
        <v>1553</v>
      </c>
      <c r="C25" s="11" t="s">
        <v>1554</v>
      </c>
      <c r="D25" s="11" t="s">
        <v>480</v>
      </c>
      <c r="E25" s="15">
        <v>963600</v>
      </c>
      <c r="F25" s="16">
        <v>529.98</v>
      </c>
      <c r="G25" s="17">
        <v>9.1999999999999998E-3</v>
      </c>
    </row>
    <row r="26" spans="1:7" ht="12.95" customHeight="1">
      <c r="A26" s="13" t="s">
        <v>1555</v>
      </c>
      <c r="B26" s="14" t="s">
        <v>1556</v>
      </c>
      <c r="C26" s="11" t="s">
        <v>1557</v>
      </c>
      <c r="D26" s="11" t="s">
        <v>492</v>
      </c>
      <c r="E26" s="15">
        <v>24500</v>
      </c>
      <c r="F26" s="16">
        <v>217.47</v>
      </c>
      <c r="G26" s="17">
        <v>3.8E-3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39309.870000000003</v>
      </c>
      <c r="G27" s="19">
        <v>0.68149999999999999</v>
      </c>
    </row>
    <row r="28" spans="1:7" ht="12.95" customHeight="1">
      <c r="A28" s="1"/>
      <c r="B28" s="20" t="s">
        <v>583</v>
      </c>
      <c r="C28" s="22" t="s">
        <v>1</v>
      </c>
      <c r="D28" s="22" t="s">
        <v>1</v>
      </c>
      <c r="E28" s="22" t="s">
        <v>1</v>
      </c>
      <c r="F28" s="23" t="s">
        <v>23</v>
      </c>
      <c r="G28" s="24" t="s">
        <v>23</v>
      </c>
    </row>
    <row r="29" spans="1:7" ht="12.95" customHeight="1">
      <c r="A29" s="1"/>
      <c r="B29" s="20" t="s">
        <v>13</v>
      </c>
      <c r="C29" s="22" t="s">
        <v>1</v>
      </c>
      <c r="D29" s="22" t="s">
        <v>1</v>
      </c>
      <c r="E29" s="22" t="s">
        <v>1</v>
      </c>
      <c r="F29" s="23" t="s">
        <v>23</v>
      </c>
      <c r="G29" s="24" t="s">
        <v>23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39309.870000000003</v>
      </c>
      <c r="G30" s="19">
        <v>0.68149999999999999</v>
      </c>
    </row>
    <row r="31" spans="1:7" ht="12.95" customHeight="1">
      <c r="A31" s="1"/>
      <c r="B31" s="10" t="s">
        <v>9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"/>
      <c r="B32" s="10" t="s">
        <v>730</v>
      </c>
      <c r="C32" s="11" t="s">
        <v>1</v>
      </c>
      <c r="D32" s="11" t="s">
        <v>1</v>
      </c>
      <c r="E32" s="11" t="s">
        <v>1</v>
      </c>
      <c r="F32" s="1"/>
      <c r="G32" s="12" t="s">
        <v>1</v>
      </c>
    </row>
    <row r="33" spans="1:7" ht="12.95" customHeight="1">
      <c r="A33" s="13" t="s">
        <v>1558</v>
      </c>
      <c r="B33" s="14" t="s">
        <v>1559</v>
      </c>
      <c r="C33" s="11" t="s">
        <v>1</v>
      </c>
      <c r="D33" s="11" t="s">
        <v>1</v>
      </c>
      <c r="E33" s="15">
        <v>-24500</v>
      </c>
      <c r="F33" s="16">
        <v>-217.76</v>
      </c>
      <c r="G33" s="17">
        <v>-3.8E-3</v>
      </c>
    </row>
    <row r="34" spans="1:7" ht="12.95" customHeight="1">
      <c r="A34" s="13" t="s">
        <v>1560</v>
      </c>
      <c r="B34" s="14" t="s">
        <v>1561</v>
      </c>
      <c r="C34" s="11" t="s">
        <v>1</v>
      </c>
      <c r="D34" s="11" t="s">
        <v>1</v>
      </c>
      <c r="E34" s="15">
        <v>-963600</v>
      </c>
      <c r="F34" s="16">
        <v>-532.87</v>
      </c>
      <c r="G34" s="17">
        <v>-9.1999999999999998E-3</v>
      </c>
    </row>
    <row r="35" spans="1:7" ht="12.95" customHeight="1">
      <c r="A35" s="13" t="s">
        <v>1562</v>
      </c>
      <c r="B35" s="14" t="s">
        <v>1563</v>
      </c>
      <c r="C35" s="11" t="s">
        <v>1</v>
      </c>
      <c r="D35" s="11" t="s">
        <v>1</v>
      </c>
      <c r="E35" s="15">
        <v>-704000</v>
      </c>
      <c r="F35" s="16">
        <v>-538.55999999999995</v>
      </c>
      <c r="G35" s="17">
        <v>-9.2999999999999992E-3</v>
      </c>
    </row>
    <row r="36" spans="1:7" ht="12.95" customHeight="1">
      <c r="A36" s="13" t="s">
        <v>1564</v>
      </c>
      <c r="B36" s="14" t="s">
        <v>1565</v>
      </c>
      <c r="C36" s="11" t="s">
        <v>1</v>
      </c>
      <c r="D36" s="11" t="s">
        <v>1</v>
      </c>
      <c r="E36" s="15">
        <v>-24750</v>
      </c>
      <c r="F36" s="16">
        <v>-553.69000000000005</v>
      </c>
      <c r="G36" s="17">
        <v>-9.5999999999999992E-3</v>
      </c>
    </row>
    <row r="37" spans="1:7" ht="12.95" customHeight="1">
      <c r="A37" s="13" t="s">
        <v>788</v>
      </c>
      <c r="B37" s="14" t="s">
        <v>789</v>
      </c>
      <c r="C37" s="11" t="s">
        <v>1</v>
      </c>
      <c r="D37" s="11" t="s">
        <v>1</v>
      </c>
      <c r="E37" s="15">
        <v>-282500</v>
      </c>
      <c r="F37" s="16">
        <v>-763.46</v>
      </c>
      <c r="G37" s="17">
        <v>-1.32E-2</v>
      </c>
    </row>
    <row r="38" spans="1:7" ht="12.95" customHeight="1">
      <c r="A38" s="13" t="s">
        <v>1566</v>
      </c>
      <c r="B38" s="14" t="s">
        <v>1567</v>
      </c>
      <c r="C38" s="11" t="s">
        <v>1</v>
      </c>
      <c r="D38" s="11" t="s">
        <v>1</v>
      </c>
      <c r="E38" s="15">
        <v>-146000</v>
      </c>
      <c r="F38" s="16">
        <v>-769.86</v>
      </c>
      <c r="G38" s="17">
        <v>-1.3299999999999999E-2</v>
      </c>
    </row>
    <row r="39" spans="1:7" ht="12.95" customHeight="1">
      <c r="A39" s="13" t="s">
        <v>1568</v>
      </c>
      <c r="B39" s="14" t="s">
        <v>1569</v>
      </c>
      <c r="C39" s="11" t="s">
        <v>1</v>
      </c>
      <c r="D39" s="11" t="s">
        <v>1</v>
      </c>
      <c r="E39" s="15">
        <v>-130900</v>
      </c>
      <c r="F39" s="16">
        <v>-895.03</v>
      </c>
      <c r="G39" s="17">
        <v>-1.55E-2</v>
      </c>
    </row>
    <row r="40" spans="1:7" ht="12.95" customHeight="1">
      <c r="A40" s="13" t="s">
        <v>1570</v>
      </c>
      <c r="B40" s="14" t="s">
        <v>1571</v>
      </c>
      <c r="C40" s="11" t="s">
        <v>1</v>
      </c>
      <c r="D40" s="11" t="s">
        <v>1</v>
      </c>
      <c r="E40" s="15">
        <v>-115500</v>
      </c>
      <c r="F40" s="16">
        <v>-1055.73</v>
      </c>
      <c r="G40" s="17">
        <v>-1.83E-2</v>
      </c>
    </row>
    <row r="41" spans="1:7" ht="12.95" customHeight="1">
      <c r="A41" s="13" t="s">
        <v>1572</v>
      </c>
      <c r="B41" s="14" t="s">
        <v>1573</v>
      </c>
      <c r="C41" s="11" t="s">
        <v>1</v>
      </c>
      <c r="D41" s="11" t="s">
        <v>1</v>
      </c>
      <c r="E41" s="15">
        <v>-107800</v>
      </c>
      <c r="F41" s="16">
        <v>-1512.16</v>
      </c>
      <c r="G41" s="17">
        <v>-2.6200000000000001E-2</v>
      </c>
    </row>
    <row r="42" spans="1:7" ht="12.95" customHeight="1">
      <c r="A42" s="13" t="s">
        <v>1574</v>
      </c>
      <c r="B42" s="14" t="s">
        <v>1575</v>
      </c>
      <c r="C42" s="11" t="s">
        <v>1</v>
      </c>
      <c r="D42" s="11" t="s">
        <v>1</v>
      </c>
      <c r="E42" s="15">
        <v>-847000</v>
      </c>
      <c r="F42" s="16">
        <v>-1616.08</v>
      </c>
      <c r="G42" s="17">
        <v>-2.8000000000000001E-2</v>
      </c>
    </row>
    <row r="43" spans="1:7" ht="12.95" customHeight="1">
      <c r="A43" s="13" t="s">
        <v>1576</v>
      </c>
      <c r="B43" s="14" t="s">
        <v>1577</v>
      </c>
      <c r="C43" s="11" t="s">
        <v>1</v>
      </c>
      <c r="D43" s="11" t="s">
        <v>1</v>
      </c>
      <c r="E43" s="15">
        <v>-356400</v>
      </c>
      <c r="F43" s="16">
        <v>-1668.13</v>
      </c>
      <c r="G43" s="17">
        <v>-2.8899999999999999E-2</v>
      </c>
    </row>
    <row r="44" spans="1:7" ht="12.95" customHeight="1">
      <c r="A44" s="13" t="s">
        <v>1578</v>
      </c>
      <c r="B44" s="14" t="s">
        <v>1579</v>
      </c>
      <c r="C44" s="11" t="s">
        <v>1</v>
      </c>
      <c r="D44" s="11" t="s">
        <v>1</v>
      </c>
      <c r="E44" s="15">
        <v>-205200</v>
      </c>
      <c r="F44" s="16">
        <v>-1998.96</v>
      </c>
      <c r="G44" s="17">
        <v>-3.4599999999999999E-2</v>
      </c>
    </row>
    <row r="45" spans="1:7" ht="12.95" customHeight="1">
      <c r="A45" s="13" t="s">
        <v>1580</v>
      </c>
      <c r="B45" s="14" t="s">
        <v>1581</v>
      </c>
      <c r="C45" s="11" t="s">
        <v>1</v>
      </c>
      <c r="D45" s="11" t="s">
        <v>1</v>
      </c>
      <c r="E45" s="15">
        <v>-226000</v>
      </c>
      <c r="F45" s="16">
        <v>-2100.7800000000002</v>
      </c>
      <c r="G45" s="17">
        <v>-3.6400000000000002E-2</v>
      </c>
    </row>
    <row r="46" spans="1:7" ht="12.95" customHeight="1">
      <c r="A46" s="13" t="s">
        <v>1582</v>
      </c>
      <c r="B46" s="14" t="s">
        <v>1583</v>
      </c>
      <c r="C46" s="11" t="s">
        <v>1</v>
      </c>
      <c r="D46" s="11" t="s">
        <v>1</v>
      </c>
      <c r="E46" s="15">
        <v>-745000</v>
      </c>
      <c r="F46" s="16">
        <v>-2197.0100000000002</v>
      </c>
      <c r="G46" s="17">
        <v>-3.8100000000000002E-2</v>
      </c>
    </row>
    <row r="47" spans="1:7" ht="12.95" customHeight="1">
      <c r="A47" s="13" t="s">
        <v>786</v>
      </c>
      <c r="B47" s="14" t="s">
        <v>787</v>
      </c>
      <c r="C47" s="11" t="s">
        <v>1</v>
      </c>
      <c r="D47" s="11" t="s">
        <v>1</v>
      </c>
      <c r="E47" s="15">
        <v>-1173000</v>
      </c>
      <c r="F47" s="16">
        <v>-2334.27</v>
      </c>
      <c r="G47" s="17">
        <v>-4.0500000000000001E-2</v>
      </c>
    </row>
    <row r="48" spans="1:7" ht="12.95" customHeight="1">
      <c r="A48" s="13" t="s">
        <v>784</v>
      </c>
      <c r="B48" s="14" t="s">
        <v>785</v>
      </c>
      <c r="C48" s="11" t="s">
        <v>1</v>
      </c>
      <c r="D48" s="11" t="s">
        <v>1</v>
      </c>
      <c r="E48" s="15">
        <v>-383600</v>
      </c>
      <c r="F48" s="16">
        <v>-2427.23</v>
      </c>
      <c r="G48" s="17">
        <v>-4.2099999999999999E-2</v>
      </c>
    </row>
    <row r="49" spans="1:7" ht="12.95" customHeight="1">
      <c r="A49" s="13" t="s">
        <v>1584</v>
      </c>
      <c r="B49" s="14" t="s">
        <v>2098</v>
      </c>
      <c r="C49" s="11" t="s">
        <v>1</v>
      </c>
      <c r="D49" s="11" t="s">
        <v>1</v>
      </c>
      <c r="E49" s="15">
        <v>-1010100</v>
      </c>
      <c r="F49" s="16">
        <v>-3371.71</v>
      </c>
      <c r="G49" s="17">
        <v>-5.8400000000000001E-2</v>
      </c>
    </row>
    <row r="50" spans="1:7" ht="12.95" customHeight="1">
      <c r="A50" s="13" t="s">
        <v>731</v>
      </c>
      <c r="B50" s="14" t="s">
        <v>732</v>
      </c>
      <c r="C50" s="11" t="s">
        <v>1</v>
      </c>
      <c r="D50" s="11" t="s">
        <v>1</v>
      </c>
      <c r="E50" s="15">
        <v>-273000</v>
      </c>
      <c r="F50" s="16">
        <v>-3746.79</v>
      </c>
      <c r="G50" s="17">
        <v>-6.4899999999999999E-2</v>
      </c>
    </row>
    <row r="51" spans="1:7" ht="12.95" customHeight="1">
      <c r="A51" s="13" t="s">
        <v>1585</v>
      </c>
      <c r="B51" s="14" t="s">
        <v>1586</v>
      </c>
      <c r="C51" s="11" t="s">
        <v>1</v>
      </c>
      <c r="D51" s="11" t="s">
        <v>1</v>
      </c>
      <c r="E51" s="15">
        <v>-509500</v>
      </c>
      <c r="F51" s="16">
        <v>-5333.45</v>
      </c>
      <c r="G51" s="17">
        <v>-9.2399999999999996E-2</v>
      </c>
    </row>
    <row r="52" spans="1:7" ht="12.95" customHeight="1">
      <c r="A52" s="13" t="s">
        <v>735</v>
      </c>
      <c r="B52" s="14" t="s">
        <v>736</v>
      </c>
      <c r="C52" s="11" t="s">
        <v>1</v>
      </c>
      <c r="D52" s="11" t="s">
        <v>1</v>
      </c>
      <c r="E52" s="15">
        <v>-449500</v>
      </c>
      <c r="F52" s="16">
        <v>-5812.93</v>
      </c>
      <c r="G52" s="17">
        <v>-0.1007</v>
      </c>
    </row>
    <row r="53" spans="1:7" ht="12.95" customHeight="1">
      <c r="A53" s="1"/>
      <c r="B53" s="10" t="s">
        <v>13</v>
      </c>
      <c r="C53" s="11" t="s">
        <v>1</v>
      </c>
      <c r="D53" s="11" t="s">
        <v>1</v>
      </c>
      <c r="E53" s="11" t="s">
        <v>1</v>
      </c>
      <c r="F53" s="18">
        <v>-39446.46</v>
      </c>
      <c r="G53" s="19">
        <v>-0.68340000000000001</v>
      </c>
    </row>
    <row r="54" spans="1:7" ht="12.95" customHeight="1">
      <c r="A54" s="1"/>
      <c r="B54" s="20" t="s">
        <v>14</v>
      </c>
      <c r="C54" s="21" t="s">
        <v>1</v>
      </c>
      <c r="D54" s="22" t="s">
        <v>1</v>
      </c>
      <c r="E54" s="21" t="s">
        <v>1</v>
      </c>
      <c r="F54" s="18">
        <v>-39446.46</v>
      </c>
      <c r="G54" s="19">
        <v>-0.68340000000000001</v>
      </c>
    </row>
    <row r="55" spans="1:7" ht="12.95" customHeight="1">
      <c r="A55" s="1"/>
      <c r="B55" s="10" t="s">
        <v>15</v>
      </c>
      <c r="C55" s="11" t="s">
        <v>1</v>
      </c>
      <c r="D55" s="11" t="s">
        <v>1</v>
      </c>
      <c r="E55" s="11" t="s">
        <v>1</v>
      </c>
      <c r="F55" s="1"/>
      <c r="G55" s="12" t="s">
        <v>1</v>
      </c>
    </row>
    <row r="56" spans="1:7" ht="12.95" customHeight="1">
      <c r="A56" s="1"/>
      <c r="B56" s="10" t="s">
        <v>16</v>
      </c>
      <c r="C56" s="11" t="s">
        <v>1</v>
      </c>
      <c r="D56" s="11" t="s">
        <v>1</v>
      </c>
      <c r="E56" s="11" t="s">
        <v>1</v>
      </c>
      <c r="F56" s="1"/>
      <c r="G56" s="12" t="s">
        <v>1</v>
      </c>
    </row>
    <row r="57" spans="1:7" ht="12.95" customHeight="1">
      <c r="A57" s="13" t="s">
        <v>1410</v>
      </c>
      <c r="B57" s="14" t="s">
        <v>1411</v>
      </c>
      <c r="C57" s="11" t="s">
        <v>1412</v>
      </c>
      <c r="D57" s="11" t="s">
        <v>50</v>
      </c>
      <c r="E57" s="15">
        <v>1500000</v>
      </c>
      <c r="F57" s="16">
        <v>1499.13</v>
      </c>
      <c r="G57" s="17">
        <v>2.5999999999999999E-2</v>
      </c>
    </row>
    <row r="58" spans="1:7" ht="12.95" customHeight="1">
      <c r="A58" s="13" t="s">
        <v>753</v>
      </c>
      <c r="B58" s="14" t="s">
        <v>754</v>
      </c>
      <c r="C58" s="11" t="s">
        <v>755</v>
      </c>
      <c r="D58" s="11" t="s">
        <v>50</v>
      </c>
      <c r="E58" s="15">
        <v>1500000</v>
      </c>
      <c r="F58" s="16">
        <v>1494.82</v>
      </c>
      <c r="G58" s="17">
        <v>2.5899999999999999E-2</v>
      </c>
    </row>
    <row r="59" spans="1:7" ht="12.95" customHeight="1">
      <c r="A59" s="13" t="s">
        <v>1587</v>
      </c>
      <c r="B59" s="14" t="s">
        <v>1588</v>
      </c>
      <c r="C59" s="11" t="s">
        <v>1589</v>
      </c>
      <c r="D59" s="11" t="s">
        <v>46</v>
      </c>
      <c r="E59" s="15">
        <v>500000</v>
      </c>
      <c r="F59" s="16">
        <v>570.44000000000005</v>
      </c>
      <c r="G59" s="17">
        <v>9.9000000000000008E-3</v>
      </c>
    </row>
    <row r="60" spans="1:7" ht="12.95" customHeight="1">
      <c r="A60" s="13" t="s">
        <v>1590</v>
      </c>
      <c r="B60" s="14" t="s">
        <v>2102</v>
      </c>
      <c r="C60" s="11" t="s">
        <v>1591</v>
      </c>
      <c r="D60" s="11" t="s">
        <v>19</v>
      </c>
      <c r="E60" s="15">
        <v>500000</v>
      </c>
      <c r="F60" s="16">
        <v>530.28</v>
      </c>
      <c r="G60" s="17">
        <v>9.1999999999999998E-3</v>
      </c>
    </row>
    <row r="61" spans="1:7" ht="12.95" customHeight="1">
      <c r="A61" s="13" t="s">
        <v>1592</v>
      </c>
      <c r="B61" s="14" t="s">
        <v>1593</v>
      </c>
      <c r="C61" s="11" t="s">
        <v>1594</v>
      </c>
      <c r="D61" s="11" t="s">
        <v>46</v>
      </c>
      <c r="E61" s="15">
        <v>500000</v>
      </c>
      <c r="F61" s="16">
        <v>506.79</v>
      </c>
      <c r="G61" s="17">
        <v>8.8000000000000005E-3</v>
      </c>
    </row>
    <row r="62" spans="1:7" ht="12.95" customHeight="1">
      <c r="A62" s="13" t="s">
        <v>1595</v>
      </c>
      <c r="B62" s="14" t="s">
        <v>1596</v>
      </c>
      <c r="C62" s="11" t="s">
        <v>1597</v>
      </c>
      <c r="D62" s="11" t="s">
        <v>746</v>
      </c>
      <c r="E62" s="15">
        <v>300000</v>
      </c>
      <c r="F62" s="16">
        <v>301.25</v>
      </c>
      <c r="G62" s="17">
        <v>5.1999999999999998E-3</v>
      </c>
    </row>
    <row r="63" spans="1:7" ht="12.95" customHeight="1">
      <c r="A63" s="1"/>
      <c r="B63" s="10" t="s">
        <v>13</v>
      </c>
      <c r="C63" s="11" t="s">
        <v>1</v>
      </c>
      <c r="D63" s="11" t="s">
        <v>1</v>
      </c>
      <c r="E63" s="11" t="s">
        <v>1</v>
      </c>
      <c r="F63" s="18">
        <v>4902.71</v>
      </c>
      <c r="G63" s="19">
        <v>8.5000000000000006E-2</v>
      </c>
    </row>
    <row r="64" spans="1:7" ht="12.95" customHeight="1">
      <c r="A64" s="1"/>
      <c r="B64" s="20" t="s">
        <v>22</v>
      </c>
      <c r="C64" s="22" t="s">
        <v>1</v>
      </c>
      <c r="D64" s="22" t="s">
        <v>1</v>
      </c>
      <c r="E64" s="22" t="s">
        <v>1</v>
      </c>
      <c r="F64" s="23" t="s">
        <v>23</v>
      </c>
      <c r="G64" s="24" t="s">
        <v>23</v>
      </c>
    </row>
    <row r="65" spans="1:7" ht="12.95" customHeight="1">
      <c r="A65" s="1"/>
      <c r="B65" s="20" t="s">
        <v>13</v>
      </c>
      <c r="C65" s="22" t="s">
        <v>1</v>
      </c>
      <c r="D65" s="22" t="s">
        <v>1</v>
      </c>
      <c r="E65" s="22" t="s">
        <v>1</v>
      </c>
      <c r="F65" s="23" t="s">
        <v>23</v>
      </c>
      <c r="G65" s="24" t="s">
        <v>23</v>
      </c>
    </row>
    <row r="66" spans="1:7" ht="12.95" customHeight="1">
      <c r="A66" s="1"/>
      <c r="B66" s="20" t="s">
        <v>14</v>
      </c>
      <c r="C66" s="21" t="s">
        <v>1</v>
      </c>
      <c r="D66" s="22" t="s">
        <v>1</v>
      </c>
      <c r="E66" s="21" t="s">
        <v>1</v>
      </c>
      <c r="F66" s="18">
        <v>4902.71</v>
      </c>
      <c r="G66" s="19">
        <v>8.5000000000000006E-2</v>
      </c>
    </row>
    <row r="67" spans="1:7" ht="12.95" customHeight="1">
      <c r="A67" s="1"/>
      <c r="B67" s="10" t="s">
        <v>278</v>
      </c>
      <c r="C67" s="11" t="s">
        <v>1</v>
      </c>
      <c r="D67" s="11" t="s">
        <v>1</v>
      </c>
      <c r="E67" s="11" t="s">
        <v>1</v>
      </c>
      <c r="F67" s="1"/>
      <c r="G67" s="12" t="s">
        <v>1</v>
      </c>
    </row>
    <row r="68" spans="1:7" ht="12.95" customHeight="1">
      <c r="A68" s="1"/>
      <c r="B68" s="10" t="s">
        <v>773</v>
      </c>
      <c r="C68" s="11" t="s">
        <v>1</v>
      </c>
      <c r="D68" s="30" t="s">
        <v>280</v>
      </c>
      <c r="E68" s="11" t="s">
        <v>1</v>
      </c>
      <c r="F68" s="1"/>
      <c r="G68" s="12" t="s">
        <v>1</v>
      </c>
    </row>
    <row r="69" spans="1:7" ht="12.95" customHeight="1">
      <c r="A69" s="13" t="s">
        <v>1598</v>
      </c>
      <c r="B69" s="14" t="s">
        <v>775</v>
      </c>
      <c r="C69" s="11" t="s">
        <v>1</v>
      </c>
      <c r="D69" s="31" t="s">
        <v>776</v>
      </c>
      <c r="E69" s="32" t="s">
        <v>1</v>
      </c>
      <c r="F69" s="16">
        <v>2500</v>
      </c>
      <c r="G69" s="17">
        <v>4.3299999999999998E-2</v>
      </c>
    </row>
    <row r="70" spans="1:7" ht="12.95" customHeight="1">
      <c r="A70" s="13" t="s">
        <v>1599</v>
      </c>
      <c r="B70" s="14" t="s">
        <v>1600</v>
      </c>
      <c r="C70" s="11" t="s">
        <v>1</v>
      </c>
      <c r="D70" s="31" t="s">
        <v>776</v>
      </c>
      <c r="E70" s="32" t="s">
        <v>1</v>
      </c>
      <c r="F70" s="16">
        <v>2500</v>
      </c>
      <c r="G70" s="17">
        <v>4.3299999999999998E-2</v>
      </c>
    </row>
    <row r="71" spans="1:7" ht="12.95" customHeight="1">
      <c r="A71" s="13" t="s">
        <v>1601</v>
      </c>
      <c r="B71" s="14" t="s">
        <v>775</v>
      </c>
      <c r="C71" s="11" t="s">
        <v>1</v>
      </c>
      <c r="D71" s="31" t="s">
        <v>776</v>
      </c>
      <c r="E71" s="32" t="s">
        <v>1</v>
      </c>
      <c r="F71" s="16">
        <v>1500</v>
      </c>
      <c r="G71" s="17">
        <v>2.5999999999999999E-2</v>
      </c>
    </row>
    <row r="72" spans="1:7" ht="12.95" customHeight="1">
      <c r="A72" s="13" t="s">
        <v>1602</v>
      </c>
      <c r="B72" s="14" t="s">
        <v>802</v>
      </c>
      <c r="C72" s="11" t="s">
        <v>1</v>
      </c>
      <c r="D72" s="31" t="s">
        <v>776</v>
      </c>
      <c r="E72" s="32" t="s">
        <v>1</v>
      </c>
      <c r="F72" s="16">
        <v>1300</v>
      </c>
      <c r="G72" s="17">
        <v>2.2499999999999999E-2</v>
      </c>
    </row>
    <row r="73" spans="1:7" ht="12.95" customHeight="1">
      <c r="A73" s="13" t="s">
        <v>1603</v>
      </c>
      <c r="B73" s="14" t="s">
        <v>802</v>
      </c>
      <c r="C73" s="11" t="s">
        <v>1</v>
      </c>
      <c r="D73" s="31" t="s">
        <v>776</v>
      </c>
      <c r="E73" s="32" t="s">
        <v>1</v>
      </c>
      <c r="F73" s="16">
        <v>1000</v>
      </c>
      <c r="G73" s="17">
        <v>1.7299999999999999E-2</v>
      </c>
    </row>
    <row r="74" spans="1:7" ht="12.95" customHeight="1">
      <c r="A74" s="13" t="s">
        <v>1604</v>
      </c>
      <c r="B74" s="14" t="s">
        <v>1605</v>
      </c>
      <c r="C74" s="11" t="s">
        <v>1</v>
      </c>
      <c r="D74" s="31" t="s">
        <v>776</v>
      </c>
      <c r="E74" s="32" t="s">
        <v>1</v>
      </c>
      <c r="F74" s="16">
        <v>400</v>
      </c>
      <c r="G74" s="17">
        <v>6.8999999999999999E-3</v>
      </c>
    </row>
    <row r="75" spans="1:7" ht="12.95" customHeight="1">
      <c r="A75" s="13" t="s">
        <v>1606</v>
      </c>
      <c r="B75" s="14" t="s">
        <v>1605</v>
      </c>
      <c r="C75" s="11" t="s">
        <v>1</v>
      </c>
      <c r="D75" s="31" t="s">
        <v>1607</v>
      </c>
      <c r="E75" s="32" t="s">
        <v>1</v>
      </c>
      <c r="F75" s="16">
        <v>400</v>
      </c>
      <c r="G75" s="17">
        <v>6.8999999999999999E-3</v>
      </c>
    </row>
    <row r="76" spans="1:7" ht="12.95" customHeight="1">
      <c r="A76" s="1"/>
      <c r="B76" s="10" t="s">
        <v>13</v>
      </c>
      <c r="C76" s="11" t="s">
        <v>1</v>
      </c>
      <c r="D76" s="11" t="s">
        <v>1</v>
      </c>
      <c r="E76" s="11" t="s">
        <v>1</v>
      </c>
      <c r="F76" s="18">
        <v>9600</v>
      </c>
      <c r="G76" s="19">
        <v>0.16619999999999999</v>
      </c>
    </row>
    <row r="77" spans="1:7" ht="12.95" customHeight="1">
      <c r="A77" s="1"/>
      <c r="B77" s="10" t="s">
        <v>24</v>
      </c>
      <c r="C77" s="11" t="s">
        <v>1</v>
      </c>
      <c r="D77" s="11" t="s">
        <v>1</v>
      </c>
      <c r="E77" s="11" t="s">
        <v>1</v>
      </c>
      <c r="F77" s="1"/>
      <c r="G77" s="12" t="s">
        <v>1</v>
      </c>
    </row>
    <row r="78" spans="1:7" ht="12.95" customHeight="1">
      <c r="A78" s="13" t="s">
        <v>25</v>
      </c>
      <c r="B78" s="14" t="s">
        <v>26</v>
      </c>
      <c r="C78" s="11" t="s">
        <v>1</v>
      </c>
      <c r="D78" s="11" t="s">
        <v>27</v>
      </c>
      <c r="E78" s="15"/>
      <c r="F78" s="16">
        <v>9</v>
      </c>
      <c r="G78" s="17">
        <v>2.0000000000000001E-4</v>
      </c>
    </row>
    <row r="79" spans="1:7" ht="12.95" customHeight="1">
      <c r="A79" s="1"/>
      <c r="B79" s="10" t="s">
        <v>13</v>
      </c>
      <c r="C79" s="11" t="s">
        <v>1</v>
      </c>
      <c r="D79" s="11" t="s">
        <v>1</v>
      </c>
      <c r="E79" s="11" t="s">
        <v>1</v>
      </c>
      <c r="F79" s="18">
        <v>9</v>
      </c>
      <c r="G79" s="19">
        <v>2.0000000000000001E-4</v>
      </c>
    </row>
    <row r="80" spans="1:7" ht="12.95" customHeight="1">
      <c r="A80" s="1"/>
      <c r="B80" s="20" t="s">
        <v>14</v>
      </c>
      <c r="C80" s="21" t="s">
        <v>1</v>
      </c>
      <c r="D80" s="22" t="s">
        <v>1</v>
      </c>
      <c r="E80" s="21" t="s">
        <v>1</v>
      </c>
      <c r="F80" s="18">
        <v>9</v>
      </c>
      <c r="G80" s="19">
        <v>2.0000000000000001E-4</v>
      </c>
    </row>
    <row r="81" spans="1:7" ht="12.95" customHeight="1">
      <c r="A81" s="1"/>
      <c r="B81" s="20" t="s">
        <v>28</v>
      </c>
      <c r="C81" s="11" t="s">
        <v>1</v>
      </c>
      <c r="D81" s="22" t="s">
        <v>1</v>
      </c>
      <c r="E81" s="11" t="s">
        <v>1</v>
      </c>
      <c r="F81" s="25">
        <v>43323.89</v>
      </c>
      <c r="G81" s="19">
        <v>0.75049999999999994</v>
      </c>
    </row>
    <row r="82" spans="1:7" ht="12.95" customHeight="1">
      <c r="A82" s="1"/>
      <c r="B82" s="26" t="s">
        <v>29</v>
      </c>
      <c r="C82" s="27" t="s">
        <v>1</v>
      </c>
      <c r="D82" s="27" t="s">
        <v>1</v>
      </c>
      <c r="E82" s="27" t="s">
        <v>1</v>
      </c>
      <c r="F82" s="28">
        <v>57699.01</v>
      </c>
      <c r="G82" s="29">
        <v>1</v>
      </c>
    </row>
    <row r="83" spans="1:7" ht="12.95" customHeight="1">
      <c r="A83" s="1"/>
      <c r="B83" s="4" t="s">
        <v>1</v>
      </c>
      <c r="C83" s="1"/>
      <c r="D83" s="1"/>
      <c r="E83" s="1"/>
      <c r="F83" s="1"/>
      <c r="G83" s="1"/>
    </row>
    <row r="84" spans="1:7" ht="12.95" customHeight="1">
      <c r="A84" s="1"/>
      <c r="B84" s="2" t="s">
        <v>468</v>
      </c>
      <c r="C84" s="1"/>
      <c r="D84" s="1"/>
      <c r="E84" s="1"/>
      <c r="F84" s="1"/>
      <c r="G84" s="1"/>
    </row>
    <row r="85" spans="1:7" ht="12.95" customHeight="1">
      <c r="A85" s="1"/>
      <c r="B85" s="2" t="s">
        <v>30</v>
      </c>
      <c r="C85" s="1"/>
      <c r="D85" s="1"/>
      <c r="E85" s="1"/>
      <c r="F85" s="1"/>
      <c r="G85" s="1"/>
    </row>
    <row r="86" spans="1:7" ht="12.95" customHeight="1">
      <c r="A86" s="1"/>
      <c r="B86" s="2" t="s">
        <v>1</v>
      </c>
      <c r="C86" s="1"/>
      <c r="D86" s="1"/>
      <c r="E86" s="1"/>
      <c r="F86" s="1"/>
      <c r="G86" s="1"/>
    </row>
    <row r="87" spans="1:7" ht="12.95" customHeight="1">
      <c r="A87" s="1"/>
      <c r="B87" s="2" t="s">
        <v>1</v>
      </c>
      <c r="C87" s="1"/>
      <c r="D87" s="1"/>
      <c r="E87" s="1"/>
      <c r="F87" s="1"/>
      <c r="G8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53"/>
  <sheetViews>
    <sheetView zoomScaleNormal="100" workbookViewId="0">
      <selection activeCell="E55" sqref="E5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1608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1609</v>
      </c>
      <c r="B7" s="14" t="s">
        <v>1610</v>
      </c>
      <c r="C7" s="11" t="s">
        <v>1611</v>
      </c>
      <c r="D7" s="11" t="s">
        <v>94</v>
      </c>
      <c r="E7" s="15">
        <v>6900000</v>
      </c>
      <c r="F7" s="16">
        <v>6962.9</v>
      </c>
      <c r="G7" s="17">
        <v>8.8999999999999996E-2</v>
      </c>
    </row>
    <row r="8" spans="1:7" ht="12.95" customHeight="1">
      <c r="A8" s="13" t="s">
        <v>917</v>
      </c>
      <c r="B8" s="14" t="s">
        <v>918</v>
      </c>
      <c r="C8" s="11" t="s">
        <v>919</v>
      </c>
      <c r="D8" s="11" t="s">
        <v>920</v>
      </c>
      <c r="E8" s="15">
        <v>5000000</v>
      </c>
      <c r="F8" s="16">
        <v>5000</v>
      </c>
      <c r="G8" s="17">
        <v>6.3899999999999998E-2</v>
      </c>
    </row>
    <row r="9" spans="1:7" ht="12.95" customHeight="1">
      <c r="A9" s="13" t="s">
        <v>753</v>
      </c>
      <c r="B9" s="14" t="s">
        <v>754</v>
      </c>
      <c r="C9" s="11" t="s">
        <v>755</v>
      </c>
      <c r="D9" s="11" t="s">
        <v>50</v>
      </c>
      <c r="E9" s="15">
        <v>5000000</v>
      </c>
      <c r="F9" s="16">
        <v>4982.72</v>
      </c>
      <c r="G9" s="17">
        <v>6.3700000000000007E-2</v>
      </c>
    </row>
    <row r="10" spans="1:7" ht="12.95" customHeight="1">
      <c r="A10" s="13" t="s">
        <v>944</v>
      </c>
      <c r="B10" s="14" t="s">
        <v>945</v>
      </c>
      <c r="C10" s="11" t="s">
        <v>946</v>
      </c>
      <c r="D10" s="11" t="s">
        <v>742</v>
      </c>
      <c r="E10" s="15">
        <v>3500000</v>
      </c>
      <c r="F10" s="16">
        <v>3614.74</v>
      </c>
      <c r="G10" s="17">
        <v>4.6199999999999998E-2</v>
      </c>
    </row>
    <row r="11" spans="1:7" ht="12.95" customHeight="1">
      <c r="A11" s="13" t="s">
        <v>1612</v>
      </c>
      <c r="B11" s="14" t="s">
        <v>1613</v>
      </c>
      <c r="C11" s="11" t="s">
        <v>1614</v>
      </c>
      <c r="D11" s="34" t="s">
        <v>2095</v>
      </c>
      <c r="E11" s="15">
        <v>2500000</v>
      </c>
      <c r="F11" s="16">
        <v>3066.25</v>
      </c>
      <c r="G11" s="17">
        <v>3.9199999999999999E-2</v>
      </c>
    </row>
    <row r="12" spans="1:7" ht="12.95" customHeight="1">
      <c r="A12" s="13" t="s">
        <v>1615</v>
      </c>
      <c r="B12" s="14" t="s">
        <v>1616</v>
      </c>
      <c r="C12" s="11" t="s">
        <v>1617</v>
      </c>
      <c r="D12" s="11" t="s">
        <v>1338</v>
      </c>
      <c r="E12" s="15">
        <v>2200000</v>
      </c>
      <c r="F12" s="16">
        <v>2746.1</v>
      </c>
      <c r="G12" s="17">
        <v>3.5099999999999999E-2</v>
      </c>
    </row>
    <row r="13" spans="1:7" ht="12.95" customHeight="1">
      <c r="A13" s="13" t="s">
        <v>1618</v>
      </c>
      <c r="B13" s="14" t="s">
        <v>55</v>
      </c>
      <c r="C13" s="11" t="s">
        <v>1619</v>
      </c>
      <c r="D13" s="11" t="s">
        <v>57</v>
      </c>
      <c r="E13" s="15">
        <v>2500000</v>
      </c>
      <c r="F13" s="16">
        <v>2552.6799999999998</v>
      </c>
      <c r="G13" s="17">
        <v>3.2599999999999997E-2</v>
      </c>
    </row>
    <row r="14" spans="1:7" ht="12.95" customHeight="1">
      <c r="A14" s="13" t="s">
        <v>1620</v>
      </c>
      <c r="B14" s="14" t="s">
        <v>1621</v>
      </c>
      <c r="C14" s="11" t="s">
        <v>1622</v>
      </c>
      <c r="D14" s="11" t="s">
        <v>927</v>
      </c>
      <c r="E14" s="15">
        <v>2500000</v>
      </c>
      <c r="F14" s="16">
        <v>2547.84</v>
      </c>
      <c r="G14" s="17">
        <v>3.2599999999999997E-2</v>
      </c>
    </row>
    <row r="15" spans="1:7" ht="12.95" customHeight="1">
      <c r="A15" s="13" t="s">
        <v>58</v>
      </c>
      <c r="B15" s="14" t="s">
        <v>59</v>
      </c>
      <c r="C15" s="11" t="s">
        <v>60</v>
      </c>
      <c r="D15" s="11" t="s">
        <v>61</v>
      </c>
      <c r="E15" s="15">
        <v>2500000</v>
      </c>
      <c r="F15" s="16">
        <v>2545.11</v>
      </c>
      <c r="G15" s="17">
        <v>3.2500000000000001E-2</v>
      </c>
    </row>
    <row r="16" spans="1:7" ht="12.95" customHeight="1">
      <c r="A16" s="13" t="s">
        <v>91</v>
      </c>
      <c r="B16" s="14" t="s">
        <v>92</v>
      </c>
      <c r="C16" s="11" t="s">
        <v>93</v>
      </c>
      <c r="D16" s="11" t="s">
        <v>94</v>
      </c>
      <c r="E16" s="15">
        <v>2500000</v>
      </c>
      <c r="F16" s="16">
        <v>2500.23</v>
      </c>
      <c r="G16" s="17">
        <v>3.2000000000000001E-2</v>
      </c>
    </row>
    <row r="17" spans="1:7" ht="12.95" customHeight="1">
      <c r="A17" s="13" t="s">
        <v>1407</v>
      </c>
      <c r="B17" s="14" t="s">
        <v>1408</v>
      </c>
      <c r="C17" s="11" t="s">
        <v>1409</v>
      </c>
      <c r="D17" s="11" t="s">
        <v>920</v>
      </c>
      <c r="E17" s="15">
        <v>2500000</v>
      </c>
      <c r="F17" s="16">
        <v>2493.4499999999998</v>
      </c>
      <c r="G17" s="17">
        <v>3.1899999999999998E-2</v>
      </c>
    </row>
    <row r="18" spans="1:7" ht="12.95" customHeight="1">
      <c r="A18" s="13" t="s">
        <v>397</v>
      </c>
      <c r="B18" s="14" t="s">
        <v>398</v>
      </c>
      <c r="C18" s="11" t="s">
        <v>399</v>
      </c>
      <c r="D18" s="11" t="s">
        <v>39</v>
      </c>
      <c r="E18" s="15">
        <v>2500000</v>
      </c>
      <c r="F18" s="16">
        <v>2475.5300000000002</v>
      </c>
      <c r="G18" s="17">
        <v>3.1699999999999999E-2</v>
      </c>
    </row>
    <row r="19" spans="1:7" ht="12.95" customHeight="1">
      <c r="A19" s="13" t="s">
        <v>739</v>
      </c>
      <c r="B19" s="14" t="s">
        <v>740</v>
      </c>
      <c r="C19" s="11" t="s">
        <v>741</v>
      </c>
      <c r="D19" s="11" t="s">
        <v>742</v>
      </c>
      <c r="E19" s="15">
        <v>2000000</v>
      </c>
      <c r="F19" s="16">
        <v>2042.39</v>
      </c>
      <c r="G19" s="17">
        <v>2.6100000000000002E-2</v>
      </c>
    </row>
    <row r="20" spans="1:7" ht="12.95" customHeight="1">
      <c r="A20" s="13" t="s">
        <v>1623</v>
      </c>
      <c r="B20" s="14" t="s">
        <v>925</v>
      </c>
      <c r="C20" s="11" t="s">
        <v>1624</v>
      </c>
      <c r="D20" s="11" t="s">
        <v>927</v>
      </c>
      <c r="E20" s="15">
        <v>2000000</v>
      </c>
      <c r="F20" s="16">
        <v>2039.35</v>
      </c>
      <c r="G20" s="17">
        <v>2.6100000000000002E-2</v>
      </c>
    </row>
    <row r="21" spans="1:7" ht="12.95" customHeight="1">
      <c r="A21" s="13" t="s">
        <v>1410</v>
      </c>
      <c r="B21" s="14" t="s">
        <v>1411</v>
      </c>
      <c r="C21" s="11" t="s">
        <v>1412</v>
      </c>
      <c r="D21" s="11" t="s">
        <v>50</v>
      </c>
      <c r="E21" s="15">
        <v>2000000</v>
      </c>
      <c r="F21" s="16">
        <v>1998.84</v>
      </c>
      <c r="G21" s="17">
        <v>2.5600000000000001E-2</v>
      </c>
    </row>
    <row r="22" spans="1:7" ht="12.95" customHeight="1">
      <c r="A22" s="13" t="s">
        <v>1625</v>
      </c>
      <c r="B22" s="14" t="s">
        <v>1626</v>
      </c>
      <c r="C22" s="11" t="s">
        <v>1627</v>
      </c>
      <c r="D22" s="11" t="s">
        <v>94</v>
      </c>
      <c r="E22" s="15">
        <v>2000000</v>
      </c>
      <c r="F22" s="16">
        <v>1981.46</v>
      </c>
      <c r="G22" s="17">
        <v>2.53E-2</v>
      </c>
    </row>
    <row r="23" spans="1:7" ht="12.95" customHeight="1">
      <c r="A23" s="13" t="s">
        <v>1628</v>
      </c>
      <c r="B23" s="14" t="s">
        <v>1629</v>
      </c>
      <c r="C23" s="11" t="s">
        <v>1630</v>
      </c>
      <c r="D23" s="11" t="s">
        <v>920</v>
      </c>
      <c r="E23" s="15">
        <v>1500000</v>
      </c>
      <c r="F23" s="16">
        <v>1543.38</v>
      </c>
      <c r="G23" s="17">
        <v>1.9699999999999999E-2</v>
      </c>
    </row>
    <row r="24" spans="1:7" ht="12.95" customHeight="1">
      <c r="A24" s="13" t="s">
        <v>790</v>
      </c>
      <c r="B24" s="14" t="s">
        <v>791</v>
      </c>
      <c r="C24" s="11" t="s">
        <v>792</v>
      </c>
      <c r="D24" s="11" t="s">
        <v>793</v>
      </c>
      <c r="E24" s="15">
        <v>1200000</v>
      </c>
      <c r="F24" s="16">
        <v>1218.77</v>
      </c>
      <c r="G24" s="17">
        <v>1.5599999999999999E-2</v>
      </c>
    </row>
    <row r="25" spans="1:7" ht="12.95" customHeight="1">
      <c r="A25" s="13" t="s">
        <v>1631</v>
      </c>
      <c r="B25" s="14" t="s">
        <v>1632</v>
      </c>
      <c r="C25" s="11" t="s">
        <v>1633</v>
      </c>
      <c r="D25" s="11" t="s">
        <v>591</v>
      </c>
      <c r="E25" s="15">
        <v>1000000</v>
      </c>
      <c r="F25" s="16">
        <v>1152.29</v>
      </c>
      <c r="G25" s="17">
        <v>1.47E-2</v>
      </c>
    </row>
    <row r="26" spans="1:7" ht="12.95" customHeight="1">
      <c r="A26" s="13" t="s">
        <v>1634</v>
      </c>
      <c r="B26" s="14" t="s">
        <v>1635</v>
      </c>
      <c r="C26" s="11" t="s">
        <v>1636</v>
      </c>
      <c r="D26" s="11" t="s">
        <v>50</v>
      </c>
      <c r="E26" s="15">
        <v>1000000</v>
      </c>
      <c r="F26" s="16">
        <v>986.67</v>
      </c>
      <c r="G26" s="17">
        <v>1.26E-2</v>
      </c>
    </row>
    <row r="27" spans="1:7" ht="12.95" customHeight="1">
      <c r="A27" s="13" t="s">
        <v>1637</v>
      </c>
      <c r="B27" s="14" t="s">
        <v>1638</v>
      </c>
      <c r="C27" s="11" t="s">
        <v>1639</v>
      </c>
      <c r="D27" s="11" t="s">
        <v>793</v>
      </c>
      <c r="E27" s="15">
        <v>800000</v>
      </c>
      <c r="F27" s="16">
        <v>946.95</v>
      </c>
      <c r="G27" s="17">
        <v>1.21E-2</v>
      </c>
    </row>
    <row r="28" spans="1:7" ht="12.95" customHeight="1">
      <c r="A28" s="13" t="s">
        <v>1640</v>
      </c>
      <c r="B28" s="14" t="s">
        <v>605</v>
      </c>
      <c r="C28" s="11" t="s">
        <v>1641</v>
      </c>
      <c r="D28" s="11" t="s">
        <v>50</v>
      </c>
      <c r="E28" s="15">
        <v>500000</v>
      </c>
      <c r="F28" s="16">
        <v>515.64</v>
      </c>
      <c r="G28" s="17">
        <v>6.6E-3</v>
      </c>
    </row>
    <row r="29" spans="1:7" ht="12.95" customHeight="1">
      <c r="A29" s="13" t="s">
        <v>1250</v>
      </c>
      <c r="B29" s="14" t="s">
        <v>1251</v>
      </c>
      <c r="C29" s="11" t="s">
        <v>1252</v>
      </c>
      <c r="D29" s="11" t="s">
        <v>57</v>
      </c>
      <c r="E29" s="15">
        <v>350000</v>
      </c>
      <c r="F29" s="16">
        <v>356.93</v>
      </c>
      <c r="G29" s="17">
        <v>4.5999999999999999E-3</v>
      </c>
    </row>
    <row r="30" spans="1:7" ht="12.95" customHeight="1">
      <c r="A30" s="13" t="s">
        <v>1642</v>
      </c>
      <c r="B30" s="14" t="s">
        <v>1207</v>
      </c>
      <c r="C30" s="11" t="s">
        <v>1643</v>
      </c>
      <c r="D30" s="11" t="s">
        <v>39</v>
      </c>
      <c r="E30" s="15">
        <v>300000</v>
      </c>
      <c r="F30" s="16">
        <v>319.02999999999997</v>
      </c>
      <c r="G30" s="17">
        <v>4.1000000000000003E-3</v>
      </c>
    </row>
    <row r="31" spans="1:7" ht="12.95" customHeight="1">
      <c r="A31" s="13" t="s">
        <v>1644</v>
      </c>
      <c r="B31" s="14" t="s">
        <v>1621</v>
      </c>
      <c r="C31" s="11" t="s">
        <v>1645</v>
      </c>
      <c r="D31" s="11" t="s">
        <v>927</v>
      </c>
      <c r="E31" s="15">
        <v>200000</v>
      </c>
      <c r="F31" s="16">
        <v>203.64</v>
      </c>
      <c r="G31" s="17">
        <v>2.5999999999999999E-3</v>
      </c>
    </row>
    <row r="32" spans="1:7" ht="12.95" customHeight="1">
      <c r="A32" s="13" t="s">
        <v>1161</v>
      </c>
      <c r="B32" s="14" t="s">
        <v>1162</v>
      </c>
      <c r="C32" s="11" t="s">
        <v>1163</v>
      </c>
      <c r="D32" s="11" t="s">
        <v>86</v>
      </c>
      <c r="E32" s="15">
        <v>130000</v>
      </c>
      <c r="F32" s="16">
        <v>137.21</v>
      </c>
      <c r="G32" s="17">
        <v>1.8E-3</v>
      </c>
    </row>
    <row r="33" spans="1:7" ht="12.95" customHeight="1">
      <c r="A33" s="13" t="s">
        <v>1646</v>
      </c>
      <c r="B33" s="14" t="s">
        <v>1647</v>
      </c>
      <c r="C33" s="11" t="s">
        <v>1648</v>
      </c>
      <c r="D33" s="11" t="s">
        <v>50</v>
      </c>
      <c r="E33" s="15">
        <v>100000</v>
      </c>
      <c r="F33" s="16">
        <v>104.52</v>
      </c>
      <c r="G33" s="17">
        <v>1.2999999999999999E-3</v>
      </c>
    </row>
    <row r="34" spans="1:7" ht="12.95" customHeight="1">
      <c r="A34" s="1"/>
      <c r="B34" s="10" t="s">
        <v>13</v>
      </c>
      <c r="C34" s="11" t="s">
        <v>1</v>
      </c>
      <c r="D34" s="11" t="s">
        <v>1</v>
      </c>
      <c r="E34" s="11" t="s">
        <v>1</v>
      </c>
      <c r="F34" s="18">
        <v>57034.62</v>
      </c>
      <c r="G34" s="19">
        <v>0.72919999999999996</v>
      </c>
    </row>
    <row r="35" spans="1:7" ht="12.95" customHeight="1">
      <c r="A35" s="1"/>
      <c r="B35" s="10" t="s">
        <v>22</v>
      </c>
      <c r="C35" s="11" t="s">
        <v>1</v>
      </c>
      <c r="D35" s="11" t="s">
        <v>1</v>
      </c>
      <c r="E35" s="11" t="s">
        <v>1</v>
      </c>
      <c r="F35" s="1"/>
      <c r="G35" s="12" t="s">
        <v>1</v>
      </c>
    </row>
    <row r="36" spans="1:7" ht="12.95" customHeight="1">
      <c r="A36" s="13" t="s">
        <v>963</v>
      </c>
      <c r="B36" s="14" t="s">
        <v>961</v>
      </c>
      <c r="C36" s="11" t="s">
        <v>964</v>
      </c>
      <c r="D36" s="11"/>
      <c r="E36" s="15">
        <v>7000000</v>
      </c>
      <c r="F36" s="16">
        <v>7000</v>
      </c>
      <c r="G36" s="17">
        <v>8.9499999999999996E-2</v>
      </c>
    </row>
    <row r="37" spans="1:7" ht="12.95" customHeight="1">
      <c r="A37" s="13" t="s">
        <v>1649</v>
      </c>
      <c r="B37" s="14" t="s">
        <v>1650</v>
      </c>
      <c r="C37" s="11" t="s">
        <v>1651</v>
      </c>
      <c r="D37" s="11" t="s">
        <v>46</v>
      </c>
      <c r="E37" s="15">
        <v>4650000</v>
      </c>
      <c r="F37" s="16">
        <v>4650.55</v>
      </c>
      <c r="G37" s="17">
        <v>5.9499999999999997E-2</v>
      </c>
    </row>
    <row r="38" spans="1:7" ht="12.95" customHeight="1">
      <c r="A38" s="13" t="s">
        <v>1652</v>
      </c>
      <c r="B38" s="14" t="s">
        <v>1653</v>
      </c>
      <c r="C38" s="11" t="s">
        <v>1654</v>
      </c>
      <c r="D38" s="11" t="s">
        <v>1655</v>
      </c>
      <c r="E38" s="15">
        <v>2500000</v>
      </c>
      <c r="F38" s="16">
        <v>2622.57</v>
      </c>
      <c r="G38" s="17">
        <v>3.3500000000000002E-2</v>
      </c>
    </row>
    <row r="39" spans="1:7" ht="12.95" customHeight="1">
      <c r="A39" s="13" t="s">
        <v>100</v>
      </c>
      <c r="B39" s="14" t="s">
        <v>101</v>
      </c>
      <c r="C39" s="11" t="s">
        <v>102</v>
      </c>
      <c r="D39" s="34" t="s">
        <v>2093</v>
      </c>
      <c r="E39" s="15">
        <v>2500000</v>
      </c>
      <c r="F39" s="16">
        <v>2543.54</v>
      </c>
      <c r="G39" s="17">
        <v>3.2500000000000001E-2</v>
      </c>
    </row>
    <row r="40" spans="1:7" ht="12.95" customHeight="1">
      <c r="A40" s="1"/>
      <c r="B40" s="10" t="s">
        <v>13</v>
      </c>
      <c r="C40" s="11" t="s">
        <v>1</v>
      </c>
      <c r="D40" s="11" t="s">
        <v>1</v>
      </c>
      <c r="E40" s="11" t="s">
        <v>1</v>
      </c>
      <c r="F40" s="18">
        <v>16816.66</v>
      </c>
      <c r="G40" s="19">
        <v>0.215</v>
      </c>
    </row>
    <row r="41" spans="1:7" ht="12.95" customHeight="1">
      <c r="A41" s="1"/>
      <c r="B41" s="20" t="s">
        <v>14</v>
      </c>
      <c r="C41" s="21" t="s">
        <v>1</v>
      </c>
      <c r="D41" s="22" t="s">
        <v>1</v>
      </c>
      <c r="E41" s="21" t="s">
        <v>1</v>
      </c>
      <c r="F41" s="18">
        <v>73851.28</v>
      </c>
      <c r="G41" s="19">
        <v>0.94420000000000004</v>
      </c>
    </row>
    <row r="42" spans="1:7" ht="12.95" customHeight="1">
      <c r="A42" s="1"/>
      <c r="B42" s="10" t="s">
        <v>24</v>
      </c>
      <c r="C42" s="11" t="s">
        <v>1</v>
      </c>
      <c r="D42" s="11" t="s">
        <v>1</v>
      </c>
      <c r="E42" s="11" t="s">
        <v>1</v>
      </c>
      <c r="F42" s="1"/>
      <c r="G42" s="12" t="s">
        <v>1</v>
      </c>
    </row>
    <row r="43" spans="1:7" ht="12.95" customHeight="1">
      <c r="A43" s="13" t="s">
        <v>25</v>
      </c>
      <c r="B43" s="14" t="s">
        <v>26</v>
      </c>
      <c r="C43" s="11" t="s">
        <v>1</v>
      </c>
      <c r="D43" s="11" t="s">
        <v>27</v>
      </c>
      <c r="E43" s="15"/>
      <c r="F43" s="16">
        <v>46</v>
      </c>
      <c r="G43" s="17">
        <v>5.9999999999999995E-4</v>
      </c>
    </row>
    <row r="44" spans="1:7" ht="12.95" customHeight="1">
      <c r="A44" s="1"/>
      <c r="B44" s="10" t="s">
        <v>13</v>
      </c>
      <c r="C44" s="11" t="s">
        <v>1</v>
      </c>
      <c r="D44" s="11" t="s">
        <v>1</v>
      </c>
      <c r="E44" s="11" t="s">
        <v>1</v>
      </c>
      <c r="F44" s="18">
        <v>46</v>
      </c>
      <c r="G44" s="19">
        <v>5.9999999999999995E-4</v>
      </c>
    </row>
    <row r="45" spans="1:7" ht="12.95" customHeight="1">
      <c r="A45" s="1"/>
      <c r="B45" s="20" t="s">
        <v>14</v>
      </c>
      <c r="C45" s="21" t="s">
        <v>1</v>
      </c>
      <c r="D45" s="22" t="s">
        <v>1</v>
      </c>
      <c r="E45" s="21" t="s">
        <v>1</v>
      </c>
      <c r="F45" s="18">
        <v>46</v>
      </c>
      <c r="G45" s="19">
        <v>5.9999999999999995E-4</v>
      </c>
    </row>
    <row r="46" spans="1:7" ht="12.95" customHeight="1">
      <c r="A46" s="1"/>
      <c r="B46" s="20" t="s">
        <v>28</v>
      </c>
      <c r="C46" s="11" t="s">
        <v>1</v>
      </c>
      <c r="D46" s="22" t="s">
        <v>1</v>
      </c>
      <c r="E46" s="11" t="s">
        <v>1</v>
      </c>
      <c r="F46" s="25">
        <v>4306.7999999999993</v>
      </c>
      <c r="G46" s="19">
        <v>5.5199999999999999E-2</v>
      </c>
    </row>
    <row r="47" spans="1:7" ht="12.95" customHeight="1">
      <c r="A47" s="1"/>
      <c r="B47" s="26" t="s">
        <v>29</v>
      </c>
      <c r="C47" s="27" t="s">
        <v>1</v>
      </c>
      <c r="D47" s="27" t="s">
        <v>1</v>
      </c>
      <c r="E47" s="27" t="s">
        <v>1</v>
      </c>
      <c r="F47" s="28">
        <v>78204.08</v>
      </c>
      <c r="G47" s="29">
        <v>1</v>
      </c>
    </row>
    <row r="48" spans="1:7" ht="12.95" customHeight="1">
      <c r="A48" s="1"/>
      <c r="B48" s="4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468</v>
      </c>
      <c r="C49" s="1"/>
      <c r="D49" s="1"/>
      <c r="E49" s="1"/>
      <c r="F49" s="1"/>
      <c r="G49" s="1"/>
    </row>
    <row r="50" spans="1:7" ht="12.95" customHeight="1">
      <c r="A50" s="1"/>
      <c r="B50" s="2" t="s">
        <v>30</v>
      </c>
      <c r="C50" s="1"/>
      <c r="D50" s="1"/>
      <c r="E50" s="1"/>
      <c r="F50" s="1"/>
      <c r="G50" s="1"/>
    </row>
    <row r="51" spans="1:7" ht="12.95" customHeight="1">
      <c r="A51" s="1"/>
      <c r="B51" s="2" t="s">
        <v>117</v>
      </c>
      <c r="C51" s="1"/>
      <c r="D51" s="1"/>
      <c r="E51" s="1"/>
      <c r="F51" s="1"/>
      <c r="G51" s="1"/>
    </row>
    <row r="52" spans="1:7" ht="12.95" customHeight="1">
      <c r="A52" s="1"/>
      <c r="B52" s="2" t="s">
        <v>1</v>
      </c>
      <c r="C52" s="1"/>
      <c r="D52" s="1"/>
      <c r="E52" s="1"/>
      <c r="F52" s="1"/>
      <c r="G52" s="1"/>
    </row>
    <row r="53" spans="1:7" ht="12.95" customHeight="1">
      <c r="A53" s="1"/>
      <c r="B53" s="2" t="s">
        <v>1</v>
      </c>
      <c r="C53" s="1"/>
      <c r="D53" s="1"/>
      <c r="E53" s="1"/>
      <c r="F53" s="1"/>
      <c r="G53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30"/>
  <sheetViews>
    <sheetView zoomScaleNormal="100" workbookViewId="0">
      <selection activeCell="D32" sqref="D3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1656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433</v>
      </c>
      <c r="B7" s="14" t="s">
        <v>2106</v>
      </c>
      <c r="C7" s="11" t="s">
        <v>434</v>
      </c>
      <c r="D7" s="11" t="s">
        <v>19</v>
      </c>
      <c r="E7" s="15">
        <v>1940000</v>
      </c>
      <c r="F7" s="16">
        <v>1987.37</v>
      </c>
      <c r="G7" s="17">
        <v>0.4733</v>
      </c>
    </row>
    <row r="8" spans="1:7" ht="12.95" customHeight="1">
      <c r="A8" s="13" t="s">
        <v>459</v>
      </c>
      <c r="B8" s="14" t="s">
        <v>460</v>
      </c>
      <c r="C8" s="11" t="s">
        <v>461</v>
      </c>
      <c r="D8" s="11" t="s">
        <v>39</v>
      </c>
      <c r="E8" s="15">
        <v>400000</v>
      </c>
      <c r="F8" s="16">
        <v>405.2</v>
      </c>
      <c r="G8" s="17">
        <v>9.6500000000000002E-2</v>
      </c>
    </row>
    <row r="9" spans="1:7" ht="12.95" customHeight="1">
      <c r="A9" s="13" t="s">
        <v>462</v>
      </c>
      <c r="B9" s="14" t="s">
        <v>463</v>
      </c>
      <c r="C9" s="11" t="s">
        <v>464</v>
      </c>
      <c r="D9" s="11" t="s">
        <v>68</v>
      </c>
      <c r="E9" s="15">
        <v>390000</v>
      </c>
      <c r="F9" s="16">
        <v>397.11</v>
      </c>
      <c r="G9" s="17">
        <v>9.4600000000000004E-2</v>
      </c>
    </row>
    <row r="10" spans="1:7" ht="12.95" customHeight="1">
      <c r="A10" s="13" t="s">
        <v>762</v>
      </c>
      <c r="B10" s="14" t="s">
        <v>763</v>
      </c>
      <c r="C10" s="11" t="s">
        <v>764</v>
      </c>
      <c r="D10" s="11" t="s">
        <v>39</v>
      </c>
      <c r="E10" s="15">
        <v>370000</v>
      </c>
      <c r="F10" s="16">
        <v>390.88</v>
      </c>
      <c r="G10" s="17">
        <v>9.3100000000000002E-2</v>
      </c>
    </row>
    <row r="11" spans="1:7" ht="12.95" customHeight="1">
      <c r="A11" s="13" t="s">
        <v>402</v>
      </c>
      <c r="B11" s="14" t="s">
        <v>403</v>
      </c>
      <c r="C11" s="11" t="s">
        <v>404</v>
      </c>
      <c r="D11" s="11" t="s">
        <v>39</v>
      </c>
      <c r="E11" s="15">
        <v>300000</v>
      </c>
      <c r="F11" s="16">
        <v>305.8</v>
      </c>
      <c r="G11" s="17">
        <v>7.2800000000000004E-2</v>
      </c>
    </row>
    <row r="12" spans="1:7" ht="12.95" customHeight="1">
      <c r="A12" s="13" t="s">
        <v>750</v>
      </c>
      <c r="B12" s="14" t="s">
        <v>751</v>
      </c>
      <c r="C12" s="11" t="s">
        <v>752</v>
      </c>
      <c r="D12" s="11" t="s">
        <v>39</v>
      </c>
      <c r="E12" s="15">
        <v>290000</v>
      </c>
      <c r="F12" s="16">
        <v>296.67</v>
      </c>
      <c r="G12" s="17">
        <v>7.0699999999999999E-2</v>
      </c>
    </row>
    <row r="13" spans="1:7" ht="12.95" customHeight="1">
      <c r="A13" s="13" t="s">
        <v>416</v>
      </c>
      <c r="B13" s="14" t="s">
        <v>2104</v>
      </c>
      <c r="C13" s="11" t="s">
        <v>417</v>
      </c>
      <c r="D13" s="11" t="s">
        <v>19</v>
      </c>
      <c r="E13" s="15">
        <v>110000</v>
      </c>
      <c r="F13" s="16">
        <v>113.53</v>
      </c>
      <c r="G13" s="17">
        <v>2.7E-2</v>
      </c>
    </row>
    <row r="14" spans="1:7" ht="12.95" customHeight="1">
      <c r="A14" s="13" t="s">
        <v>1657</v>
      </c>
      <c r="B14" s="14" t="s">
        <v>1658</v>
      </c>
      <c r="C14" s="11" t="s">
        <v>1659</v>
      </c>
      <c r="D14" s="11" t="s">
        <v>39</v>
      </c>
      <c r="E14" s="15">
        <v>100000</v>
      </c>
      <c r="F14" s="16">
        <v>102.34</v>
      </c>
      <c r="G14" s="17">
        <v>2.4400000000000002E-2</v>
      </c>
    </row>
    <row r="15" spans="1:7" ht="12.95" customHeight="1">
      <c r="A15" s="13" t="s">
        <v>413</v>
      </c>
      <c r="B15" s="14" t="s">
        <v>414</v>
      </c>
      <c r="C15" s="11" t="s">
        <v>415</v>
      </c>
      <c r="D15" s="11" t="s">
        <v>39</v>
      </c>
      <c r="E15" s="15">
        <v>50000</v>
      </c>
      <c r="F15" s="16">
        <v>51.01</v>
      </c>
      <c r="G15" s="17">
        <v>1.21E-2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4049.91</v>
      </c>
      <c r="G16" s="19">
        <v>0.96450000000000002</v>
      </c>
    </row>
    <row r="17" spans="1:7" ht="12.95" customHeight="1">
      <c r="A17" s="1"/>
      <c r="B17" s="20" t="s">
        <v>22</v>
      </c>
      <c r="C17" s="22" t="s">
        <v>1</v>
      </c>
      <c r="D17" s="22" t="s">
        <v>1</v>
      </c>
      <c r="E17" s="22" t="s">
        <v>1</v>
      </c>
      <c r="F17" s="23" t="s">
        <v>23</v>
      </c>
      <c r="G17" s="24" t="s">
        <v>23</v>
      </c>
    </row>
    <row r="18" spans="1:7" ht="12.95" customHeight="1">
      <c r="A18" s="1"/>
      <c r="B18" s="20" t="s">
        <v>13</v>
      </c>
      <c r="C18" s="22" t="s">
        <v>1</v>
      </c>
      <c r="D18" s="22" t="s">
        <v>1</v>
      </c>
      <c r="E18" s="22" t="s">
        <v>1</v>
      </c>
      <c r="F18" s="23" t="s">
        <v>23</v>
      </c>
      <c r="G18" s="24" t="s">
        <v>23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4049.91</v>
      </c>
      <c r="G19" s="19">
        <v>0.96450000000000002</v>
      </c>
    </row>
    <row r="20" spans="1:7" ht="12.95" customHeight="1">
      <c r="A20" s="1"/>
      <c r="B20" s="10" t="s">
        <v>24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25</v>
      </c>
      <c r="B21" s="14" t="s">
        <v>26</v>
      </c>
      <c r="C21" s="11" t="s">
        <v>1</v>
      </c>
      <c r="D21" s="11" t="s">
        <v>27</v>
      </c>
      <c r="E21" s="15"/>
      <c r="F21" s="16">
        <v>23</v>
      </c>
      <c r="G21" s="17">
        <v>5.4999999999999997E-3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23</v>
      </c>
      <c r="G22" s="19">
        <v>5.4999999999999997E-3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23</v>
      </c>
      <c r="G23" s="19">
        <v>5.4999999999999997E-3</v>
      </c>
    </row>
    <row r="24" spans="1:7" ht="12.95" customHeight="1">
      <c r="A24" s="1"/>
      <c r="B24" s="20" t="s">
        <v>28</v>
      </c>
      <c r="C24" s="11" t="s">
        <v>1</v>
      </c>
      <c r="D24" s="22" t="s">
        <v>1</v>
      </c>
      <c r="E24" s="11" t="s">
        <v>1</v>
      </c>
      <c r="F24" s="25">
        <v>125.74</v>
      </c>
      <c r="G24" s="19">
        <v>0.03</v>
      </c>
    </row>
    <row r="25" spans="1:7" ht="12.95" customHeight="1">
      <c r="A25" s="1"/>
      <c r="B25" s="26" t="s">
        <v>29</v>
      </c>
      <c r="C25" s="27" t="s">
        <v>1</v>
      </c>
      <c r="D25" s="27" t="s">
        <v>1</v>
      </c>
      <c r="E25" s="27" t="s">
        <v>1</v>
      </c>
      <c r="F25" s="28">
        <v>4198.6499999999996</v>
      </c>
      <c r="G25" s="29">
        <v>1</v>
      </c>
    </row>
    <row r="26" spans="1:7" ht="12.95" customHeight="1">
      <c r="A26" s="1"/>
      <c r="B26" s="4" t="s">
        <v>1</v>
      </c>
      <c r="C26" s="1"/>
      <c r="D26" s="1"/>
      <c r="E26" s="1"/>
      <c r="F26" s="1"/>
      <c r="G26" s="1"/>
    </row>
    <row r="27" spans="1:7" ht="12.95" customHeight="1">
      <c r="A27" s="1"/>
      <c r="B27" s="2" t="s">
        <v>27</v>
      </c>
      <c r="C27" s="1"/>
      <c r="D27" s="1"/>
      <c r="E27" s="1"/>
      <c r="F27" s="1"/>
      <c r="G27" s="1"/>
    </row>
    <row r="28" spans="1:7" ht="12.95" customHeight="1">
      <c r="A28" s="1"/>
      <c r="B28" s="2" t="s">
        <v>30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28"/>
  <sheetViews>
    <sheetView zoomScaleNormal="100" workbookViewId="0">
      <selection activeCell="D29" sqref="D2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1660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433</v>
      </c>
      <c r="B7" s="14" t="s">
        <v>2106</v>
      </c>
      <c r="C7" s="11" t="s">
        <v>434</v>
      </c>
      <c r="D7" s="11" t="s">
        <v>19</v>
      </c>
      <c r="E7" s="15">
        <v>2700000</v>
      </c>
      <c r="F7" s="16">
        <v>2765.93</v>
      </c>
      <c r="G7" s="17">
        <v>0.61970000000000003</v>
      </c>
    </row>
    <row r="8" spans="1:7" ht="12.95" customHeight="1">
      <c r="A8" s="13" t="s">
        <v>1661</v>
      </c>
      <c r="B8" s="14" t="s">
        <v>1471</v>
      </c>
      <c r="C8" s="11" t="s">
        <v>1662</v>
      </c>
      <c r="D8" s="11" t="s">
        <v>68</v>
      </c>
      <c r="E8" s="15">
        <v>420000</v>
      </c>
      <c r="F8" s="16">
        <v>437.34</v>
      </c>
      <c r="G8" s="17">
        <v>9.8000000000000004E-2</v>
      </c>
    </row>
    <row r="9" spans="1:7" ht="12.95" customHeight="1">
      <c r="A9" s="13" t="s">
        <v>765</v>
      </c>
      <c r="B9" s="14" t="s">
        <v>766</v>
      </c>
      <c r="C9" s="11" t="s">
        <v>767</v>
      </c>
      <c r="D9" s="11" t="s">
        <v>39</v>
      </c>
      <c r="E9" s="15">
        <v>400000</v>
      </c>
      <c r="F9" s="16">
        <v>415.59</v>
      </c>
      <c r="G9" s="17">
        <v>9.3100000000000002E-2</v>
      </c>
    </row>
    <row r="10" spans="1:7" ht="12.95" customHeight="1">
      <c r="A10" s="13" t="s">
        <v>459</v>
      </c>
      <c r="B10" s="14" t="s">
        <v>460</v>
      </c>
      <c r="C10" s="11" t="s">
        <v>461</v>
      </c>
      <c r="D10" s="11" t="s">
        <v>39</v>
      </c>
      <c r="E10" s="15">
        <v>400000</v>
      </c>
      <c r="F10" s="16">
        <v>405.2</v>
      </c>
      <c r="G10" s="17">
        <v>9.0800000000000006E-2</v>
      </c>
    </row>
    <row r="11" spans="1:7" ht="12.95" customHeight="1">
      <c r="A11" s="13" t="s">
        <v>402</v>
      </c>
      <c r="B11" s="14" t="s">
        <v>403</v>
      </c>
      <c r="C11" s="11" t="s">
        <v>404</v>
      </c>
      <c r="D11" s="11" t="s">
        <v>39</v>
      </c>
      <c r="E11" s="15">
        <v>200000</v>
      </c>
      <c r="F11" s="16">
        <v>203.87</v>
      </c>
      <c r="G11" s="17">
        <v>4.5699999999999998E-2</v>
      </c>
    </row>
    <row r="12" spans="1:7" ht="12.95" customHeight="1">
      <c r="A12" s="13" t="s">
        <v>416</v>
      </c>
      <c r="B12" s="14" t="s">
        <v>2104</v>
      </c>
      <c r="C12" s="11" t="s">
        <v>417</v>
      </c>
      <c r="D12" s="11" t="s">
        <v>19</v>
      </c>
      <c r="E12" s="15">
        <v>100000</v>
      </c>
      <c r="F12" s="16">
        <v>103.21</v>
      </c>
      <c r="G12" s="17">
        <v>2.3099999999999999E-2</v>
      </c>
    </row>
    <row r="13" spans="1:7" ht="12.95" customHeight="1">
      <c r="A13" s="13" t="s">
        <v>762</v>
      </c>
      <c r="B13" s="14" t="s">
        <v>763</v>
      </c>
      <c r="C13" s="11" t="s">
        <v>764</v>
      </c>
      <c r="D13" s="11" t="s">
        <v>39</v>
      </c>
      <c r="E13" s="15">
        <v>30000</v>
      </c>
      <c r="F13" s="16">
        <v>31.69</v>
      </c>
      <c r="G13" s="17">
        <v>7.1000000000000004E-3</v>
      </c>
    </row>
    <row r="14" spans="1:7" ht="12.95" customHeight="1">
      <c r="A14" s="1"/>
      <c r="B14" s="10" t="s">
        <v>13</v>
      </c>
      <c r="C14" s="11" t="s">
        <v>1</v>
      </c>
      <c r="D14" s="11" t="s">
        <v>1</v>
      </c>
      <c r="E14" s="11" t="s">
        <v>1</v>
      </c>
      <c r="F14" s="18">
        <v>4362.83</v>
      </c>
      <c r="G14" s="19">
        <v>0.97750000000000004</v>
      </c>
    </row>
    <row r="15" spans="1:7" ht="12.95" customHeight="1">
      <c r="A15" s="1"/>
      <c r="B15" s="20" t="s">
        <v>22</v>
      </c>
      <c r="C15" s="22" t="s">
        <v>1</v>
      </c>
      <c r="D15" s="22" t="s">
        <v>1</v>
      </c>
      <c r="E15" s="22" t="s">
        <v>1</v>
      </c>
      <c r="F15" s="23" t="s">
        <v>23</v>
      </c>
      <c r="G15" s="24" t="s">
        <v>23</v>
      </c>
    </row>
    <row r="16" spans="1:7" ht="12.95" customHeight="1">
      <c r="A16" s="1"/>
      <c r="B16" s="20" t="s">
        <v>13</v>
      </c>
      <c r="C16" s="22" t="s">
        <v>1</v>
      </c>
      <c r="D16" s="22" t="s">
        <v>1</v>
      </c>
      <c r="E16" s="22" t="s">
        <v>1</v>
      </c>
      <c r="F16" s="23" t="s">
        <v>23</v>
      </c>
      <c r="G16" s="24" t="s">
        <v>23</v>
      </c>
    </row>
    <row r="17" spans="1:7" ht="12.95" customHeight="1">
      <c r="A17" s="1"/>
      <c r="B17" s="20" t="s">
        <v>14</v>
      </c>
      <c r="C17" s="21" t="s">
        <v>1</v>
      </c>
      <c r="D17" s="22" t="s">
        <v>1</v>
      </c>
      <c r="E17" s="21" t="s">
        <v>1</v>
      </c>
      <c r="F17" s="18">
        <v>4362.83</v>
      </c>
      <c r="G17" s="19">
        <v>0.97750000000000004</v>
      </c>
    </row>
    <row r="18" spans="1:7" ht="12.95" customHeight="1">
      <c r="A18" s="1"/>
      <c r="B18" s="10" t="s">
        <v>24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3" t="s">
        <v>25</v>
      </c>
      <c r="B19" s="14" t="s">
        <v>26</v>
      </c>
      <c r="C19" s="11" t="s">
        <v>1</v>
      </c>
      <c r="D19" s="11" t="s">
        <v>27</v>
      </c>
      <c r="E19" s="15"/>
      <c r="F19" s="16">
        <v>28</v>
      </c>
      <c r="G19" s="17">
        <v>6.3E-3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28</v>
      </c>
      <c r="G20" s="19">
        <v>6.3E-3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28</v>
      </c>
      <c r="G21" s="19">
        <v>6.3E-3</v>
      </c>
    </row>
    <row r="22" spans="1:7" ht="12.95" customHeight="1">
      <c r="A22" s="1"/>
      <c r="B22" s="20" t="s">
        <v>28</v>
      </c>
      <c r="C22" s="11" t="s">
        <v>1</v>
      </c>
      <c r="D22" s="22" t="s">
        <v>1</v>
      </c>
      <c r="E22" s="11" t="s">
        <v>1</v>
      </c>
      <c r="F22" s="25">
        <v>72.180000000000007</v>
      </c>
      <c r="G22" s="19">
        <v>1.6199999999999999E-2</v>
      </c>
    </row>
    <row r="23" spans="1:7" ht="12.95" customHeight="1">
      <c r="A23" s="1"/>
      <c r="B23" s="26" t="s">
        <v>29</v>
      </c>
      <c r="C23" s="27" t="s">
        <v>1</v>
      </c>
      <c r="D23" s="27" t="s">
        <v>1</v>
      </c>
      <c r="E23" s="27" t="s">
        <v>1</v>
      </c>
      <c r="F23" s="28">
        <v>4463.01</v>
      </c>
      <c r="G23" s="29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468</v>
      </c>
      <c r="C25" s="1"/>
      <c r="D25" s="1"/>
      <c r="E25" s="1"/>
      <c r="F25" s="1"/>
      <c r="G25" s="1"/>
    </row>
    <row r="26" spans="1:7" ht="12.95" customHeight="1">
      <c r="A26" s="1"/>
      <c r="B26" s="2" t="s">
        <v>30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33"/>
  <sheetViews>
    <sheetView zoomScaleNormal="100" workbookViewId="0">
      <selection activeCell="D7" sqref="D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1663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1615</v>
      </c>
      <c r="B7" s="14" t="s">
        <v>1616</v>
      </c>
      <c r="C7" s="11" t="s">
        <v>1617</v>
      </c>
      <c r="D7" s="11" t="s">
        <v>1338</v>
      </c>
      <c r="E7" s="15">
        <v>300000</v>
      </c>
      <c r="F7" s="16">
        <v>374.47</v>
      </c>
      <c r="G7" s="17">
        <v>9.8299999999999998E-2</v>
      </c>
    </row>
    <row r="8" spans="1:7" ht="12.95" customHeight="1">
      <c r="A8" s="13" t="s">
        <v>72</v>
      </c>
      <c r="B8" s="14" t="s">
        <v>73</v>
      </c>
      <c r="C8" s="11" t="s">
        <v>74</v>
      </c>
      <c r="D8" s="11" t="s">
        <v>50</v>
      </c>
      <c r="E8" s="15">
        <v>370000</v>
      </c>
      <c r="F8" s="16">
        <v>372.24</v>
      </c>
      <c r="G8" s="17">
        <v>9.7699999999999995E-2</v>
      </c>
    </row>
    <row r="9" spans="1:7" ht="12.95" customHeight="1">
      <c r="A9" s="13" t="s">
        <v>1664</v>
      </c>
      <c r="B9" s="14" t="s">
        <v>760</v>
      </c>
      <c r="C9" s="11" t="s">
        <v>1665</v>
      </c>
      <c r="D9" s="11" t="s">
        <v>46</v>
      </c>
      <c r="E9" s="15">
        <v>370000</v>
      </c>
      <c r="F9" s="16">
        <v>369.12</v>
      </c>
      <c r="G9" s="17">
        <v>9.69E-2</v>
      </c>
    </row>
    <row r="10" spans="1:7" ht="12.95" customHeight="1">
      <c r="A10" s="13" t="s">
        <v>1666</v>
      </c>
      <c r="B10" s="14" t="s">
        <v>1113</v>
      </c>
      <c r="C10" s="11" t="s">
        <v>1667</v>
      </c>
      <c r="D10" s="11" t="s">
        <v>46</v>
      </c>
      <c r="E10" s="15">
        <v>370000</v>
      </c>
      <c r="F10" s="16">
        <v>367.97</v>
      </c>
      <c r="G10" s="17">
        <v>9.6600000000000005E-2</v>
      </c>
    </row>
    <row r="11" spans="1:7" ht="12.95" customHeight="1">
      <c r="A11" s="13" t="s">
        <v>299</v>
      </c>
      <c r="B11" s="14" t="s">
        <v>300</v>
      </c>
      <c r="C11" s="11" t="s">
        <v>301</v>
      </c>
      <c r="D11" s="11" t="s">
        <v>94</v>
      </c>
      <c r="E11" s="15">
        <v>350000</v>
      </c>
      <c r="F11" s="16">
        <v>358.9</v>
      </c>
      <c r="G11" s="17">
        <v>9.4200000000000006E-2</v>
      </c>
    </row>
    <row r="12" spans="1:7" ht="12.95" customHeight="1">
      <c r="A12" s="13" t="s">
        <v>921</v>
      </c>
      <c r="B12" s="14" t="s">
        <v>922</v>
      </c>
      <c r="C12" s="11" t="s">
        <v>923</v>
      </c>
      <c r="D12" s="11" t="s">
        <v>920</v>
      </c>
      <c r="E12" s="15">
        <v>350000</v>
      </c>
      <c r="F12" s="16">
        <v>356.54</v>
      </c>
      <c r="G12" s="17">
        <v>9.3600000000000003E-2</v>
      </c>
    </row>
    <row r="13" spans="1:7" ht="12.95" customHeight="1">
      <c r="A13" s="13" t="s">
        <v>756</v>
      </c>
      <c r="B13" s="14" t="s">
        <v>757</v>
      </c>
      <c r="C13" s="11" t="s">
        <v>758</v>
      </c>
      <c r="D13" s="11" t="s">
        <v>46</v>
      </c>
      <c r="E13" s="15">
        <v>350000</v>
      </c>
      <c r="F13" s="16">
        <v>347.99</v>
      </c>
      <c r="G13" s="17">
        <v>9.1300000000000006E-2</v>
      </c>
    </row>
    <row r="14" spans="1:7" ht="12.95" customHeight="1">
      <c r="A14" s="13" t="s">
        <v>1668</v>
      </c>
      <c r="B14" s="14" t="s">
        <v>1669</v>
      </c>
      <c r="C14" s="11" t="s">
        <v>1670</v>
      </c>
      <c r="D14" s="11" t="s">
        <v>920</v>
      </c>
      <c r="E14" s="15">
        <v>180000</v>
      </c>
      <c r="F14" s="16">
        <v>181.23</v>
      </c>
      <c r="G14" s="17">
        <v>4.7600000000000003E-2</v>
      </c>
    </row>
    <row r="15" spans="1:7" ht="12.95" customHeight="1">
      <c r="A15" s="13" t="s">
        <v>441</v>
      </c>
      <c r="B15" s="14" t="s">
        <v>2107</v>
      </c>
      <c r="C15" s="11" t="s">
        <v>442</v>
      </c>
      <c r="D15" s="11" t="s">
        <v>19</v>
      </c>
      <c r="E15" s="15">
        <v>100000</v>
      </c>
      <c r="F15" s="16">
        <v>104.02</v>
      </c>
      <c r="G15" s="17">
        <v>2.7300000000000001E-2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2832.48</v>
      </c>
      <c r="G16" s="19">
        <v>0.74350000000000005</v>
      </c>
    </row>
    <row r="17" spans="1:7" ht="12.95" customHeight="1">
      <c r="A17" s="1"/>
      <c r="B17" s="10" t="s">
        <v>22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7" ht="12.95" customHeight="1">
      <c r="A18" s="13" t="s">
        <v>100</v>
      </c>
      <c r="B18" s="14" t="s">
        <v>101</v>
      </c>
      <c r="C18" s="11" t="s">
        <v>102</v>
      </c>
      <c r="D18" s="34" t="s">
        <v>2093</v>
      </c>
      <c r="E18" s="15">
        <v>350000</v>
      </c>
      <c r="F18" s="16">
        <v>356.1</v>
      </c>
      <c r="G18" s="17">
        <v>9.3399999999999997E-2</v>
      </c>
    </row>
    <row r="19" spans="1:7" ht="12.95" customHeight="1">
      <c r="A19" s="13" t="s">
        <v>1649</v>
      </c>
      <c r="B19" s="14" t="s">
        <v>1650</v>
      </c>
      <c r="C19" s="11" t="s">
        <v>1651</v>
      </c>
      <c r="D19" s="11" t="s">
        <v>46</v>
      </c>
      <c r="E19" s="15">
        <v>350000</v>
      </c>
      <c r="F19" s="16">
        <v>350.04</v>
      </c>
      <c r="G19" s="17">
        <v>9.1899999999999996E-2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706.14</v>
      </c>
      <c r="G20" s="19">
        <v>0.18529999999999999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3538.62</v>
      </c>
      <c r="G21" s="19">
        <v>0.92879999999999996</v>
      </c>
    </row>
    <row r="22" spans="1:7" ht="12.95" customHeight="1">
      <c r="A22" s="1"/>
      <c r="B22" s="10" t="s">
        <v>24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25</v>
      </c>
      <c r="B23" s="14" t="s">
        <v>26</v>
      </c>
      <c r="C23" s="11" t="s">
        <v>1</v>
      </c>
      <c r="D23" s="11" t="s">
        <v>27</v>
      </c>
      <c r="E23" s="15"/>
      <c r="F23" s="16">
        <v>98</v>
      </c>
      <c r="G23" s="17">
        <v>2.5700000000000001E-2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98</v>
      </c>
      <c r="G24" s="19">
        <v>2.5700000000000001E-2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98</v>
      </c>
      <c r="G25" s="19">
        <v>2.5700000000000001E-2</v>
      </c>
    </row>
    <row r="26" spans="1:7" ht="12.95" customHeight="1">
      <c r="A26" s="1"/>
      <c r="B26" s="20" t="s">
        <v>28</v>
      </c>
      <c r="C26" s="11" t="s">
        <v>1</v>
      </c>
      <c r="D26" s="22" t="s">
        <v>1</v>
      </c>
      <c r="E26" s="11" t="s">
        <v>1</v>
      </c>
      <c r="F26" s="25">
        <v>173.95999999999998</v>
      </c>
      <c r="G26" s="19">
        <v>4.5499999999999999E-2</v>
      </c>
    </row>
    <row r="27" spans="1:7" ht="12.95" customHeight="1">
      <c r="A27" s="1"/>
      <c r="B27" s="26" t="s">
        <v>29</v>
      </c>
      <c r="C27" s="27" t="s">
        <v>1</v>
      </c>
      <c r="D27" s="27" t="s">
        <v>1</v>
      </c>
      <c r="E27" s="27" t="s">
        <v>1</v>
      </c>
      <c r="F27" s="28">
        <v>3810.58</v>
      </c>
      <c r="G27" s="29">
        <v>1</v>
      </c>
    </row>
    <row r="28" spans="1:7" ht="12.95" customHeight="1">
      <c r="A28" s="1"/>
      <c r="B28" s="4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468</v>
      </c>
      <c r="C29" s="1"/>
      <c r="D29" s="1"/>
      <c r="E29" s="1"/>
      <c r="F29" s="1"/>
      <c r="G29" s="1"/>
    </row>
    <row r="30" spans="1:7" ht="12.95" customHeight="1">
      <c r="A30" s="1"/>
      <c r="B30" s="2" t="s">
        <v>30</v>
      </c>
      <c r="C30" s="1"/>
      <c r="D30" s="1"/>
      <c r="E30" s="1"/>
      <c r="F30" s="1"/>
      <c r="G30" s="1"/>
    </row>
    <row r="31" spans="1:7" ht="12.95" customHeight="1">
      <c r="A31" s="1"/>
      <c r="B31" s="2" t="s">
        <v>117</v>
      </c>
      <c r="C31" s="1"/>
      <c r="D31" s="1"/>
      <c r="E31" s="1"/>
      <c r="F31" s="1"/>
      <c r="G31" s="1"/>
    </row>
    <row r="32" spans="1:7" ht="12.95" customHeight="1">
      <c r="A32" s="1"/>
      <c r="B32" s="2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43"/>
  <sheetViews>
    <sheetView zoomScaleNormal="100" workbookViewId="0">
      <selection activeCell="F50" sqref="F5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1671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1104</v>
      </c>
      <c r="B7" s="14" t="s">
        <v>760</v>
      </c>
      <c r="C7" s="11" t="s">
        <v>1105</v>
      </c>
      <c r="D7" s="11" t="s">
        <v>46</v>
      </c>
      <c r="E7" s="15">
        <v>500000</v>
      </c>
      <c r="F7" s="16">
        <v>585.54</v>
      </c>
      <c r="G7" s="17">
        <v>0.1321</v>
      </c>
    </row>
    <row r="8" spans="1:7" ht="12.95" customHeight="1">
      <c r="A8" s="13" t="s">
        <v>1672</v>
      </c>
      <c r="B8" s="14" t="s">
        <v>956</v>
      </c>
      <c r="C8" s="11" t="s">
        <v>1673</v>
      </c>
      <c r="D8" s="11" t="s">
        <v>46</v>
      </c>
      <c r="E8" s="15">
        <v>500000</v>
      </c>
      <c r="F8" s="16">
        <v>585.54</v>
      </c>
      <c r="G8" s="17">
        <v>0.1321</v>
      </c>
    </row>
    <row r="9" spans="1:7" ht="12.95" customHeight="1">
      <c r="A9" s="13" t="s">
        <v>1674</v>
      </c>
      <c r="B9" s="14" t="s">
        <v>611</v>
      </c>
      <c r="C9" s="11" t="s">
        <v>1675</v>
      </c>
      <c r="D9" s="34" t="s">
        <v>2094</v>
      </c>
      <c r="E9" s="15">
        <v>350000</v>
      </c>
      <c r="F9" s="16">
        <v>466.17</v>
      </c>
      <c r="G9" s="17">
        <v>0.1052</v>
      </c>
    </row>
    <row r="10" spans="1:7" ht="12.95" customHeight="1">
      <c r="A10" s="13" t="s">
        <v>1676</v>
      </c>
      <c r="B10" s="14" t="s">
        <v>1677</v>
      </c>
      <c r="C10" s="11" t="s">
        <v>1678</v>
      </c>
      <c r="D10" s="11" t="s">
        <v>1679</v>
      </c>
      <c r="E10" s="15">
        <v>420000</v>
      </c>
      <c r="F10" s="16">
        <v>419.91</v>
      </c>
      <c r="G10" s="17">
        <v>9.4700000000000006E-2</v>
      </c>
    </row>
    <row r="11" spans="1:7" ht="12.95" customHeight="1">
      <c r="A11" s="13" t="s">
        <v>1680</v>
      </c>
      <c r="B11" s="14" t="s">
        <v>894</v>
      </c>
      <c r="C11" s="11" t="s">
        <v>1681</v>
      </c>
      <c r="D11" s="11" t="s">
        <v>86</v>
      </c>
      <c r="E11" s="15">
        <v>372000</v>
      </c>
      <c r="F11" s="16">
        <v>377.52</v>
      </c>
      <c r="G11" s="17">
        <v>8.5199999999999998E-2</v>
      </c>
    </row>
    <row r="12" spans="1:7" ht="12.95" customHeight="1">
      <c r="A12" s="13" t="s">
        <v>1335</v>
      </c>
      <c r="B12" s="14" t="s">
        <v>1336</v>
      </c>
      <c r="C12" s="11" t="s">
        <v>1337</v>
      </c>
      <c r="D12" s="11" t="s">
        <v>1338</v>
      </c>
      <c r="E12" s="15">
        <v>350000</v>
      </c>
      <c r="F12" s="16">
        <v>351.14</v>
      </c>
      <c r="G12" s="17">
        <v>7.9200000000000007E-2</v>
      </c>
    </row>
    <row r="13" spans="1:7" ht="12.95" customHeight="1">
      <c r="A13" s="13" t="s">
        <v>1499</v>
      </c>
      <c r="B13" s="14" t="s">
        <v>795</v>
      </c>
      <c r="C13" s="11" t="s">
        <v>1500</v>
      </c>
      <c r="D13" s="11" t="s">
        <v>943</v>
      </c>
      <c r="E13" s="15">
        <v>200000</v>
      </c>
      <c r="F13" s="16">
        <v>266.12</v>
      </c>
      <c r="G13" s="17">
        <v>0.06</v>
      </c>
    </row>
    <row r="14" spans="1:7" ht="12.95" customHeight="1">
      <c r="A14" s="13" t="s">
        <v>1682</v>
      </c>
      <c r="B14" s="14" t="s">
        <v>1113</v>
      </c>
      <c r="C14" s="11" t="s">
        <v>1683</v>
      </c>
      <c r="D14" s="11" t="s">
        <v>94</v>
      </c>
      <c r="E14" s="15">
        <v>200000</v>
      </c>
      <c r="F14" s="16">
        <v>255.22</v>
      </c>
      <c r="G14" s="17">
        <v>5.7599999999999998E-2</v>
      </c>
    </row>
    <row r="15" spans="1:7" ht="12.95" customHeight="1">
      <c r="A15" s="13" t="s">
        <v>1264</v>
      </c>
      <c r="B15" s="14" t="s">
        <v>1265</v>
      </c>
      <c r="C15" s="11" t="s">
        <v>1266</v>
      </c>
      <c r="D15" s="11" t="s">
        <v>39</v>
      </c>
      <c r="E15" s="15">
        <v>170000</v>
      </c>
      <c r="F15" s="16">
        <v>171.85</v>
      </c>
      <c r="G15" s="17">
        <v>3.8800000000000001E-2</v>
      </c>
    </row>
    <row r="16" spans="1:7" ht="12.95" customHeight="1">
      <c r="A16" s="13" t="s">
        <v>1684</v>
      </c>
      <c r="B16" s="14" t="s">
        <v>1685</v>
      </c>
      <c r="C16" s="11" t="s">
        <v>1686</v>
      </c>
      <c r="D16" s="11" t="s">
        <v>1097</v>
      </c>
      <c r="E16" s="15">
        <v>50000</v>
      </c>
      <c r="F16" s="16">
        <v>92.98</v>
      </c>
      <c r="G16" s="17">
        <v>2.1000000000000001E-2</v>
      </c>
    </row>
    <row r="17" spans="1:7" ht="12.95" customHeight="1">
      <c r="A17" s="13" t="s">
        <v>1687</v>
      </c>
      <c r="B17" s="14" t="s">
        <v>1688</v>
      </c>
      <c r="C17" s="11" t="s">
        <v>1689</v>
      </c>
      <c r="D17" s="11" t="s">
        <v>39</v>
      </c>
      <c r="E17" s="15">
        <v>50000</v>
      </c>
      <c r="F17" s="16">
        <v>50.45</v>
      </c>
      <c r="G17" s="17">
        <v>1.14E-2</v>
      </c>
    </row>
    <row r="18" spans="1:7" ht="12.95" customHeight="1">
      <c r="A18" s="13" t="s">
        <v>1690</v>
      </c>
      <c r="B18" s="14" t="s">
        <v>1691</v>
      </c>
      <c r="C18" s="11" t="s">
        <v>1692</v>
      </c>
      <c r="D18" s="11" t="s">
        <v>1506</v>
      </c>
      <c r="E18" s="15">
        <v>40000</v>
      </c>
      <c r="F18" s="16">
        <v>40.32</v>
      </c>
      <c r="G18" s="17">
        <v>9.1000000000000004E-3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3662.76</v>
      </c>
      <c r="G19" s="19">
        <v>0.82640000000000002</v>
      </c>
    </row>
    <row r="20" spans="1:7" ht="12.95" customHeight="1">
      <c r="A20" s="1"/>
      <c r="B20" s="10" t="s">
        <v>22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1693</v>
      </c>
      <c r="B21" s="14" t="s">
        <v>1694</v>
      </c>
      <c r="C21" s="11" t="s">
        <v>1695</v>
      </c>
      <c r="D21" s="11" t="s">
        <v>39</v>
      </c>
      <c r="E21" s="15">
        <v>200000</v>
      </c>
      <c r="F21" s="16">
        <v>201.68</v>
      </c>
      <c r="G21" s="17">
        <v>4.5499999999999999E-2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201.68</v>
      </c>
      <c r="G22" s="19">
        <v>4.5499999999999999E-2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3864.44</v>
      </c>
      <c r="G23" s="19">
        <v>0.87190000000000001</v>
      </c>
    </row>
    <row r="24" spans="1:7" ht="12.95" customHeight="1">
      <c r="A24" s="1"/>
      <c r="B24" s="10" t="s">
        <v>103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"/>
      <c r="B25" s="10" t="s">
        <v>104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1323</v>
      </c>
      <c r="B26" s="14" t="s">
        <v>144</v>
      </c>
      <c r="C26" s="11" t="s">
        <v>1324</v>
      </c>
      <c r="D26" s="11" t="s">
        <v>113</v>
      </c>
      <c r="E26" s="15">
        <v>250000</v>
      </c>
      <c r="F26" s="16">
        <v>248.18</v>
      </c>
      <c r="G26" s="17">
        <v>5.6000000000000001E-2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248.18</v>
      </c>
      <c r="G27" s="19">
        <v>5.6000000000000001E-2</v>
      </c>
    </row>
    <row r="28" spans="1:7" ht="12.95" customHeight="1">
      <c r="A28" s="1"/>
      <c r="B28" s="10" t="s">
        <v>262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1289</v>
      </c>
      <c r="B29" s="14" t="s">
        <v>1290</v>
      </c>
      <c r="C29" s="11" t="s">
        <v>1291</v>
      </c>
      <c r="D29" s="11" t="s">
        <v>19</v>
      </c>
      <c r="E29" s="15">
        <v>15000</v>
      </c>
      <c r="F29" s="16">
        <v>14.65</v>
      </c>
      <c r="G29" s="17">
        <v>3.3E-3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14.65</v>
      </c>
      <c r="G30" s="19">
        <v>3.3E-3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262.83</v>
      </c>
      <c r="G31" s="19">
        <v>5.9299999999999999E-2</v>
      </c>
    </row>
    <row r="32" spans="1:7" ht="12.95" customHeight="1">
      <c r="A32" s="1"/>
      <c r="B32" s="10" t="s">
        <v>24</v>
      </c>
      <c r="C32" s="11" t="s">
        <v>1</v>
      </c>
      <c r="D32" s="11" t="s">
        <v>1</v>
      </c>
      <c r="E32" s="11" t="s">
        <v>1</v>
      </c>
      <c r="F32" s="1"/>
      <c r="G32" s="12" t="s">
        <v>1</v>
      </c>
    </row>
    <row r="33" spans="1:7" ht="12.95" customHeight="1">
      <c r="A33" s="13" t="s">
        <v>25</v>
      </c>
      <c r="B33" s="14" t="s">
        <v>26</v>
      </c>
      <c r="C33" s="11" t="s">
        <v>1</v>
      </c>
      <c r="D33" s="11" t="s">
        <v>27</v>
      </c>
      <c r="E33" s="15"/>
      <c r="F33" s="16">
        <v>42</v>
      </c>
      <c r="G33" s="17">
        <v>9.4999999999999998E-3</v>
      </c>
    </row>
    <row r="34" spans="1:7" ht="12.95" customHeight="1">
      <c r="A34" s="1"/>
      <c r="B34" s="10" t="s">
        <v>13</v>
      </c>
      <c r="C34" s="11" t="s">
        <v>1</v>
      </c>
      <c r="D34" s="11" t="s">
        <v>1</v>
      </c>
      <c r="E34" s="11" t="s">
        <v>1</v>
      </c>
      <c r="F34" s="18">
        <v>42</v>
      </c>
      <c r="G34" s="19">
        <v>9.4999999999999998E-3</v>
      </c>
    </row>
    <row r="35" spans="1:7" ht="12.95" customHeight="1">
      <c r="A35" s="1"/>
      <c r="B35" s="20" t="s">
        <v>14</v>
      </c>
      <c r="C35" s="21" t="s">
        <v>1</v>
      </c>
      <c r="D35" s="22" t="s">
        <v>1</v>
      </c>
      <c r="E35" s="21" t="s">
        <v>1</v>
      </c>
      <c r="F35" s="18">
        <v>42</v>
      </c>
      <c r="G35" s="19">
        <v>9.4999999999999998E-3</v>
      </c>
    </row>
    <row r="36" spans="1:7" ht="12.95" customHeight="1">
      <c r="A36" s="1"/>
      <c r="B36" s="20" t="s">
        <v>28</v>
      </c>
      <c r="C36" s="11" t="s">
        <v>1</v>
      </c>
      <c r="D36" s="22" t="s">
        <v>1</v>
      </c>
      <c r="E36" s="11" t="s">
        <v>1</v>
      </c>
      <c r="F36" s="25">
        <v>263.45999999999998</v>
      </c>
      <c r="G36" s="19">
        <v>5.9299999999999992E-2</v>
      </c>
    </row>
    <row r="37" spans="1:7" ht="12.95" customHeight="1">
      <c r="A37" s="1"/>
      <c r="B37" s="26" t="s">
        <v>29</v>
      </c>
      <c r="C37" s="27" t="s">
        <v>1</v>
      </c>
      <c r="D37" s="27" t="s">
        <v>1</v>
      </c>
      <c r="E37" s="27" t="s">
        <v>1</v>
      </c>
      <c r="F37" s="28">
        <v>4432.7299999999996</v>
      </c>
      <c r="G37" s="29">
        <v>1</v>
      </c>
    </row>
    <row r="38" spans="1:7" ht="12.95" customHeight="1">
      <c r="A38" s="1"/>
      <c r="B38" s="4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468</v>
      </c>
      <c r="C39" s="1"/>
      <c r="D39" s="1"/>
      <c r="E39" s="1"/>
      <c r="F39" s="1"/>
      <c r="G39" s="1"/>
    </row>
    <row r="40" spans="1:7" ht="12.95" customHeight="1">
      <c r="A40" s="1"/>
      <c r="B40" s="2" t="s">
        <v>30</v>
      </c>
      <c r="C40" s="1"/>
      <c r="D40" s="1"/>
      <c r="E40" s="1"/>
      <c r="F40" s="1"/>
      <c r="G40" s="1"/>
    </row>
    <row r="41" spans="1:7" ht="12.95" customHeight="1">
      <c r="A41" s="1"/>
      <c r="B41" s="2" t="s">
        <v>117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  <row r="43" spans="1:7" ht="12.95" customHeight="1">
      <c r="A43" s="1"/>
      <c r="B43" s="2" t="s">
        <v>1</v>
      </c>
      <c r="C43" s="1"/>
      <c r="D43" s="1"/>
      <c r="E43" s="1"/>
      <c r="F43" s="1"/>
      <c r="G43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40"/>
  <sheetViews>
    <sheetView zoomScaleNormal="100" workbookViewId="0">
      <selection activeCell="F38" sqref="F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1696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914</v>
      </c>
      <c r="B7" s="14" t="s">
        <v>915</v>
      </c>
      <c r="C7" s="11" t="s">
        <v>916</v>
      </c>
      <c r="D7" s="11" t="s">
        <v>615</v>
      </c>
      <c r="E7" s="15">
        <v>480000</v>
      </c>
      <c r="F7" s="16">
        <v>481.75</v>
      </c>
      <c r="G7" s="17">
        <v>9.2200000000000004E-2</v>
      </c>
    </row>
    <row r="8" spans="1:7" ht="12.95" customHeight="1">
      <c r="A8" s="13" t="s">
        <v>1332</v>
      </c>
      <c r="B8" s="14" t="s">
        <v>1333</v>
      </c>
      <c r="C8" s="11" t="s">
        <v>1334</v>
      </c>
      <c r="D8" s="11" t="s">
        <v>1097</v>
      </c>
      <c r="E8" s="15">
        <v>350000</v>
      </c>
      <c r="F8" s="16">
        <v>351.01</v>
      </c>
      <c r="G8" s="17">
        <v>6.7199999999999996E-2</v>
      </c>
    </row>
    <row r="9" spans="1:7" ht="12.95" customHeight="1">
      <c r="A9" s="13" t="s">
        <v>1109</v>
      </c>
      <c r="B9" s="14" t="s">
        <v>1110</v>
      </c>
      <c r="C9" s="11" t="s">
        <v>1111</v>
      </c>
      <c r="D9" s="11" t="s">
        <v>39</v>
      </c>
      <c r="E9" s="15">
        <v>290000</v>
      </c>
      <c r="F9" s="16">
        <v>290.60000000000002</v>
      </c>
      <c r="G9" s="17">
        <v>5.5599999999999997E-2</v>
      </c>
    </row>
    <row r="10" spans="1:7" ht="12.95" customHeight="1">
      <c r="A10" s="13" t="s">
        <v>1697</v>
      </c>
      <c r="B10" s="14" t="s">
        <v>403</v>
      </c>
      <c r="C10" s="11" t="s">
        <v>1698</v>
      </c>
      <c r="D10" s="11" t="s">
        <v>39</v>
      </c>
      <c r="E10" s="15">
        <v>250000</v>
      </c>
      <c r="F10" s="16">
        <v>250.45</v>
      </c>
      <c r="G10" s="17">
        <v>4.7899999999999998E-2</v>
      </c>
    </row>
    <row r="11" spans="1:7" ht="12.95" customHeight="1">
      <c r="A11" s="1"/>
      <c r="B11" s="10" t="s">
        <v>13</v>
      </c>
      <c r="C11" s="11" t="s">
        <v>1</v>
      </c>
      <c r="D11" s="11" t="s">
        <v>1</v>
      </c>
      <c r="E11" s="11" t="s">
        <v>1</v>
      </c>
      <c r="F11" s="18">
        <v>1373.81</v>
      </c>
      <c r="G11" s="19">
        <v>0.26290000000000002</v>
      </c>
    </row>
    <row r="12" spans="1:7" ht="12.95" customHeight="1">
      <c r="A12" s="1"/>
      <c r="B12" s="20" t="s">
        <v>22</v>
      </c>
      <c r="C12" s="22" t="s">
        <v>1</v>
      </c>
      <c r="D12" s="22" t="s">
        <v>1</v>
      </c>
      <c r="E12" s="22" t="s">
        <v>1</v>
      </c>
      <c r="F12" s="23" t="s">
        <v>23</v>
      </c>
      <c r="G12" s="24" t="s">
        <v>23</v>
      </c>
    </row>
    <row r="13" spans="1:7" ht="12.95" customHeight="1">
      <c r="A13" s="1"/>
      <c r="B13" s="20" t="s">
        <v>13</v>
      </c>
      <c r="C13" s="22" t="s">
        <v>1</v>
      </c>
      <c r="D13" s="22" t="s">
        <v>1</v>
      </c>
      <c r="E13" s="22" t="s">
        <v>1</v>
      </c>
      <c r="F13" s="23" t="s">
        <v>23</v>
      </c>
      <c r="G13" s="24" t="s">
        <v>23</v>
      </c>
    </row>
    <row r="14" spans="1:7" ht="12.95" customHeight="1">
      <c r="A14" s="1"/>
      <c r="B14" s="20" t="s">
        <v>14</v>
      </c>
      <c r="C14" s="21" t="s">
        <v>1</v>
      </c>
      <c r="D14" s="22" t="s">
        <v>1</v>
      </c>
      <c r="E14" s="21" t="s">
        <v>1</v>
      </c>
      <c r="F14" s="18">
        <v>1373.81</v>
      </c>
      <c r="G14" s="19">
        <v>0.26290000000000002</v>
      </c>
    </row>
    <row r="15" spans="1:7" ht="12.95" customHeight="1">
      <c r="A15" s="1"/>
      <c r="B15" s="10" t="s">
        <v>103</v>
      </c>
      <c r="C15" s="11" t="s">
        <v>1</v>
      </c>
      <c r="D15" s="11" t="s">
        <v>1</v>
      </c>
      <c r="E15" s="11" t="s">
        <v>1</v>
      </c>
      <c r="F15" s="1"/>
      <c r="G15" s="12" t="s">
        <v>1</v>
      </c>
    </row>
    <row r="16" spans="1:7" ht="12.95" customHeight="1">
      <c r="A16" s="1"/>
      <c r="B16" s="10" t="s">
        <v>104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7" ht="12.95" customHeight="1">
      <c r="A17" s="13" t="s">
        <v>1699</v>
      </c>
      <c r="B17" s="14" t="s">
        <v>1700</v>
      </c>
      <c r="C17" s="11" t="s">
        <v>1701</v>
      </c>
      <c r="D17" s="11" t="s">
        <v>160</v>
      </c>
      <c r="E17" s="15">
        <v>525000</v>
      </c>
      <c r="F17" s="16">
        <v>515.64</v>
      </c>
      <c r="G17" s="17">
        <v>9.8699999999999996E-2</v>
      </c>
    </row>
    <row r="18" spans="1:7" ht="12.95" customHeight="1">
      <c r="A18" s="13" t="s">
        <v>1702</v>
      </c>
      <c r="B18" s="14" t="s">
        <v>1089</v>
      </c>
      <c r="C18" s="11" t="s">
        <v>1703</v>
      </c>
      <c r="D18" s="11" t="s">
        <v>113</v>
      </c>
      <c r="E18" s="15">
        <v>450000</v>
      </c>
      <c r="F18" s="16">
        <v>441.97</v>
      </c>
      <c r="G18" s="17">
        <v>8.4599999999999995E-2</v>
      </c>
    </row>
    <row r="19" spans="1:7" ht="12.95" customHeight="1">
      <c r="A19" s="13" t="s">
        <v>1704</v>
      </c>
      <c r="B19" s="14" t="s">
        <v>1277</v>
      </c>
      <c r="C19" s="11" t="s">
        <v>1705</v>
      </c>
      <c r="D19" s="11" t="s">
        <v>108</v>
      </c>
      <c r="E19" s="15">
        <v>450000</v>
      </c>
      <c r="F19" s="16">
        <v>441.93</v>
      </c>
      <c r="G19" s="17">
        <v>8.4599999999999995E-2</v>
      </c>
    </row>
    <row r="20" spans="1:7" ht="12.95" customHeight="1">
      <c r="A20" s="13" t="s">
        <v>1706</v>
      </c>
      <c r="B20" s="14" t="s">
        <v>1086</v>
      </c>
      <c r="C20" s="11" t="s">
        <v>1707</v>
      </c>
      <c r="D20" s="11" t="s">
        <v>108</v>
      </c>
      <c r="E20" s="15">
        <v>400000</v>
      </c>
      <c r="F20" s="16">
        <v>392.86</v>
      </c>
      <c r="G20" s="17">
        <v>7.5200000000000003E-2</v>
      </c>
    </row>
    <row r="21" spans="1:7" ht="12.95" customHeight="1">
      <c r="A21" s="13" t="s">
        <v>1708</v>
      </c>
      <c r="B21" s="14" t="s">
        <v>147</v>
      </c>
      <c r="C21" s="11" t="s">
        <v>1709</v>
      </c>
      <c r="D21" s="11" t="s">
        <v>108</v>
      </c>
      <c r="E21" s="15">
        <v>400000</v>
      </c>
      <c r="F21" s="16">
        <v>392.68</v>
      </c>
      <c r="G21" s="17">
        <v>7.51E-2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2185.08</v>
      </c>
      <c r="G22" s="19">
        <v>0.41820000000000002</v>
      </c>
    </row>
    <row r="23" spans="1:7" ht="12.95" customHeight="1">
      <c r="A23" s="1"/>
      <c r="B23" s="10" t="s">
        <v>109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1710</v>
      </c>
      <c r="B24" s="14" t="s">
        <v>165</v>
      </c>
      <c r="C24" s="11" t="s">
        <v>1711</v>
      </c>
      <c r="D24" s="11" t="s">
        <v>108</v>
      </c>
      <c r="E24" s="15">
        <v>540000</v>
      </c>
      <c r="F24" s="16">
        <v>528.51</v>
      </c>
      <c r="G24" s="17">
        <v>0.1011</v>
      </c>
    </row>
    <row r="25" spans="1:7" ht="12.95" customHeight="1">
      <c r="A25" s="13" t="s">
        <v>1712</v>
      </c>
      <c r="B25" s="14" t="s">
        <v>250</v>
      </c>
      <c r="C25" s="11" t="s">
        <v>1713</v>
      </c>
      <c r="D25" s="11" t="s">
        <v>113</v>
      </c>
      <c r="E25" s="15">
        <v>540000</v>
      </c>
      <c r="F25" s="16">
        <v>528.41999999999996</v>
      </c>
      <c r="G25" s="17">
        <v>0.1011</v>
      </c>
    </row>
    <row r="26" spans="1:7" ht="12.95" customHeight="1">
      <c r="A26" s="13" t="s">
        <v>1714</v>
      </c>
      <c r="B26" s="14" t="s">
        <v>1715</v>
      </c>
      <c r="C26" s="11" t="s">
        <v>1716</v>
      </c>
      <c r="D26" s="11" t="s">
        <v>113</v>
      </c>
      <c r="E26" s="15">
        <v>540000</v>
      </c>
      <c r="F26" s="16">
        <v>528.41999999999996</v>
      </c>
      <c r="G26" s="17">
        <v>0.1011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1585.35</v>
      </c>
      <c r="G27" s="19">
        <v>0.30330000000000001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3770.43</v>
      </c>
      <c r="G28" s="19">
        <v>0.72150000000000003</v>
      </c>
    </row>
    <row r="29" spans="1:7" ht="12.95" customHeight="1">
      <c r="A29" s="1"/>
      <c r="B29" s="10" t="s">
        <v>24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25</v>
      </c>
      <c r="B30" s="14" t="s">
        <v>26</v>
      </c>
      <c r="C30" s="11" t="s">
        <v>1</v>
      </c>
      <c r="D30" s="11" t="s">
        <v>27</v>
      </c>
      <c r="E30" s="15"/>
      <c r="F30" s="16">
        <v>5</v>
      </c>
      <c r="G30" s="17">
        <v>1E-3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5</v>
      </c>
      <c r="G31" s="19">
        <v>1E-3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5</v>
      </c>
      <c r="G32" s="19">
        <v>1E-3</v>
      </c>
    </row>
    <row r="33" spans="1:7" ht="12.95" customHeight="1">
      <c r="A33" s="1"/>
      <c r="B33" s="20" t="s">
        <v>28</v>
      </c>
      <c r="C33" s="11" t="s">
        <v>1</v>
      </c>
      <c r="D33" s="22" t="s">
        <v>1</v>
      </c>
      <c r="E33" s="11" t="s">
        <v>1</v>
      </c>
      <c r="F33" s="25">
        <v>77.37</v>
      </c>
      <c r="G33" s="19">
        <v>1.46E-2</v>
      </c>
    </row>
    <row r="34" spans="1:7" ht="12.95" customHeight="1">
      <c r="A34" s="1"/>
      <c r="B34" s="26" t="s">
        <v>29</v>
      </c>
      <c r="C34" s="27" t="s">
        <v>1</v>
      </c>
      <c r="D34" s="27" t="s">
        <v>1</v>
      </c>
      <c r="E34" s="27" t="s">
        <v>1</v>
      </c>
      <c r="F34" s="28">
        <v>5226.6099999999997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27</v>
      </c>
      <c r="C36" s="1"/>
      <c r="D36" s="1"/>
      <c r="E36" s="1"/>
      <c r="F36" s="1"/>
      <c r="G36" s="1"/>
    </row>
    <row r="37" spans="1:7" ht="12.95" customHeight="1">
      <c r="A37" s="1"/>
      <c r="B37" s="2" t="s">
        <v>30</v>
      </c>
      <c r="C37" s="1"/>
      <c r="D37" s="1"/>
      <c r="E37" s="1"/>
      <c r="F37" s="1"/>
      <c r="G37" s="1"/>
    </row>
    <row r="38" spans="1:7" ht="12.95" customHeight="1">
      <c r="A38" s="1"/>
      <c r="B38" s="2" t="s">
        <v>117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1717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914</v>
      </c>
      <c r="B7" s="14" t="s">
        <v>915</v>
      </c>
      <c r="C7" s="11" t="s">
        <v>916</v>
      </c>
      <c r="D7" s="11" t="s">
        <v>615</v>
      </c>
      <c r="E7" s="15">
        <v>410000</v>
      </c>
      <c r="F7" s="16">
        <v>411.5</v>
      </c>
      <c r="G7" s="17">
        <v>9.2600000000000002E-2</v>
      </c>
    </row>
    <row r="8" spans="1:7" ht="12.95" customHeight="1">
      <c r="A8" s="13" t="s">
        <v>1109</v>
      </c>
      <c r="B8" s="14" t="s">
        <v>1110</v>
      </c>
      <c r="C8" s="11" t="s">
        <v>1111</v>
      </c>
      <c r="D8" s="11" t="s">
        <v>39</v>
      </c>
      <c r="E8" s="15">
        <v>410000</v>
      </c>
      <c r="F8" s="16">
        <v>410.85</v>
      </c>
      <c r="G8" s="17">
        <v>9.2499999999999999E-2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822.35</v>
      </c>
      <c r="G9" s="19">
        <v>0.18509999999999999</v>
      </c>
    </row>
    <row r="10" spans="1:7" ht="12.95" customHeight="1">
      <c r="A10" s="1"/>
      <c r="B10" s="20" t="s">
        <v>22</v>
      </c>
      <c r="C10" s="22" t="s">
        <v>1</v>
      </c>
      <c r="D10" s="22" t="s">
        <v>1</v>
      </c>
      <c r="E10" s="22" t="s">
        <v>1</v>
      </c>
      <c r="F10" s="23" t="s">
        <v>23</v>
      </c>
      <c r="G10" s="24" t="s">
        <v>23</v>
      </c>
    </row>
    <row r="11" spans="1:7" ht="12.95" customHeight="1">
      <c r="A11" s="1"/>
      <c r="B11" s="20" t="s">
        <v>13</v>
      </c>
      <c r="C11" s="22" t="s">
        <v>1</v>
      </c>
      <c r="D11" s="22" t="s">
        <v>1</v>
      </c>
      <c r="E11" s="22" t="s">
        <v>1</v>
      </c>
      <c r="F11" s="23" t="s">
        <v>23</v>
      </c>
      <c r="G11" s="24" t="s">
        <v>23</v>
      </c>
    </row>
    <row r="12" spans="1:7" ht="12.95" customHeight="1">
      <c r="A12" s="1"/>
      <c r="B12" s="20" t="s">
        <v>14</v>
      </c>
      <c r="C12" s="21" t="s">
        <v>1</v>
      </c>
      <c r="D12" s="22" t="s">
        <v>1</v>
      </c>
      <c r="E12" s="21" t="s">
        <v>1</v>
      </c>
      <c r="F12" s="18">
        <v>822.35</v>
      </c>
      <c r="G12" s="19">
        <v>0.18509999999999999</v>
      </c>
    </row>
    <row r="13" spans="1:7" ht="12.95" customHeight="1">
      <c r="A13" s="1"/>
      <c r="B13" s="10" t="s">
        <v>103</v>
      </c>
      <c r="C13" s="11" t="s">
        <v>1</v>
      </c>
      <c r="D13" s="11" t="s">
        <v>1</v>
      </c>
      <c r="E13" s="11" t="s">
        <v>1</v>
      </c>
      <c r="F13" s="1"/>
      <c r="G13" s="12" t="s">
        <v>1</v>
      </c>
    </row>
    <row r="14" spans="1:7" ht="12.95" customHeight="1">
      <c r="A14" s="1"/>
      <c r="B14" s="10" t="s">
        <v>104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3" t="s">
        <v>1699</v>
      </c>
      <c r="B15" s="14" t="s">
        <v>1700</v>
      </c>
      <c r="C15" s="11" t="s">
        <v>1701</v>
      </c>
      <c r="D15" s="11" t="s">
        <v>160</v>
      </c>
      <c r="E15" s="15">
        <v>450000</v>
      </c>
      <c r="F15" s="16">
        <v>441.98</v>
      </c>
      <c r="G15" s="17">
        <v>9.9500000000000005E-2</v>
      </c>
    </row>
    <row r="16" spans="1:7" ht="12.95" customHeight="1">
      <c r="A16" s="13" t="s">
        <v>1702</v>
      </c>
      <c r="B16" s="14" t="s">
        <v>1089</v>
      </c>
      <c r="C16" s="11" t="s">
        <v>1703</v>
      </c>
      <c r="D16" s="11" t="s">
        <v>113</v>
      </c>
      <c r="E16" s="15">
        <v>450000</v>
      </c>
      <c r="F16" s="16">
        <v>441.97</v>
      </c>
      <c r="G16" s="17">
        <v>9.9500000000000005E-2</v>
      </c>
    </row>
    <row r="17" spans="1:7" ht="12.95" customHeight="1">
      <c r="A17" s="13" t="s">
        <v>1704</v>
      </c>
      <c r="B17" s="14" t="s">
        <v>1277</v>
      </c>
      <c r="C17" s="11" t="s">
        <v>1705</v>
      </c>
      <c r="D17" s="11" t="s">
        <v>108</v>
      </c>
      <c r="E17" s="15">
        <v>450000</v>
      </c>
      <c r="F17" s="16">
        <v>441.93</v>
      </c>
      <c r="G17" s="17">
        <v>9.9500000000000005E-2</v>
      </c>
    </row>
    <row r="18" spans="1:7" ht="12.95" customHeight="1">
      <c r="A18" s="13" t="s">
        <v>1708</v>
      </c>
      <c r="B18" s="14" t="s">
        <v>147</v>
      </c>
      <c r="C18" s="11" t="s">
        <v>1709</v>
      </c>
      <c r="D18" s="11" t="s">
        <v>108</v>
      </c>
      <c r="E18" s="15">
        <v>400000</v>
      </c>
      <c r="F18" s="16">
        <v>392.68</v>
      </c>
      <c r="G18" s="17">
        <v>8.8400000000000006E-2</v>
      </c>
    </row>
    <row r="19" spans="1:7" ht="12.95" customHeight="1">
      <c r="A19" s="13" t="s">
        <v>1718</v>
      </c>
      <c r="B19" s="14" t="s">
        <v>1086</v>
      </c>
      <c r="C19" s="11" t="s">
        <v>1719</v>
      </c>
      <c r="D19" s="11" t="s">
        <v>108</v>
      </c>
      <c r="E19" s="15">
        <v>400000</v>
      </c>
      <c r="F19" s="16">
        <v>392.56</v>
      </c>
      <c r="G19" s="17">
        <v>8.8400000000000006E-2</v>
      </c>
    </row>
    <row r="20" spans="1:7" ht="12.95" customHeight="1">
      <c r="A20" s="13" t="s">
        <v>1091</v>
      </c>
      <c r="B20" s="14" t="s">
        <v>124</v>
      </c>
      <c r="C20" s="11" t="s">
        <v>1092</v>
      </c>
      <c r="D20" s="11" t="s">
        <v>108</v>
      </c>
      <c r="E20" s="15">
        <v>100000</v>
      </c>
      <c r="F20" s="16">
        <v>98.89</v>
      </c>
      <c r="G20" s="17">
        <v>2.23E-2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2210.0100000000002</v>
      </c>
      <c r="G21" s="19">
        <v>0.49759999999999999</v>
      </c>
    </row>
    <row r="22" spans="1:7" ht="12.95" customHeight="1">
      <c r="A22" s="1"/>
      <c r="B22" s="10" t="s">
        <v>109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1710</v>
      </c>
      <c r="B23" s="14" t="s">
        <v>165</v>
      </c>
      <c r="C23" s="11" t="s">
        <v>1711</v>
      </c>
      <c r="D23" s="11" t="s">
        <v>108</v>
      </c>
      <c r="E23" s="15">
        <v>460000</v>
      </c>
      <c r="F23" s="16">
        <v>450.21</v>
      </c>
      <c r="G23" s="17">
        <v>0.1013</v>
      </c>
    </row>
    <row r="24" spans="1:7" ht="12.95" customHeight="1">
      <c r="A24" s="13" t="s">
        <v>1714</v>
      </c>
      <c r="B24" s="14" t="s">
        <v>1715</v>
      </c>
      <c r="C24" s="11" t="s">
        <v>1716</v>
      </c>
      <c r="D24" s="11" t="s">
        <v>113</v>
      </c>
      <c r="E24" s="15">
        <v>460000</v>
      </c>
      <c r="F24" s="16">
        <v>450.14</v>
      </c>
      <c r="G24" s="17">
        <v>0.1013</v>
      </c>
    </row>
    <row r="25" spans="1:7" ht="12.95" customHeight="1">
      <c r="A25" s="13" t="s">
        <v>1712</v>
      </c>
      <c r="B25" s="14" t="s">
        <v>250</v>
      </c>
      <c r="C25" s="11" t="s">
        <v>1713</v>
      </c>
      <c r="D25" s="11" t="s">
        <v>113</v>
      </c>
      <c r="E25" s="15">
        <v>460000</v>
      </c>
      <c r="F25" s="16">
        <v>450.14</v>
      </c>
      <c r="G25" s="17">
        <v>0.1013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1350.49</v>
      </c>
      <c r="G26" s="19">
        <v>0.3039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3560.5</v>
      </c>
      <c r="G27" s="19">
        <v>0.80149999999999999</v>
      </c>
    </row>
    <row r="28" spans="1:7" ht="12.95" customHeight="1">
      <c r="A28" s="1"/>
      <c r="B28" s="10" t="s">
        <v>24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25</v>
      </c>
      <c r="B29" s="14" t="s">
        <v>26</v>
      </c>
      <c r="C29" s="11" t="s">
        <v>1</v>
      </c>
      <c r="D29" s="11" t="s">
        <v>27</v>
      </c>
      <c r="E29" s="15"/>
      <c r="F29" s="16">
        <v>10</v>
      </c>
      <c r="G29" s="17">
        <v>2.3E-3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10</v>
      </c>
      <c r="G30" s="19">
        <v>2.3E-3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10</v>
      </c>
      <c r="G31" s="19">
        <v>2.3E-3</v>
      </c>
    </row>
    <row r="32" spans="1:7" ht="12.95" customHeight="1">
      <c r="A32" s="1"/>
      <c r="B32" s="20" t="s">
        <v>28</v>
      </c>
      <c r="C32" s="11" t="s">
        <v>1</v>
      </c>
      <c r="D32" s="22" t="s">
        <v>1</v>
      </c>
      <c r="E32" s="11" t="s">
        <v>1</v>
      </c>
      <c r="F32" s="25">
        <v>49.62</v>
      </c>
      <c r="G32" s="19">
        <v>1.11E-2</v>
      </c>
    </row>
    <row r="33" spans="1:7" ht="12.95" customHeight="1">
      <c r="A33" s="1"/>
      <c r="B33" s="26" t="s">
        <v>29</v>
      </c>
      <c r="C33" s="27" t="s">
        <v>1</v>
      </c>
      <c r="D33" s="27" t="s">
        <v>1</v>
      </c>
      <c r="E33" s="27" t="s">
        <v>1</v>
      </c>
      <c r="F33" s="28">
        <v>4442.47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27</v>
      </c>
      <c r="C35" s="1"/>
      <c r="D35" s="1"/>
      <c r="E35" s="1"/>
      <c r="F35" s="1"/>
      <c r="G35" s="1"/>
    </row>
    <row r="36" spans="1:7" ht="12.95" customHeight="1">
      <c r="A36" s="1"/>
      <c r="B36" s="2" t="s">
        <v>30</v>
      </c>
      <c r="C36" s="1"/>
      <c r="D36" s="1"/>
      <c r="E36" s="1"/>
      <c r="F36" s="1"/>
      <c r="G36" s="1"/>
    </row>
    <row r="37" spans="1:7" ht="12.95" customHeight="1">
      <c r="A37" s="1"/>
      <c r="B37" s="2" t="s">
        <v>117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3"/>
  <sheetViews>
    <sheetView zoomScaleNormal="100" workbookViewId="0">
      <selection activeCell="C79" sqref="C7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292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293</v>
      </c>
      <c r="B7" s="14" t="s">
        <v>294</v>
      </c>
      <c r="C7" s="11" t="s">
        <v>295</v>
      </c>
      <c r="D7" s="11" t="s">
        <v>39</v>
      </c>
      <c r="E7" s="15">
        <v>7500000</v>
      </c>
      <c r="F7" s="16">
        <v>7545.97</v>
      </c>
      <c r="G7" s="17">
        <v>5.1900000000000002E-2</v>
      </c>
    </row>
    <row r="8" spans="1:7" ht="12.95" customHeight="1">
      <c r="A8" s="13" t="s">
        <v>296</v>
      </c>
      <c r="B8" s="14" t="s">
        <v>297</v>
      </c>
      <c r="C8" s="11" t="s">
        <v>298</v>
      </c>
      <c r="D8" s="11" t="s">
        <v>39</v>
      </c>
      <c r="E8" s="15">
        <v>5000000</v>
      </c>
      <c r="F8" s="16">
        <v>5092.63</v>
      </c>
      <c r="G8" s="17">
        <v>3.5000000000000003E-2</v>
      </c>
    </row>
    <row r="9" spans="1:7" ht="12.95" customHeight="1">
      <c r="A9" s="13" t="s">
        <v>299</v>
      </c>
      <c r="B9" s="14" t="s">
        <v>300</v>
      </c>
      <c r="C9" s="11" t="s">
        <v>301</v>
      </c>
      <c r="D9" s="11" t="s">
        <v>94</v>
      </c>
      <c r="E9" s="15">
        <v>4650000</v>
      </c>
      <c r="F9" s="16">
        <v>4768.24</v>
      </c>
      <c r="G9" s="17">
        <v>3.2800000000000003E-2</v>
      </c>
    </row>
    <row r="10" spans="1:7" ht="12.95" customHeight="1">
      <c r="A10" s="13" t="s">
        <v>302</v>
      </c>
      <c r="B10" s="14" t="s">
        <v>303</v>
      </c>
      <c r="C10" s="11" t="s">
        <v>304</v>
      </c>
      <c r="D10" s="11" t="s">
        <v>50</v>
      </c>
      <c r="E10" s="15">
        <v>4500000</v>
      </c>
      <c r="F10" s="16">
        <v>4656.04</v>
      </c>
      <c r="G10" s="17">
        <v>3.2000000000000001E-2</v>
      </c>
    </row>
    <row r="11" spans="1:7" ht="12.95" customHeight="1">
      <c r="A11" s="13" t="s">
        <v>305</v>
      </c>
      <c r="B11" s="14" t="s">
        <v>306</v>
      </c>
      <c r="C11" s="11" t="s">
        <v>307</v>
      </c>
      <c r="D11" s="11" t="s">
        <v>39</v>
      </c>
      <c r="E11" s="15">
        <v>4000000</v>
      </c>
      <c r="F11" s="16">
        <v>4041.64</v>
      </c>
      <c r="G11" s="17">
        <v>2.7799999999999998E-2</v>
      </c>
    </row>
    <row r="12" spans="1:7" ht="12.95" customHeight="1">
      <c r="A12" s="13" t="s">
        <v>308</v>
      </c>
      <c r="B12" s="14" t="s">
        <v>309</v>
      </c>
      <c r="C12" s="11" t="s">
        <v>310</v>
      </c>
      <c r="D12" s="11" t="s">
        <v>39</v>
      </c>
      <c r="E12" s="15">
        <v>4000000</v>
      </c>
      <c r="F12" s="16">
        <v>4010.56</v>
      </c>
      <c r="G12" s="17">
        <v>2.76E-2</v>
      </c>
    </row>
    <row r="13" spans="1:7" ht="12.95" customHeight="1">
      <c r="A13" s="13" t="s">
        <v>311</v>
      </c>
      <c r="B13" s="14" t="s">
        <v>312</v>
      </c>
      <c r="C13" s="11" t="s">
        <v>313</v>
      </c>
      <c r="D13" s="11" t="s">
        <v>314</v>
      </c>
      <c r="E13" s="15">
        <v>3000000</v>
      </c>
      <c r="F13" s="16">
        <v>3028.28</v>
      </c>
      <c r="G13" s="17">
        <v>2.0799999999999999E-2</v>
      </c>
    </row>
    <row r="14" spans="1:7" ht="12.95" customHeight="1">
      <c r="A14" s="13" t="s">
        <v>315</v>
      </c>
      <c r="B14" s="14" t="s">
        <v>316</v>
      </c>
      <c r="C14" s="11" t="s">
        <v>317</v>
      </c>
      <c r="D14" s="11" t="s">
        <v>39</v>
      </c>
      <c r="E14" s="15">
        <v>2500000</v>
      </c>
      <c r="F14" s="16">
        <v>2762.87</v>
      </c>
      <c r="G14" s="17">
        <v>1.9E-2</v>
      </c>
    </row>
    <row r="15" spans="1:7" ht="12.95" customHeight="1">
      <c r="A15" s="13" t="s">
        <v>318</v>
      </c>
      <c r="B15" s="14" t="s">
        <v>319</v>
      </c>
      <c r="C15" s="11" t="s">
        <v>320</v>
      </c>
      <c r="D15" s="11" t="s">
        <v>39</v>
      </c>
      <c r="E15" s="15">
        <v>2500000</v>
      </c>
      <c r="F15" s="16">
        <v>2736.03</v>
      </c>
      <c r="G15" s="17">
        <v>1.8800000000000001E-2</v>
      </c>
    </row>
    <row r="16" spans="1:7" ht="12.95" customHeight="1">
      <c r="A16" s="13" t="s">
        <v>321</v>
      </c>
      <c r="B16" s="14" t="s">
        <v>322</v>
      </c>
      <c r="C16" s="11" t="s">
        <v>323</v>
      </c>
      <c r="D16" s="11" t="s">
        <v>39</v>
      </c>
      <c r="E16" s="15">
        <v>2500000</v>
      </c>
      <c r="F16" s="16">
        <v>2632.77</v>
      </c>
      <c r="G16" s="17">
        <v>1.8100000000000002E-2</v>
      </c>
    </row>
    <row r="17" spans="1:7" ht="12.95" customHeight="1">
      <c r="A17" s="13" t="s">
        <v>324</v>
      </c>
      <c r="B17" s="14" t="s">
        <v>2104</v>
      </c>
      <c r="C17" s="11" t="s">
        <v>325</v>
      </c>
      <c r="D17" s="11" t="s">
        <v>19</v>
      </c>
      <c r="E17" s="15">
        <v>2500000</v>
      </c>
      <c r="F17" s="16">
        <v>2631.93</v>
      </c>
      <c r="G17" s="17">
        <v>1.8100000000000002E-2</v>
      </c>
    </row>
    <row r="18" spans="1:7" ht="12.95" customHeight="1">
      <c r="A18" s="13" t="s">
        <v>326</v>
      </c>
      <c r="B18" s="14" t="s">
        <v>327</v>
      </c>
      <c r="C18" s="11" t="s">
        <v>328</v>
      </c>
      <c r="D18" s="11" t="s">
        <v>39</v>
      </c>
      <c r="E18" s="15">
        <v>2500000</v>
      </c>
      <c r="F18" s="16">
        <v>2614.62</v>
      </c>
      <c r="G18" s="17">
        <v>1.7999999999999999E-2</v>
      </c>
    </row>
    <row r="19" spans="1:7" ht="12.95" customHeight="1">
      <c r="A19" s="13" t="s">
        <v>329</v>
      </c>
      <c r="B19" s="14" t="s">
        <v>330</v>
      </c>
      <c r="C19" s="11" t="s">
        <v>331</v>
      </c>
      <c r="D19" s="11" t="s">
        <v>39</v>
      </c>
      <c r="E19" s="15">
        <v>2500000</v>
      </c>
      <c r="F19" s="16">
        <v>2614.11</v>
      </c>
      <c r="G19" s="17">
        <v>1.7999999999999999E-2</v>
      </c>
    </row>
    <row r="20" spans="1:7" ht="12.95" customHeight="1">
      <c r="A20" s="13" t="s">
        <v>332</v>
      </c>
      <c r="B20" s="14" t="s">
        <v>2102</v>
      </c>
      <c r="C20" s="11" t="s">
        <v>333</v>
      </c>
      <c r="D20" s="11" t="s">
        <v>19</v>
      </c>
      <c r="E20" s="15">
        <v>2500000</v>
      </c>
      <c r="F20" s="16">
        <v>2607.9499999999998</v>
      </c>
      <c r="G20" s="17">
        <v>1.7899999999999999E-2</v>
      </c>
    </row>
    <row r="21" spans="1:7" ht="12.95" customHeight="1">
      <c r="A21" s="13" t="s">
        <v>334</v>
      </c>
      <c r="B21" s="14" t="s">
        <v>335</v>
      </c>
      <c r="C21" s="11" t="s">
        <v>336</v>
      </c>
      <c r="D21" s="11" t="s">
        <v>39</v>
      </c>
      <c r="E21" s="15">
        <v>2500000</v>
      </c>
      <c r="F21" s="16">
        <v>2607.0300000000002</v>
      </c>
      <c r="G21" s="17">
        <v>1.7899999999999999E-2</v>
      </c>
    </row>
    <row r="22" spans="1:7" ht="12.95" customHeight="1">
      <c r="A22" s="13" t="s">
        <v>337</v>
      </c>
      <c r="B22" s="14" t="s">
        <v>338</v>
      </c>
      <c r="C22" s="11" t="s">
        <v>339</v>
      </c>
      <c r="D22" s="11" t="s">
        <v>39</v>
      </c>
      <c r="E22" s="15">
        <v>2500000</v>
      </c>
      <c r="F22" s="16">
        <v>2573.86</v>
      </c>
      <c r="G22" s="17">
        <v>1.77E-2</v>
      </c>
    </row>
    <row r="23" spans="1:7" ht="12.95" customHeight="1">
      <c r="A23" s="13" t="s">
        <v>340</v>
      </c>
      <c r="B23" s="14" t="s">
        <v>341</v>
      </c>
      <c r="C23" s="11" t="s">
        <v>342</v>
      </c>
      <c r="D23" s="11" t="s">
        <v>39</v>
      </c>
      <c r="E23" s="15">
        <v>2500000</v>
      </c>
      <c r="F23" s="16">
        <v>2562.11</v>
      </c>
      <c r="G23" s="17">
        <v>1.7600000000000001E-2</v>
      </c>
    </row>
    <row r="24" spans="1:7" ht="12.95" customHeight="1">
      <c r="A24" s="13" t="s">
        <v>343</v>
      </c>
      <c r="B24" s="14" t="s">
        <v>344</v>
      </c>
      <c r="C24" s="11" t="s">
        <v>345</v>
      </c>
      <c r="D24" s="11" t="s">
        <v>39</v>
      </c>
      <c r="E24" s="15">
        <v>2500000</v>
      </c>
      <c r="F24" s="16">
        <v>2561.64</v>
      </c>
      <c r="G24" s="17">
        <v>1.7600000000000001E-2</v>
      </c>
    </row>
    <row r="25" spans="1:7" ht="12.95" customHeight="1">
      <c r="A25" s="13" t="s">
        <v>346</v>
      </c>
      <c r="B25" s="14" t="s">
        <v>347</v>
      </c>
      <c r="C25" s="11" t="s">
        <v>348</v>
      </c>
      <c r="D25" s="11" t="s">
        <v>39</v>
      </c>
      <c r="E25" s="15">
        <v>2500000</v>
      </c>
      <c r="F25" s="16">
        <v>2561.5700000000002</v>
      </c>
      <c r="G25" s="17">
        <v>1.7600000000000001E-2</v>
      </c>
    </row>
    <row r="26" spans="1:7" ht="12.95" customHeight="1">
      <c r="A26" s="13" t="s">
        <v>349</v>
      </c>
      <c r="B26" s="14" t="s">
        <v>350</v>
      </c>
      <c r="C26" s="11" t="s">
        <v>351</v>
      </c>
      <c r="D26" s="11" t="s">
        <v>39</v>
      </c>
      <c r="E26" s="15">
        <v>2500000</v>
      </c>
      <c r="F26" s="16">
        <v>2550.9299999999998</v>
      </c>
      <c r="G26" s="17">
        <v>1.7500000000000002E-2</v>
      </c>
    </row>
    <row r="27" spans="1:7" ht="12.95" customHeight="1">
      <c r="A27" s="13" t="s">
        <v>352</v>
      </c>
      <c r="B27" s="14" t="s">
        <v>353</v>
      </c>
      <c r="C27" s="11" t="s">
        <v>354</v>
      </c>
      <c r="D27" s="11" t="s">
        <v>68</v>
      </c>
      <c r="E27" s="15">
        <v>2500000</v>
      </c>
      <c r="F27" s="16">
        <v>2546.4299999999998</v>
      </c>
      <c r="G27" s="17">
        <v>1.7500000000000002E-2</v>
      </c>
    </row>
    <row r="28" spans="1:7" ht="12.95" customHeight="1">
      <c r="A28" s="13" t="s">
        <v>355</v>
      </c>
      <c r="B28" s="14" t="s">
        <v>356</v>
      </c>
      <c r="C28" s="11" t="s">
        <v>357</v>
      </c>
      <c r="D28" s="11" t="s">
        <v>39</v>
      </c>
      <c r="E28" s="15">
        <v>2500000</v>
      </c>
      <c r="F28" s="16">
        <v>2538.86</v>
      </c>
      <c r="G28" s="17">
        <v>1.7500000000000002E-2</v>
      </c>
    </row>
    <row r="29" spans="1:7" ht="12.95" customHeight="1">
      <c r="A29" s="13" t="s">
        <v>358</v>
      </c>
      <c r="B29" s="14" t="s">
        <v>359</v>
      </c>
      <c r="C29" s="11" t="s">
        <v>360</v>
      </c>
      <c r="D29" s="11" t="s">
        <v>39</v>
      </c>
      <c r="E29" s="15">
        <v>2500000</v>
      </c>
      <c r="F29" s="16">
        <v>2519.27</v>
      </c>
      <c r="G29" s="17">
        <v>1.7299999999999999E-2</v>
      </c>
    </row>
    <row r="30" spans="1:7" ht="12.95" customHeight="1">
      <c r="A30" s="13" t="s">
        <v>361</v>
      </c>
      <c r="B30" s="14" t="s">
        <v>362</v>
      </c>
      <c r="C30" s="11" t="s">
        <v>363</v>
      </c>
      <c r="D30" s="11" t="s">
        <v>39</v>
      </c>
      <c r="E30" s="15">
        <v>2500000</v>
      </c>
      <c r="F30" s="16">
        <v>2517.09</v>
      </c>
      <c r="G30" s="17">
        <v>1.7299999999999999E-2</v>
      </c>
    </row>
    <row r="31" spans="1:7" ht="12.95" customHeight="1">
      <c r="A31" s="13" t="s">
        <v>364</v>
      </c>
      <c r="B31" s="14" t="s">
        <v>365</v>
      </c>
      <c r="C31" s="11" t="s">
        <v>366</v>
      </c>
      <c r="D31" s="11" t="s">
        <v>314</v>
      </c>
      <c r="E31" s="15">
        <v>2500000</v>
      </c>
      <c r="F31" s="16">
        <v>2516.56</v>
      </c>
      <c r="G31" s="17">
        <v>1.7299999999999999E-2</v>
      </c>
    </row>
    <row r="32" spans="1:7" ht="12.95" customHeight="1">
      <c r="A32" s="13" t="s">
        <v>367</v>
      </c>
      <c r="B32" s="14" t="s">
        <v>368</v>
      </c>
      <c r="C32" s="11" t="s">
        <v>369</v>
      </c>
      <c r="D32" s="11" t="s">
        <v>39</v>
      </c>
      <c r="E32" s="15">
        <v>2500000</v>
      </c>
      <c r="F32" s="16">
        <v>2515.7600000000002</v>
      </c>
      <c r="G32" s="17">
        <v>1.7299999999999999E-2</v>
      </c>
    </row>
    <row r="33" spans="1:7" ht="12.95" customHeight="1">
      <c r="A33" s="13" t="s">
        <v>370</v>
      </c>
      <c r="B33" s="14" t="s">
        <v>371</v>
      </c>
      <c r="C33" s="11" t="s">
        <v>372</v>
      </c>
      <c r="D33" s="11" t="s">
        <v>39</v>
      </c>
      <c r="E33" s="15">
        <v>2500000</v>
      </c>
      <c r="F33" s="16">
        <v>2514.92</v>
      </c>
      <c r="G33" s="17">
        <v>1.7299999999999999E-2</v>
      </c>
    </row>
    <row r="34" spans="1:7" ht="12.95" customHeight="1">
      <c r="A34" s="13" t="s">
        <v>373</v>
      </c>
      <c r="B34" s="14" t="s">
        <v>374</v>
      </c>
      <c r="C34" s="11" t="s">
        <v>375</v>
      </c>
      <c r="D34" s="11" t="s">
        <v>39</v>
      </c>
      <c r="E34" s="15">
        <v>2500000</v>
      </c>
      <c r="F34" s="16">
        <v>2513.91</v>
      </c>
      <c r="G34" s="17">
        <v>1.7299999999999999E-2</v>
      </c>
    </row>
    <row r="35" spans="1:7" ht="12.95" customHeight="1">
      <c r="A35" s="13" t="s">
        <v>376</v>
      </c>
      <c r="B35" s="14" t="s">
        <v>377</v>
      </c>
      <c r="C35" s="11" t="s">
        <v>378</v>
      </c>
      <c r="D35" s="11" t="s">
        <v>39</v>
      </c>
      <c r="E35" s="15">
        <v>2500000</v>
      </c>
      <c r="F35" s="16">
        <v>2513.8200000000002</v>
      </c>
      <c r="G35" s="17">
        <v>1.7299999999999999E-2</v>
      </c>
    </row>
    <row r="36" spans="1:7" ht="12.95" customHeight="1">
      <c r="A36" s="13" t="s">
        <v>379</v>
      </c>
      <c r="B36" s="14" t="s">
        <v>380</v>
      </c>
      <c r="C36" s="11" t="s">
        <v>381</v>
      </c>
      <c r="D36" s="11" t="s">
        <v>68</v>
      </c>
      <c r="E36" s="15">
        <v>2500000</v>
      </c>
      <c r="F36" s="16">
        <v>2513.41</v>
      </c>
      <c r="G36" s="17">
        <v>1.7299999999999999E-2</v>
      </c>
    </row>
    <row r="37" spans="1:7" ht="12.95" customHeight="1">
      <c r="A37" s="13" t="s">
        <v>382</v>
      </c>
      <c r="B37" s="14" t="s">
        <v>383</v>
      </c>
      <c r="C37" s="11" t="s">
        <v>384</v>
      </c>
      <c r="D37" s="11" t="s">
        <v>39</v>
      </c>
      <c r="E37" s="15">
        <v>2500000</v>
      </c>
      <c r="F37" s="16">
        <v>2506.2399999999998</v>
      </c>
      <c r="G37" s="17">
        <v>1.72E-2</v>
      </c>
    </row>
    <row r="38" spans="1:7" ht="12.95" customHeight="1">
      <c r="A38" s="13" t="s">
        <v>385</v>
      </c>
      <c r="B38" s="14" t="s">
        <v>386</v>
      </c>
      <c r="C38" s="11" t="s">
        <v>387</v>
      </c>
      <c r="D38" s="11" t="s">
        <v>314</v>
      </c>
      <c r="E38" s="15">
        <v>2500000</v>
      </c>
      <c r="F38" s="16">
        <v>2502.12</v>
      </c>
      <c r="G38" s="17">
        <v>1.72E-2</v>
      </c>
    </row>
    <row r="39" spans="1:7" ht="12.95" customHeight="1">
      <c r="A39" s="13" t="s">
        <v>388</v>
      </c>
      <c r="B39" s="14" t="s">
        <v>389</v>
      </c>
      <c r="C39" s="11" t="s">
        <v>390</v>
      </c>
      <c r="D39" s="11" t="s">
        <v>39</v>
      </c>
      <c r="E39" s="15">
        <v>2500000</v>
      </c>
      <c r="F39" s="16">
        <v>2501.9499999999998</v>
      </c>
      <c r="G39" s="17">
        <v>1.72E-2</v>
      </c>
    </row>
    <row r="40" spans="1:7" ht="12.95" customHeight="1">
      <c r="A40" s="13" t="s">
        <v>391</v>
      </c>
      <c r="B40" s="14" t="s">
        <v>392</v>
      </c>
      <c r="C40" s="11" t="s">
        <v>393</v>
      </c>
      <c r="D40" s="11" t="s">
        <v>39</v>
      </c>
      <c r="E40" s="15">
        <v>2500000</v>
      </c>
      <c r="F40" s="16">
        <v>2498.39</v>
      </c>
      <c r="G40" s="17">
        <v>1.72E-2</v>
      </c>
    </row>
    <row r="41" spans="1:7" ht="12.95" customHeight="1">
      <c r="A41" s="13" t="s">
        <v>394</v>
      </c>
      <c r="B41" s="14" t="s">
        <v>395</v>
      </c>
      <c r="C41" s="11" t="s">
        <v>396</v>
      </c>
      <c r="D41" s="11" t="s">
        <v>39</v>
      </c>
      <c r="E41" s="15">
        <v>2500000</v>
      </c>
      <c r="F41" s="16">
        <v>2494.77</v>
      </c>
      <c r="G41" s="17">
        <v>1.72E-2</v>
      </c>
    </row>
    <row r="42" spans="1:7" ht="12.95" customHeight="1">
      <c r="A42" s="13" t="s">
        <v>397</v>
      </c>
      <c r="B42" s="14" t="s">
        <v>398</v>
      </c>
      <c r="C42" s="11" t="s">
        <v>399</v>
      </c>
      <c r="D42" s="11" t="s">
        <v>39</v>
      </c>
      <c r="E42" s="15">
        <v>2500000</v>
      </c>
      <c r="F42" s="16">
        <v>2475.5300000000002</v>
      </c>
      <c r="G42" s="17">
        <v>1.7000000000000001E-2</v>
      </c>
    </row>
    <row r="43" spans="1:7" ht="12.95" customHeight="1">
      <c r="A43" s="13" t="s">
        <v>400</v>
      </c>
      <c r="B43" s="14" t="s">
        <v>2102</v>
      </c>
      <c r="C43" s="11" t="s">
        <v>401</v>
      </c>
      <c r="D43" s="11" t="s">
        <v>19</v>
      </c>
      <c r="E43" s="15">
        <v>2164000</v>
      </c>
      <c r="F43" s="16">
        <v>2262.34</v>
      </c>
      <c r="G43" s="17">
        <v>1.5599999999999999E-2</v>
      </c>
    </row>
    <row r="44" spans="1:7" ht="12.95" customHeight="1">
      <c r="A44" s="13" t="s">
        <v>402</v>
      </c>
      <c r="B44" s="14" t="s">
        <v>403</v>
      </c>
      <c r="C44" s="11" t="s">
        <v>404</v>
      </c>
      <c r="D44" s="11" t="s">
        <v>39</v>
      </c>
      <c r="E44" s="15">
        <v>2000000</v>
      </c>
      <c r="F44" s="16">
        <v>2038.68</v>
      </c>
      <c r="G44" s="17">
        <v>1.4E-2</v>
      </c>
    </row>
    <row r="45" spans="1:7" ht="12.95" customHeight="1">
      <c r="A45" s="13" t="s">
        <v>405</v>
      </c>
      <c r="B45" s="14" t="s">
        <v>406</v>
      </c>
      <c r="C45" s="11" t="s">
        <v>407</v>
      </c>
      <c r="D45" s="11" t="s">
        <v>39</v>
      </c>
      <c r="E45" s="15">
        <v>1500000</v>
      </c>
      <c r="F45" s="16">
        <v>1529.39</v>
      </c>
      <c r="G45" s="17">
        <v>1.0500000000000001E-2</v>
      </c>
    </row>
    <row r="46" spans="1:7" ht="12.95" customHeight="1">
      <c r="A46" s="13" t="s">
        <v>408</v>
      </c>
      <c r="B46" s="14" t="s">
        <v>2105</v>
      </c>
      <c r="C46" s="11" t="s">
        <v>409</v>
      </c>
      <c r="D46" s="11" t="s">
        <v>19</v>
      </c>
      <c r="E46" s="15">
        <v>1500000</v>
      </c>
      <c r="F46" s="16">
        <v>1516.26</v>
      </c>
      <c r="G46" s="17">
        <v>1.04E-2</v>
      </c>
    </row>
    <row r="47" spans="1:7" ht="12.95" customHeight="1">
      <c r="A47" s="13" t="s">
        <v>410</v>
      </c>
      <c r="B47" s="14" t="s">
        <v>411</v>
      </c>
      <c r="C47" s="11" t="s">
        <v>412</v>
      </c>
      <c r="D47" s="11" t="s">
        <v>39</v>
      </c>
      <c r="E47" s="15">
        <v>1330000</v>
      </c>
      <c r="F47" s="16">
        <v>1340.88</v>
      </c>
      <c r="G47" s="17">
        <v>9.1999999999999998E-3</v>
      </c>
    </row>
    <row r="48" spans="1:7" ht="12.95" customHeight="1">
      <c r="A48" s="13" t="s">
        <v>413</v>
      </c>
      <c r="B48" s="14" t="s">
        <v>414</v>
      </c>
      <c r="C48" s="11" t="s">
        <v>415</v>
      </c>
      <c r="D48" s="11" t="s">
        <v>39</v>
      </c>
      <c r="E48" s="15">
        <v>1200000</v>
      </c>
      <c r="F48" s="16">
        <v>1224.2</v>
      </c>
      <c r="G48" s="17">
        <v>8.3999999999999995E-3</v>
      </c>
    </row>
    <row r="49" spans="1:7" ht="12.95" customHeight="1">
      <c r="A49" s="13" t="s">
        <v>416</v>
      </c>
      <c r="B49" s="14" t="s">
        <v>2104</v>
      </c>
      <c r="C49" s="11" t="s">
        <v>417</v>
      </c>
      <c r="D49" s="11" t="s">
        <v>19</v>
      </c>
      <c r="E49" s="15">
        <v>1111000</v>
      </c>
      <c r="F49" s="16">
        <v>1146.69</v>
      </c>
      <c r="G49" s="17">
        <v>7.9000000000000008E-3</v>
      </c>
    </row>
    <row r="50" spans="1:7" ht="12.95" customHeight="1">
      <c r="A50" s="13" t="s">
        <v>418</v>
      </c>
      <c r="B50" s="14" t="s">
        <v>419</v>
      </c>
      <c r="C50" s="11" t="s">
        <v>420</v>
      </c>
      <c r="D50" s="11" t="s">
        <v>39</v>
      </c>
      <c r="E50" s="15">
        <v>1040000</v>
      </c>
      <c r="F50" s="16">
        <v>1090.19</v>
      </c>
      <c r="G50" s="17">
        <v>7.4999999999999997E-3</v>
      </c>
    </row>
    <row r="51" spans="1:7" ht="12.95" customHeight="1">
      <c r="A51" s="13" t="s">
        <v>421</v>
      </c>
      <c r="B51" s="14" t="s">
        <v>422</v>
      </c>
      <c r="C51" s="11" t="s">
        <v>423</v>
      </c>
      <c r="D51" s="11" t="s">
        <v>39</v>
      </c>
      <c r="E51" s="15">
        <v>1000000</v>
      </c>
      <c r="F51" s="16">
        <v>1048.0899999999999</v>
      </c>
      <c r="G51" s="17">
        <v>7.1999999999999998E-3</v>
      </c>
    </row>
    <row r="52" spans="1:7" ht="12.95" customHeight="1">
      <c r="A52" s="13" t="s">
        <v>424</v>
      </c>
      <c r="B52" s="14" t="s">
        <v>425</v>
      </c>
      <c r="C52" s="11" t="s">
        <v>426</v>
      </c>
      <c r="D52" s="11" t="s">
        <v>50</v>
      </c>
      <c r="E52" s="15">
        <v>1000000</v>
      </c>
      <c r="F52" s="16">
        <v>1029.7</v>
      </c>
      <c r="G52" s="17">
        <v>7.1000000000000004E-3</v>
      </c>
    </row>
    <row r="53" spans="1:7" ht="12.95" customHeight="1">
      <c r="A53" s="13" t="s">
        <v>427</v>
      </c>
      <c r="B53" s="14" t="s">
        <v>428</v>
      </c>
      <c r="C53" s="11" t="s">
        <v>429</v>
      </c>
      <c r="D53" s="11" t="s">
        <v>68</v>
      </c>
      <c r="E53" s="15">
        <v>500000</v>
      </c>
      <c r="F53" s="16">
        <v>591.16999999999996</v>
      </c>
      <c r="G53" s="17">
        <v>4.1000000000000003E-3</v>
      </c>
    </row>
    <row r="54" spans="1:7" ht="12.95" customHeight="1">
      <c r="A54" s="13" t="s">
        <v>430</v>
      </c>
      <c r="B54" s="14" t="s">
        <v>431</v>
      </c>
      <c r="C54" s="11" t="s">
        <v>432</v>
      </c>
      <c r="D54" s="11" t="s">
        <v>39</v>
      </c>
      <c r="E54" s="15">
        <v>500000</v>
      </c>
      <c r="F54" s="16">
        <v>518.82000000000005</v>
      </c>
      <c r="G54" s="17">
        <v>3.5999999999999999E-3</v>
      </c>
    </row>
    <row r="55" spans="1:7" ht="12.95" customHeight="1">
      <c r="A55" s="13" t="s">
        <v>433</v>
      </c>
      <c r="B55" s="14" t="s">
        <v>2106</v>
      </c>
      <c r="C55" s="11" t="s">
        <v>434</v>
      </c>
      <c r="D55" s="11" t="s">
        <v>19</v>
      </c>
      <c r="E55" s="15">
        <v>500000</v>
      </c>
      <c r="F55" s="16">
        <v>512.21</v>
      </c>
      <c r="G55" s="17">
        <v>3.5000000000000001E-3</v>
      </c>
    </row>
    <row r="56" spans="1:7" ht="12.95" customHeight="1">
      <c r="A56" s="13" t="s">
        <v>435</v>
      </c>
      <c r="B56" s="14" t="s">
        <v>436</v>
      </c>
      <c r="C56" s="11" t="s">
        <v>437</v>
      </c>
      <c r="D56" s="11" t="s">
        <v>94</v>
      </c>
      <c r="E56" s="15">
        <v>500000</v>
      </c>
      <c r="F56" s="16">
        <v>500</v>
      </c>
      <c r="G56" s="17">
        <v>3.3999999999999998E-3</v>
      </c>
    </row>
    <row r="57" spans="1:7" ht="12.95" customHeight="1">
      <c r="A57" s="13" t="s">
        <v>438</v>
      </c>
      <c r="B57" s="14" t="s">
        <v>439</v>
      </c>
      <c r="C57" s="11" t="s">
        <v>440</v>
      </c>
      <c r="D57" s="11" t="s">
        <v>39</v>
      </c>
      <c r="E57" s="15">
        <v>430000</v>
      </c>
      <c r="F57" s="16">
        <v>437.19</v>
      </c>
      <c r="G57" s="17">
        <v>3.0000000000000001E-3</v>
      </c>
    </row>
    <row r="58" spans="1:7" ht="12.95" customHeight="1">
      <c r="A58" s="13" t="s">
        <v>441</v>
      </c>
      <c r="B58" s="14" t="s">
        <v>2107</v>
      </c>
      <c r="C58" s="11" t="s">
        <v>442</v>
      </c>
      <c r="D58" s="11" t="s">
        <v>19</v>
      </c>
      <c r="E58" s="15">
        <v>400000</v>
      </c>
      <c r="F58" s="16">
        <v>416.08</v>
      </c>
      <c r="G58" s="17">
        <v>2.8999999999999998E-3</v>
      </c>
    </row>
    <row r="59" spans="1:7" ht="12.95" customHeight="1">
      <c r="A59" s="13" t="s">
        <v>443</v>
      </c>
      <c r="B59" s="14" t="s">
        <v>444</v>
      </c>
      <c r="C59" s="11" t="s">
        <v>445</v>
      </c>
      <c r="D59" s="11" t="s">
        <v>94</v>
      </c>
      <c r="E59" s="15">
        <v>400000</v>
      </c>
      <c r="F59" s="16">
        <v>402.78</v>
      </c>
      <c r="G59" s="17">
        <v>2.8E-3</v>
      </c>
    </row>
    <row r="60" spans="1:7" ht="12.95" customHeight="1">
      <c r="A60" s="13" t="s">
        <v>446</v>
      </c>
      <c r="B60" s="14" t="s">
        <v>447</v>
      </c>
      <c r="C60" s="11" t="s">
        <v>448</v>
      </c>
      <c r="D60" s="11" t="s">
        <v>39</v>
      </c>
      <c r="E60" s="15">
        <v>310000</v>
      </c>
      <c r="F60" s="16">
        <v>314.8</v>
      </c>
      <c r="G60" s="17">
        <v>2.2000000000000001E-3</v>
      </c>
    </row>
    <row r="61" spans="1:7" ht="12.95" customHeight="1">
      <c r="A61" s="13" t="s">
        <v>449</v>
      </c>
      <c r="B61" s="14" t="s">
        <v>450</v>
      </c>
      <c r="C61" s="11" t="s">
        <v>451</v>
      </c>
      <c r="D61" s="11" t="s">
        <v>39</v>
      </c>
      <c r="E61" s="15">
        <v>300000</v>
      </c>
      <c r="F61" s="16">
        <v>306.33999999999997</v>
      </c>
      <c r="G61" s="17">
        <v>2.0999999999999999E-3</v>
      </c>
    </row>
    <row r="62" spans="1:7" ht="12.95" customHeight="1">
      <c r="A62" s="13" t="s">
        <v>452</v>
      </c>
      <c r="B62" s="14" t="s">
        <v>453</v>
      </c>
      <c r="C62" s="11" t="s">
        <v>454</v>
      </c>
      <c r="D62" s="11" t="s">
        <v>39</v>
      </c>
      <c r="E62" s="15">
        <v>300000</v>
      </c>
      <c r="F62" s="16">
        <v>305.29000000000002</v>
      </c>
      <c r="G62" s="17">
        <v>2.0999999999999999E-3</v>
      </c>
    </row>
    <row r="63" spans="1:7" ht="12.95" customHeight="1">
      <c r="A63" s="13" t="s">
        <v>455</v>
      </c>
      <c r="B63" s="14" t="s">
        <v>2108</v>
      </c>
      <c r="C63" s="11" t="s">
        <v>456</v>
      </c>
      <c r="D63" s="11" t="s">
        <v>19</v>
      </c>
      <c r="E63" s="15">
        <v>276000</v>
      </c>
      <c r="F63" s="16">
        <v>287.88</v>
      </c>
      <c r="G63" s="17">
        <v>2E-3</v>
      </c>
    </row>
    <row r="64" spans="1:7" ht="12.95" customHeight="1">
      <c r="A64" s="13" t="s">
        <v>457</v>
      </c>
      <c r="B64" s="14" t="s">
        <v>2109</v>
      </c>
      <c r="C64" s="11" t="s">
        <v>458</v>
      </c>
      <c r="D64" s="11" t="s">
        <v>19</v>
      </c>
      <c r="E64" s="15">
        <v>276000</v>
      </c>
      <c r="F64" s="16">
        <v>285.95999999999998</v>
      </c>
      <c r="G64" s="17">
        <v>2E-3</v>
      </c>
    </row>
    <row r="65" spans="1:7" ht="12.95" customHeight="1">
      <c r="A65" s="13" t="s">
        <v>459</v>
      </c>
      <c r="B65" s="14" t="s">
        <v>460</v>
      </c>
      <c r="C65" s="11" t="s">
        <v>461</v>
      </c>
      <c r="D65" s="11" t="s">
        <v>39</v>
      </c>
      <c r="E65" s="15">
        <v>200000</v>
      </c>
      <c r="F65" s="16">
        <v>202.6</v>
      </c>
      <c r="G65" s="17">
        <v>1.4E-3</v>
      </c>
    </row>
    <row r="66" spans="1:7" ht="12.95" customHeight="1">
      <c r="A66" s="13" t="s">
        <v>462</v>
      </c>
      <c r="B66" s="14" t="s">
        <v>463</v>
      </c>
      <c r="C66" s="11" t="s">
        <v>464</v>
      </c>
      <c r="D66" s="11" t="s">
        <v>68</v>
      </c>
      <c r="E66" s="15">
        <v>100000</v>
      </c>
      <c r="F66" s="16">
        <v>101.82</v>
      </c>
      <c r="G66" s="17">
        <v>6.9999999999999999E-4</v>
      </c>
    </row>
    <row r="67" spans="1:7" ht="12.95" customHeight="1">
      <c r="A67" s="1"/>
      <c r="B67" s="10" t="s">
        <v>13</v>
      </c>
      <c r="C67" s="11" t="s">
        <v>1</v>
      </c>
      <c r="D67" s="11" t="s">
        <v>1</v>
      </c>
      <c r="E67" s="11" t="s">
        <v>1</v>
      </c>
      <c r="F67" s="18">
        <v>126759.17</v>
      </c>
      <c r="G67" s="19">
        <v>0.87170000000000003</v>
      </c>
    </row>
    <row r="68" spans="1:7" ht="12.95" customHeight="1">
      <c r="A68" s="1"/>
      <c r="B68" s="10" t="s">
        <v>22</v>
      </c>
      <c r="C68" s="11" t="s">
        <v>1</v>
      </c>
      <c r="D68" s="11" t="s">
        <v>1</v>
      </c>
      <c r="E68" s="11" t="s">
        <v>1</v>
      </c>
      <c r="F68" s="1"/>
      <c r="G68" s="12" t="s">
        <v>1</v>
      </c>
    </row>
    <row r="69" spans="1:7" ht="12.95" customHeight="1">
      <c r="A69" s="13" t="s">
        <v>465</v>
      </c>
      <c r="B69" s="14" t="s">
        <v>466</v>
      </c>
      <c r="C69" s="11" t="s">
        <v>467</v>
      </c>
      <c r="D69" s="11" t="s">
        <v>39</v>
      </c>
      <c r="E69" s="15">
        <v>150000</v>
      </c>
      <c r="F69" s="16">
        <v>151.71</v>
      </c>
      <c r="G69" s="17">
        <v>1E-3</v>
      </c>
    </row>
    <row r="70" spans="1:7" ht="12.95" customHeight="1">
      <c r="A70" s="1"/>
      <c r="B70" s="10" t="s">
        <v>13</v>
      </c>
      <c r="C70" s="11" t="s">
        <v>1</v>
      </c>
      <c r="D70" s="11" t="s">
        <v>1</v>
      </c>
      <c r="E70" s="11" t="s">
        <v>1</v>
      </c>
      <c r="F70" s="18">
        <v>151.71</v>
      </c>
      <c r="G70" s="19">
        <v>1E-3</v>
      </c>
    </row>
    <row r="71" spans="1:7" ht="12.95" customHeight="1">
      <c r="A71" s="1"/>
      <c r="B71" s="20" t="s">
        <v>14</v>
      </c>
      <c r="C71" s="21" t="s">
        <v>1</v>
      </c>
      <c r="D71" s="22" t="s">
        <v>1</v>
      </c>
      <c r="E71" s="21" t="s">
        <v>1</v>
      </c>
      <c r="F71" s="18">
        <v>126910.88</v>
      </c>
      <c r="G71" s="19">
        <v>0.87270000000000003</v>
      </c>
    </row>
    <row r="72" spans="1:7" ht="12.95" customHeight="1">
      <c r="A72" s="1"/>
      <c r="B72" s="10" t="s">
        <v>24</v>
      </c>
      <c r="C72" s="11" t="s">
        <v>1</v>
      </c>
      <c r="D72" s="11" t="s">
        <v>1</v>
      </c>
      <c r="E72" s="11" t="s">
        <v>1</v>
      </c>
      <c r="F72" s="1"/>
      <c r="G72" s="12" t="s">
        <v>1</v>
      </c>
    </row>
    <row r="73" spans="1:7" ht="12.95" customHeight="1">
      <c r="A73" s="13" t="s">
        <v>25</v>
      </c>
      <c r="B73" s="14" t="s">
        <v>26</v>
      </c>
      <c r="C73" s="11" t="s">
        <v>1</v>
      </c>
      <c r="D73" s="11" t="s">
        <v>27</v>
      </c>
      <c r="E73" s="15"/>
      <c r="F73" s="16">
        <v>14749</v>
      </c>
      <c r="G73" s="17">
        <v>0.1014</v>
      </c>
    </row>
    <row r="74" spans="1:7" ht="12.95" customHeight="1">
      <c r="A74" s="1"/>
      <c r="B74" s="10" t="s">
        <v>13</v>
      </c>
      <c r="C74" s="11" t="s">
        <v>1</v>
      </c>
      <c r="D74" s="11" t="s">
        <v>1</v>
      </c>
      <c r="E74" s="11" t="s">
        <v>1</v>
      </c>
      <c r="F74" s="18">
        <v>14749</v>
      </c>
      <c r="G74" s="19">
        <v>0.1014</v>
      </c>
    </row>
    <row r="75" spans="1:7" ht="12.95" customHeight="1">
      <c r="A75" s="1"/>
      <c r="B75" s="20" t="s">
        <v>14</v>
      </c>
      <c r="C75" s="21" t="s">
        <v>1</v>
      </c>
      <c r="D75" s="22" t="s">
        <v>1</v>
      </c>
      <c r="E75" s="21" t="s">
        <v>1</v>
      </c>
      <c r="F75" s="18">
        <v>14749</v>
      </c>
      <c r="G75" s="19">
        <v>0.1014</v>
      </c>
    </row>
    <row r="76" spans="1:7" ht="12.95" customHeight="1">
      <c r="A76" s="1"/>
      <c r="B76" s="20" t="s">
        <v>28</v>
      </c>
      <c r="C76" s="11" t="s">
        <v>1</v>
      </c>
      <c r="D76" s="22" t="s">
        <v>1</v>
      </c>
      <c r="E76" s="11" t="s">
        <v>1</v>
      </c>
      <c r="F76" s="25">
        <v>3802.68</v>
      </c>
      <c r="G76" s="19">
        <v>2.5899999999999999E-2</v>
      </c>
    </row>
    <row r="77" spans="1:7" ht="12.95" customHeight="1">
      <c r="A77" s="1"/>
      <c r="B77" s="26" t="s">
        <v>29</v>
      </c>
      <c r="C77" s="27" t="s">
        <v>1</v>
      </c>
      <c r="D77" s="27" t="s">
        <v>1</v>
      </c>
      <c r="E77" s="27" t="s">
        <v>1</v>
      </c>
      <c r="F77" s="28">
        <v>145462.56</v>
      </c>
      <c r="G77" s="29">
        <v>1</v>
      </c>
    </row>
    <row r="78" spans="1:7" ht="12.95" customHeight="1">
      <c r="A78" s="1"/>
      <c r="B78" s="4" t="s">
        <v>1</v>
      </c>
      <c r="C78" s="1"/>
      <c r="D78" s="1"/>
      <c r="E78" s="1"/>
      <c r="F78" s="1"/>
      <c r="G78" s="1"/>
    </row>
    <row r="79" spans="1:7" ht="12.95" customHeight="1">
      <c r="A79" s="1"/>
      <c r="B79" s="2" t="s">
        <v>468</v>
      </c>
      <c r="C79" s="1"/>
      <c r="D79" s="1"/>
      <c r="E79" s="1"/>
      <c r="F79" s="1"/>
      <c r="G79" s="1"/>
    </row>
    <row r="80" spans="1:7" ht="12.95" customHeight="1">
      <c r="A80" s="1"/>
      <c r="B80" s="2" t="s">
        <v>30</v>
      </c>
      <c r="C80" s="1"/>
      <c r="D80" s="1"/>
      <c r="E80" s="1"/>
      <c r="F80" s="1"/>
      <c r="G80" s="1"/>
    </row>
    <row r="81" spans="1:7" ht="12.95" customHeight="1">
      <c r="A81" s="1"/>
      <c r="B81" s="2" t="s">
        <v>117</v>
      </c>
      <c r="C81" s="1"/>
      <c r="D81" s="1"/>
      <c r="E81" s="1"/>
      <c r="F81" s="1"/>
      <c r="G81" s="1"/>
    </row>
    <row r="82" spans="1:7" ht="12.95" customHeight="1">
      <c r="A82" s="1"/>
      <c r="B82" s="2" t="s">
        <v>1</v>
      </c>
      <c r="C82" s="1"/>
      <c r="D82" s="1"/>
      <c r="E82" s="1"/>
      <c r="F82" s="1"/>
      <c r="G82" s="1"/>
    </row>
    <row r="83" spans="1:7" ht="12.95" customHeight="1">
      <c r="A83" s="1"/>
      <c r="B83" s="2" t="s">
        <v>1</v>
      </c>
      <c r="C83" s="1"/>
      <c r="D83" s="1"/>
      <c r="E83" s="1"/>
      <c r="F83" s="1"/>
      <c r="G83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1720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914</v>
      </c>
      <c r="B7" s="14" t="s">
        <v>915</v>
      </c>
      <c r="C7" s="11" t="s">
        <v>916</v>
      </c>
      <c r="D7" s="11" t="s">
        <v>615</v>
      </c>
      <c r="E7" s="15">
        <v>300000</v>
      </c>
      <c r="F7" s="16">
        <v>301.08999999999997</v>
      </c>
      <c r="G7" s="17">
        <v>9.3399999999999997E-2</v>
      </c>
    </row>
    <row r="8" spans="1:7" ht="12.95" customHeight="1">
      <c r="A8" s="13" t="s">
        <v>1106</v>
      </c>
      <c r="B8" s="14" t="s">
        <v>1107</v>
      </c>
      <c r="C8" s="11" t="s">
        <v>1108</v>
      </c>
      <c r="D8" s="11" t="s">
        <v>46</v>
      </c>
      <c r="E8" s="15">
        <v>300000</v>
      </c>
      <c r="F8" s="16">
        <v>300.81</v>
      </c>
      <c r="G8" s="17">
        <v>9.3299999999999994E-2</v>
      </c>
    </row>
    <row r="9" spans="1:7" ht="12.95" customHeight="1">
      <c r="A9" s="13" t="s">
        <v>1697</v>
      </c>
      <c r="B9" s="14" t="s">
        <v>403</v>
      </c>
      <c r="C9" s="11" t="s">
        <v>1698</v>
      </c>
      <c r="D9" s="11" t="s">
        <v>39</v>
      </c>
      <c r="E9" s="15">
        <v>225000</v>
      </c>
      <c r="F9" s="16">
        <v>225.4</v>
      </c>
      <c r="G9" s="17">
        <v>6.9900000000000004E-2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827.3</v>
      </c>
      <c r="G10" s="19">
        <v>0.25659999999999999</v>
      </c>
    </row>
    <row r="11" spans="1:7" ht="12.95" customHeight="1">
      <c r="A11" s="1"/>
      <c r="B11" s="20" t="s">
        <v>22</v>
      </c>
      <c r="C11" s="22" t="s">
        <v>1</v>
      </c>
      <c r="D11" s="22" t="s">
        <v>1</v>
      </c>
      <c r="E11" s="22" t="s">
        <v>1</v>
      </c>
      <c r="F11" s="23" t="s">
        <v>23</v>
      </c>
      <c r="G11" s="24" t="s">
        <v>23</v>
      </c>
    </row>
    <row r="12" spans="1:7" ht="12.95" customHeight="1">
      <c r="A12" s="1"/>
      <c r="B12" s="20" t="s">
        <v>13</v>
      </c>
      <c r="C12" s="22" t="s">
        <v>1</v>
      </c>
      <c r="D12" s="22" t="s">
        <v>1</v>
      </c>
      <c r="E12" s="22" t="s">
        <v>1</v>
      </c>
      <c r="F12" s="23" t="s">
        <v>23</v>
      </c>
      <c r="G12" s="24" t="s">
        <v>23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827.3</v>
      </c>
      <c r="G13" s="19">
        <v>0.25659999999999999</v>
      </c>
    </row>
    <row r="14" spans="1:7" ht="12.95" customHeight="1">
      <c r="A14" s="1"/>
      <c r="B14" s="10" t="s">
        <v>103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"/>
      <c r="B15" s="10" t="s">
        <v>104</v>
      </c>
      <c r="C15" s="11" t="s">
        <v>1</v>
      </c>
      <c r="D15" s="11" t="s">
        <v>1</v>
      </c>
      <c r="E15" s="11" t="s">
        <v>1</v>
      </c>
      <c r="F15" s="1"/>
      <c r="G15" s="12" t="s">
        <v>1</v>
      </c>
    </row>
    <row r="16" spans="1:7" ht="12.95" customHeight="1">
      <c r="A16" s="13" t="s">
        <v>1704</v>
      </c>
      <c r="B16" s="14" t="s">
        <v>1277</v>
      </c>
      <c r="C16" s="11" t="s">
        <v>1705</v>
      </c>
      <c r="D16" s="11" t="s">
        <v>108</v>
      </c>
      <c r="E16" s="15">
        <v>300000</v>
      </c>
      <c r="F16" s="16">
        <v>294.62</v>
      </c>
      <c r="G16" s="17">
        <v>9.1399999999999995E-2</v>
      </c>
    </row>
    <row r="17" spans="1:7" ht="12.95" customHeight="1">
      <c r="A17" s="13" t="s">
        <v>1708</v>
      </c>
      <c r="B17" s="14" t="s">
        <v>147</v>
      </c>
      <c r="C17" s="11" t="s">
        <v>1709</v>
      </c>
      <c r="D17" s="11" t="s">
        <v>108</v>
      </c>
      <c r="E17" s="15">
        <v>300000</v>
      </c>
      <c r="F17" s="16">
        <v>294.51</v>
      </c>
      <c r="G17" s="17">
        <v>9.1300000000000006E-2</v>
      </c>
    </row>
    <row r="18" spans="1:7" ht="12.95" customHeight="1">
      <c r="A18" s="13" t="s">
        <v>1718</v>
      </c>
      <c r="B18" s="14" t="s">
        <v>1086</v>
      </c>
      <c r="C18" s="11" t="s">
        <v>1719</v>
      </c>
      <c r="D18" s="11" t="s">
        <v>108</v>
      </c>
      <c r="E18" s="15">
        <v>300000</v>
      </c>
      <c r="F18" s="16">
        <v>294.42</v>
      </c>
      <c r="G18" s="17">
        <v>9.1300000000000006E-2</v>
      </c>
    </row>
    <row r="19" spans="1:7" ht="12.95" customHeight="1">
      <c r="A19" s="13" t="s">
        <v>1721</v>
      </c>
      <c r="B19" s="14" t="s">
        <v>1089</v>
      </c>
      <c r="C19" s="11" t="s">
        <v>1722</v>
      </c>
      <c r="D19" s="11" t="s">
        <v>113</v>
      </c>
      <c r="E19" s="15">
        <v>300000</v>
      </c>
      <c r="F19" s="16">
        <v>294.06</v>
      </c>
      <c r="G19" s="17">
        <v>9.1200000000000003E-2</v>
      </c>
    </row>
    <row r="20" spans="1:7" ht="12.95" customHeight="1">
      <c r="A20" s="13" t="s">
        <v>1723</v>
      </c>
      <c r="B20" s="14" t="s">
        <v>1724</v>
      </c>
      <c r="C20" s="11" t="s">
        <v>1725</v>
      </c>
      <c r="D20" s="11" t="s">
        <v>113</v>
      </c>
      <c r="E20" s="15">
        <v>300000</v>
      </c>
      <c r="F20" s="16">
        <v>293.68</v>
      </c>
      <c r="G20" s="17">
        <v>9.11E-2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1471.29</v>
      </c>
      <c r="G21" s="19">
        <v>0.45629999999999998</v>
      </c>
    </row>
    <row r="22" spans="1:7" ht="12.95" customHeight="1">
      <c r="A22" s="1"/>
      <c r="B22" s="10" t="s">
        <v>109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1710</v>
      </c>
      <c r="B23" s="14" t="s">
        <v>165</v>
      </c>
      <c r="C23" s="11" t="s">
        <v>1711</v>
      </c>
      <c r="D23" s="11" t="s">
        <v>108</v>
      </c>
      <c r="E23" s="15">
        <v>300000</v>
      </c>
      <c r="F23" s="16">
        <v>293.62</v>
      </c>
      <c r="G23" s="17">
        <v>9.11E-2</v>
      </c>
    </row>
    <row r="24" spans="1:7" ht="12.95" customHeight="1">
      <c r="A24" s="13" t="s">
        <v>1726</v>
      </c>
      <c r="B24" s="14" t="s">
        <v>1715</v>
      </c>
      <c r="C24" s="11" t="s">
        <v>1727</v>
      </c>
      <c r="D24" s="11" t="s">
        <v>113</v>
      </c>
      <c r="E24" s="15">
        <v>300000</v>
      </c>
      <c r="F24" s="16">
        <v>292.91000000000003</v>
      </c>
      <c r="G24" s="17">
        <v>9.0800000000000006E-2</v>
      </c>
    </row>
    <row r="25" spans="1:7" ht="12.95" customHeight="1">
      <c r="A25" s="13" t="s">
        <v>1728</v>
      </c>
      <c r="B25" s="14" t="s">
        <v>250</v>
      </c>
      <c r="C25" s="11" t="s">
        <v>1729</v>
      </c>
      <c r="D25" s="11" t="s">
        <v>113</v>
      </c>
      <c r="E25" s="15">
        <v>300000</v>
      </c>
      <c r="F25" s="16">
        <v>292.91000000000003</v>
      </c>
      <c r="G25" s="17">
        <v>9.0800000000000006E-2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879.44</v>
      </c>
      <c r="G26" s="19">
        <v>0.2727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2350.73</v>
      </c>
      <c r="G27" s="19">
        <v>0.72899999999999998</v>
      </c>
    </row>
    <row r="28" spans="1:7" ht="12.95" customHeight="1">
      <c r="A28" s="1"/>
      <c r="B28" s="20" t="s">
        <v>28</v>
      </c>
      <c r="C28" s="11" t="s">
        <v>1</v>
      </c>
      <c r="D28" s="22" t="s">
        <v>1</v>
      </c>
      <c r="E28" s="11" t="s">
        <v>1</v>
      </c>
      <c r="F28" s="25">
        <v>46.54</v>
      </c>
      <c r="G28" s="19">
        <v>1.44E-2</v>
      </c>
    </row>
    <row r="29" spans="1:7" ht="12.95" customHeight="1">
      <c r="A29" s="1"/>
      <c r="B29" s="26" t="s">
        <v>29</v>
      </c>
      <c r="C29" s="27" t="s">
        <v>1</v>
      </c>
      <c r="D29" s="27" t="s">
        <v>1</v>
      </c>
      <c r="E29" s="27" t="s">
        <v>1</v>
      </c>
      <c r="F29" s="28">
        <v>3224.57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27</v>
      </c>
      <c r="C31" s="1"/>
      <c r="D31" s="1"/>
      <c r="E31" s="1"/>
      <c r="F31" s="1"/>
      <c r="G31" s="1"/>
    </row>
    <row r="32" spans="1:7" ht="12.95" customHeight="1">
      <c r="A32" s="1"/>
      <c r="B32" s="2" t="s">
        <v>30</v>
      </c>
      <c r="C32" s="1"/>
      <c r="D32" s="1"/>
      <c r="E32" s="1"/>
      <c r="F32" s="1"/>
      <c r="G32" s="1"/>
    </row>
    <row r="33" spans="1:7" ht="12.95" customHeight="1">
      <c r="A33" s="1"/>
      <c r="B33" s="2" t="s">
        <v>117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1730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914</v>
      </c>
      <c r="B7" s="14" t="s">
        <v>915</v>
      </c>
      <c r="C7" s="11" t="s">
        <v>916</v>
      </c>
      <c r="D7" s="11" t="s">
        <v>615</v>
      </c>
      <c r="E7" s="15">
        <v>370000</v>
      </c>
      <c r="F7" s="16">
        <v>371.35</v>
      </c>
      <c r="G7" s="17">
        <v>9.4200000000000006E-2</v>
      </c>
    </row>
    <row r="8" spans="1:7" ht="12.95" customHeight="1">
      <c r="A8" s="13" t="s">
        <v>1106</v>
      </c>
      <c r="B8" s="14" t="s">
        <v>1107</v>
      </c>
      <c r="C8" s="11" t="s">
        <v>1108</v>
      </c>
      <c r="D8" s="11" t="s">
        <v>46</v>
      </c>
      <c r="E8" s="15">
        <v>370000</v>
      </c>
      <c r="F8" s="16">
        <v>370.99</v>
      </c>
      <c r="G8" s="17">
        <v>9.4100000000000003E-2</v>
      </c>
    </row>
    <row r="9" spans="1:7" ht="12.95" customHeight="1">
      <c r="A9" s="13" t="s">
        <v>1021</v>
      </c>
      <c r="B9" s="14" t="s">
        <v>1022</v>
      </c>
      <c r="C9" s="11" t="s">
        <v>1023</v>
      </c>
      <c r="D9" s="11" t="s">
        <v>39</v>
      </c>
      <c r="E9" s="15">
        <v>200000</v>
      </c>
      <c r="F9" s="16">
        <v>200.85</v>
      </c>
      <c r="G9" s="17">
        <v>5.0999999999999997E-2</v>
      </c>
    </row>
    <row r="10" spans="1:7" ht="12.95" customHeight="1">
      <c r="A10" s="13" t="s">
        <v>1697</v>
      </c>
      <c r="B10" s="14" t="s">
        <v>403</v>
      </c>
      <c r="C10" s="11" t="s">
        <v>1698</v>
      </c>
      <c r="D10" s="11" t="s">
        <v>39</v>
      </c>
      <c r="E10" s="15">
        <v>200000</v>
      </c>
      <c r="F10" s="16">
        <v>200.36</v>
      </c>
      <c r="G10" s="17">
        <v>5.0799999999999998E-2</v>
      </c>
    </row>
    <row r="11" spans="1:7" ht="12.95" customHeight="1">
      <c r="A11" s="1"/>
      <c r="B11" s="10" t="s">
        <v>13</v>
      </c>
      <c r="C11" s="11" t="s">
        <v>1</v>
      </c>
      <c r="D11" s="11" t="s">
        <v>1</v>
      </c>
      <c r="E11" s="11" t="s">
        <v>1</v>
      </c>
      <c r="F11" s="18">
        <v>1143.55</v>
      </c>
      <c r="G11" s="19">
        <v>0.29010000000000002</v>
      </c>
    </row>
    <row r="12" spans="1:7" ht="12.95" customHeight="1">
      <c r="A12" s="1"/>
      <c r="B12" s="20" t="s">
        <v>22</v>
      </c>
      <c r="C12" s="22" t="s">
        <v>1</v>
      </c>
      <c r="D12" s="22" t="s">
        <v>1</v>
      </c>
      <c r="E12" s="22" t="s">
        <v>1</v>
      </c>
      <c r="F12" s="23" t="s">
        <v>23</v>
      </c>
      <c r="G12" s="24" t="s">
        <v>23</v>
      </c>
    </row>
    <row r="13" spans="1:7" ht="12.95" customHeight="1">
      <c r="A13" s="1"/>
      <c r="B13" s="20" t="s">
        <v>13</v>
      </c>
      <c r="C13" s="22" t="s">
        <v>1</v>
      </c>
      <c r="D13" s="22" t="s">
        <v>1</v>
      </c>
      <c r="E13" s="22" t="s">
        <v>1</v>
      </c>
      <c r="F13" s="23" t="s">
        <v>23</v>
      </c>
      <c r="G13" s="24" t="s">
        <v>23</v>
      </c>
    </row>
    <row r="14" spans="1:7" ht="12.95" customHeight="1">
      <c r="A14" s="1"/>
      <c r="B14" s="20" t="s">
        <v>14</v>
      </c>
      <c r="C14" s="21" t="s">
        <v>1</v>
      </c>
      <c r="D14" s="22" t="s">
        <v>1</v>
      </c>
      <c r="E14" s="21" t="s">
        <v>1</v>
      </c>
      <c r="F14" s="18">
        <v>1143.55</v>
      </c>
      <c r="G14" s="19">
        <v>0.29010000000000002</v>
      </c>
    </row>
    <row r="15" spans="1:7" ht="12.95" customHeight="1">
      <c r="A15" s="1"/>
      <c r="B15" s="10" t="s">
        <v>103</v>
      </c>
      <c r="C15" s="11" t="s">
        <v>1</v>
      </c>
      <c r="D15" s="11" t="s">
        <v>1</v>
      </c>
      <c r="E15" s="11" t="s">
        <v>1</v>
      </c>
      <c r="F15" s="1"/>
      <c r="G15" s="12" t="s">
        <v>1</v>
      </c>
    </row>
    <row r="16" spans="1:7" ht="12.95" customHeight="1">
      <c r="A16" s="1"/>
      <c r="B16" s="10" t="s">
        <v>104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7" ht="12.95" customHeight="1">
      <c r="A17" s="13" t="s">
        <v>1723</v>
      </c>
      <c r="B17" s="14" t="s">
        <v>1724</v>
      </c>
      <c r="C17" s="11" t="s">
        <v>1725</v>
      </c>
      <c r="D17" s="11" t="s">
        <v>113</v>
      </c>
      <c r="E17" s="15">
        <v>400000</v>
      </c>
      <c r="F17" s="16">
        <v>391.58</v>
      </c>
      <c r="G17" s="17">
        <v>9.9299999999999999E-2</v>
      </c>
    </row>
    <row r="18" spans="1:7" ht="12.95" customHeight="1">
      <c r="A18" s="13" t="s">
        <v>1731</v>
      </c>
      <c r="B18" s="14" t="s">
        <v>1086</v>
      </c>
      <c r="C18" s="11" t="s">
        <v>1732</v>
      </c>
      <c r="D18" s="11" t="s">
        <v>108</v>
      </c>
      <c r="E18" s="15">
        <v>400000</v>
      </c>
      <c r="F18" s="16">
        <v>390.39</v>
      </c>
      <c r="G18" s="17">
        <v>9.9000000000000005E-2</v>
      </c>
    </row>
    <row r="19" spans="1:7" ht="12.95" customHeight="1">
      <c r="A19" s="13" t="s">
        <v>1733</v>
      </c>
      <c r="B19" s="14" t="s">
        <v>147</v>
      </c>
      <c r="C19" s="11" t="s">
        <v>1734</v>
      </c>
      <c r="D19" s="11" t="s">
        <v>108</v>
      </c>
      <c r="E19" s="15">
        <v>400000</v>
      </c>
      <c r="F19" s="16">
        <v>390.15</v>
      </c>
      <c r="G19" s="17">
        <v>9.9000000000000005E-2</v>
      </c>
    </row>
    <row r="20" spans="1:7" ht="12.95" customHeight="1">
      <c r="A20" s="13" t="s">
        <v>1735</v>
      </c>
      <c r="B20" s="14" t="s">
        <v>1089</v>
      </c>
      <c r="C20" s="11" t="s">
        <v>1736</v>
      </c>
      <c r="D20" s="11" t="s">
        <v>113</v>
      </c>
      <c r="E20" s="15">
        <v>380000</v>
      </c>
      <c r="F20" s="16">
        <v>370.87</v>
      </c>
      <c r="G20" s="17">
        <v>9.4100000000000003E-2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1542.99</v>
      </c>
      <c r="G21" s="19">
        <v>0.39140000000000003</v>
      </c>
    </row>
    <row r="22" spans="1:7" ht="12.95" customHeight="1">
      <c r="A22" s="1"/>
      <c r="B22" s="10" t="s">
        <v>109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1737</v>
      </c>
      <c r="B23" s="14" t="s">
        <v>165</v>
      </c>
      <c r="C23" s="11" t="s">
        <v>1738</v>
      </c>
      <c r="D23" s="11" t="s">
        <v>108</v>
      </c>
      <c r="E23" s="15">
        <v>400000</v>
      </c>
      <c r="F23" s="16">
        <v>388.45</v>
      </c>
      <c r="G23" s="17">
        <v>9.8599999999999993E-2</v>
      </c>
    </row>
    <row r="24" spans="1:7" ht="12.95" customHeight="1">
      <c r="A24" s="13" t="s">
        <v>1739</v>
      </c>
      <c r="B24" s="14" t="s">
        <v>250</v>
      </c>
      <c r="C24" s="11" t="s">
        <v>1740</v>
      </c>
      <c r="D24" s="11" t="s">
        <v>113</v>
      </c>
      <c r="E24" s="15">
        <v>400000</v>
      </c>
      <c r="F24" s="16">
        <v>388.37</v>
      </c>
      <c r="G24" s="17">
        <v>9.8500000000000004E-2</v>
      </c>
    </row>
    <row r="25" spans="1:7" ht="12.95" customHeight="1">
      <c r="A25" s="13" t="s">
        <v>1741</v>
      </c>
      <c r="B25" s="14" t="s">
        <v>1715</v>
      </c>
      <c r="C25" s="11" t="s">
        <v>1742</v>
      </c>
      <c r="D25" s="11" t="s">
        <v>113</v>
      </c>
      <c r="E25" s="15">
        <v>400000</v>
      </c>
      <c r="F25" s="16">
        <v>388.37</v>
      </c>
      <c r="G25" s="17">
        <v>9.8500000000000004E-2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1165.19</v>
      </c>
      <c r="G26" s="19">
        <v>0.29559999999999997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2708.18</v>
      </c>
      <c r="G27" s="19">
        <v>0.68700000000000006</v>
      </c>
    </row>
    <row r="28" spans="1:7" ht="12.95" customHeight="1">
      <c r="A28" s="1"/>
      <c r="B28" s="10" t="s">
        <v>24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25</v>
      </c>
      <c r="B29" s="14" t="s">
        <v>26</v>
      </c>
      <c r="C29" s="11" t="s">
        <v>1</v>
      </c>
      <c r="D29" s="11" t="s">
        <v>27</v>
      </c>
      <c r="E29" s="15"/>
      <c r="F29" s="16">
        <v>20</v>
      </c>
      <c r="G29" s="17">
        <v>5.1000000000000004E-3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20</v>
      </c>
      <c r="G30" s="19">
        <v>5.1000000000000004E-3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20</v>
      </c>
      <c r="G31" s="19">
        <v>5.1000000000000004E-3</v>
      </c>
    </row>
    <row r="32" spans="1:7" ht="12.95" customHeight="1">
      <c r="A32" s="1"/>
      <c r="B32" s="20" t="s">
        <v>28</v>
      </c>
      <c r="C32" s="11" t="s">
        <v>1</v>
      </c>
      <c r="D32" s="22" t="s">
        <v>1</v>
      </c>
      <c r="E32" s="11" t="s">
        <v>1</v>
      </c>
      <c r="F32" s="25">
        <v>69.77</v>
      </c>
      <c r="G32" s="19">
        <v>1.78E-2</v>
      </c>
    </row>
    <row r="33" spans="1:7" ht="12.95" customHeight="1">
      <c r="A33" s="1"/>
      <c r="B33" s="26" t="s">
        <v>29</v>
      </c>
      <c r="C33" s="27" t="s">
        <v>1</v>
      </c>
      <c r="D33" s="27" t="s">
        <v>1</v>
      </c>
      <c r="E33" s="27" t="s">
        <v>1</v>
      </c>
      <c r="F33" s="28">
        <v>3941.5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27</v>
      </c>
      <c r="C35" s="1"/>
      <c r="D35" s="1"/>
      <c r="E35" s="1"/>
      <c r="F35" s="1"/>
      <c r="G35" s="1"/>
    </row>
    <row r="36" spans="1:7" ht="12.95" customHeight="1">
      <c r="A36" s="1"/>
      <c r="B36" s="2" t="s">
        <v>30</v>
      </c>
      <c r="C36" s="1"/>
      <c r="D36" s="1"/>
      <c r="E36" s="1"/>
      <c r="F36" s="1"/>
      <c r="G36" s="1"/>
    </row>
    <row r="37" spans="1:7" ht="12.95" customHeight="1">
      <c r="A37" s="1"/>
      <c r="B37" s="2" t="s">
        <v>117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45"/>
  <sheetViews>
    <sheetView zoomScaleNormal="100" workbookViewId="0">
      <selection activeCell="D31" sqref="D3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1743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1697</v>
      </c>
      <c r="B7" s="14" t="s">
        <v>403</v>
      </c>
      <c r="C7" s="11" t="s">
        <v>1698</v>
      </c>
      <c r="D7" s="11" t="s">
        <v>39</v>
      </c>
      <c r="E7" s="15">
        <v>275000</v>
      </c>
      <c r="F7" s="16">
        <v>275.49</v>
      </c>
      <c r="G7" s="17">
        <v>8.5400000000000004E-2</v>
      </c>
    </row>
    <row r="8" spans="1:7" ht="12.95" customHeight="1">
      <c r="A8" s="13" t="s">
        <v>1106</v>
      </c>
      <c r="B8" s="14" t="s">
        <v>1107</v>
      </c>
      <c r="C8" s="11" t="s">
        <v>1108</v>
      </c>
      <c r="D8" s="11" t="s">
        <v>46</v>
      </c>
      <c r="E8" s="15">
        <v>270000</v>
      </c>
      <c r="F8" s="16">
        <v>270.72000000000003</v>
      </c>
      <c r="G8" s="17">
        <v>8.3900000000000002E-2</v>
      </c>
    </row>
    <row r="9" spans="1:7" ht="12.95" customHeight="1">
      <c r="A9" s="13" t="s">
        <v>1595</v>
      </c>
      <c r="B9" s="14" t="s">
        <v>1596</v>
      </c>
      <c r="C9" s="11" t="s">
        <v>1597</v>
      </c>
      <c r="D9" s="11" t="s">
        <v>746</v>
      </c>
      <c r="E9" s="15">
        <v>200000</v>
      </c>
      <c r="F9" s="16">
        <v>200.83</v>
      </c>
      <c r="G9" s="17">
        <v>6.2199999999999998E-2</v>
      </c>
    </row>
    <row r="10" spans="1:7" ht="12.95" customHeight="1">
      <c r="A10" s="13" t="s">
        <v>1109</v>
      </c>
      <c r="B10" s="14" t="s">
        <v>1110</v>
      </c>
      <c r="C10" s="11" t="s">
        <v>1111</v>
      </c>
      <c r="D10" s="11" t="s">
        <v>39</v>
      </c>
      <c r="E10" s="15">
        <v>200000</v>
      </c>
      <c r="F10" s="16">
        <v>200.42</v>
      </c>
      <c r="G10" s="17">
        <v>6.2100000000000002E-2</v>
      </c>
    </row>
    <row r="11" spans="1:7" ht="12.95" customHeight="1">
      <c r="A11" s="13" t="s">
        <v>914</v>
      </c>
      <c r="B11" s="14" t="s">
        <v>915</v>
      </c>
      <c r="C11" s="11" t="s">
        <v>916</v>
      </c>
      <c r="D11" s="11" t="s">
        <v>615</v>
      </c>
      <c r="E11" s="15">
        <v>180000</v>
      </c>
      <c r="F11" s="16">
        <v>180.66</v>
      </c>
      <c r="G11" s="17">
        <v>5.6000000000000001E-2</v>
      </c>
    </row>
    <row r="12" spans="1:7" ht="12.95" customHeight="1">
      <c r="A12" s="13" t="s">
        <v>1744</v>
      </c>
      <c r="B12" s="14" t="s">
        <v>1745</v>
      </c>
      <c r="C12" s="11" t="s">
        <v>1746</v>
      </c>
      <c r="D12" s="11" t="s">
        <v>39</v>
      </c>
      <c r="E12" s="15">
        <v>100000</v>
      </c>
      <c r="F12" s="16">
        <v>100.82</v>
      </c>
      <c r="G12" s="17">
        <v>3.1199999999999999E-2</v>
      </c>
    </row>
    <row r="13" spans="1:7" ht="12.95" customHeight="1">
      <c r="A13" s="13" t="s">
        <v>1747</v>
      </c>
      <c r="B13" s="14" t="s">
        <v>1748</v>
      </c>
      <c r="C13" s="11" t="s">
        <v>1749</v>
      </c>
      <c r="D13" s="11" t="s">
        <v>39</v>
      </c>
      <c r="E13" s="15">
        <v>25000</v>
      </c>
      <c r="F13" s="16">
        <v>25.23</v>
      </c>
      <c r="G13" s="17">
        <v>7.7999999999999996E-3</v>
      </c>
    </row>
    <row r="14" spans="1:7" ht="12.95" customHeight="1">
      <c r="A14" s="1"/>
      <c r="B14" s="10" t="s">
        <v>13</v>
      </c>
      <c r="C14" s="11" t="s">
        <v>1</v>
      </c>
      <c r="D14" s="11" t="s">
        <v>1</v>
      </c>
      <c r="E14" s="11" t="s">
        <v>1</v>
      </c>
      <c r="F14" s="18">
        <v>1254.17</v>
      </c>
      <c r="G14" s="19">
        <v>0.3886</v>
      </c>
    </row>
    <row r="15" spans="1:7" ht="12.95" customHeight="1">
      <c r="A15" s="1"/>
      <c r="B15" s="20" t="s">
        <v>22</v>
      </c>
      <c r="C15" s="22" t="s">
        <v>1</v>
      </c>
      <c r="D15" s="22" t="s">
        <v>1</v>
      </c>
      <c r="E15" s="22" t="s">
        <v>1</v>
      </c>
      <c r="F15" s="23" t="s">
        <v>23</v>
      </c>
      <c r="G15" s="24" t="s">
        <v>23</v>
      </c>
    </row>
    <row r="16" spans="1:7" ht="12.95" customHeight="1">
      <c r="A16" s="1"/>
      <c r="B16" s="20" t="s">
        <v>13</v>
      </c>
      <c r="C16" s="22" t="s">
        <v>1</v>
      </c>
      <c r="D16" s="22" t="s">
        <v>1</v>
      </c>
      <c r="E16" s="22" t="s">
        <v>1</v>
      </c>
      <c r="F16" s="23" t="s">
        <v>23</v>
      </c>
      <c r="G16" s="24" t="s">
        <v>23</v>
      </c>
    </row>
    <row r="17" spans="1:7" ht="12.95" customHeight="1">
      <c r="A17" s="1"/>
      <c r="B17" s="20" t="s">
        <v>14</v>
      </c>
      <c r="C17" s="21" t="s">
        <v>1</v>
      </c>
      <c r="D17" s="22" t="s">
        <v>1</v>
      </c>
      <c r="E17" s="21" t="s">
        <v>1</v>
      </c>
      <c r="F17" s="18">
        <v>1254.17</v>
      </c>
      <c r="G17" s="19">
        <v>0.3886</v>
      </c>
    </row>
    <row r="18" spans="1:7" ht="12.95" customHeight="1">
      <c r="A18" s="1"/>
      <c r="B18" s="10" t="s">
        <v>103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"/>
      <c r="B19" s="10" t="s">
        <v>104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1723</v>
      </c>
      <c r="B20" s="14" t="s">
        <v>1724</v>
      </c>
      <c r="C20" s="11" t="s">
        <v>1725</v>
      </c>
      <c r="D20" s="11" t="s">
        <v>113</v>
      </c>
      <c r="E20" s="15">
        <v>300000</v>
      </c>
      <c r="F20" s="16">
        <v>293.68</v>
      </c>
      <c r="G20" s="17">
        <v>9.0999999999999998E-2</v>
      </c>
    </row>
    <row r="21" spans="1:7" ht="12.95" customHeight="1">
      <c r="A21" s="13" t="s">
        <v>1731</v>
      </c>
      <c r="B21" s="14" t="s">
        <v>1086</v>
      </c>
      <c r="C21" s="11" t="s">
        <v>1732</v>
      </c>
      <c r="D21" s="11" t="s">
        <v>108</v>
      </c>
      <c r="E21" s="15">
        <v>300000</v>
      </c>
      <c r="F21" s="16">
        <v>292.79000000000002</v>
      </c>
      <c r="G21" s="17">
        <v>9.0700000000000003E-2</v>
      </c>
    </row>
    <row r="22" spans="1:7" ht="12.95" customHeight="1">
      <c r="A22" s="13" t="s">
        <v>1733</v>
      </c>
      <c r="B22" s="14" t="s">
        <v>147</v>
      </c>
      <c r="C22" s="11" t="s">
        <v>1734</v>
      </c>
      <c r="D22" s="11" t="s">
        <v>108</v>
      </c>
      <c r="E22" s="15">
        <v>300000</v>
      </c>
      <c r="F22" s="16">
        <v>292.61</v>
      </c>
      <c r="G22" s="17">
        <v>9.0700000000000003E-2</v>
      </c>
    </row>
    <row r="23" spans="1:7" ht="12.95" customHeight="1">
      <c r="A23" s="13" t="s">
        <v>1735</v>
      </c>
      <c r="B23" s="14" t="s">
        <v>1089</v>
      </c>
      <c r="C23" s="11" t="s">
        <v>1736</v>
      </c>
      <c r="D23" s="11" t="s">
        <v>113</v>
      </c>
      <c r="E23" s="15">
        <v>120000</v>
      </c>
      <c r="F23" s="16">
        <v>117.12</v>
      </c>
      <c r="G23" s="17">
        <v>3.6299999999999999E-2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996.2</v>
      </c>
      <c r="G24" s="19">
        <v>0.30869999999999997</v>
      </c>
    </row>
    <row r="25" spans="1:7" ht="12.95" customHeight="1">
      <c r="A25" s="1"/>
      <c r="B25" s="10" t="s">
        <v>109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1737</v>
      </c>
      <c r="B26" s="14" t="s">
        <v>165</v>
      </c>
      <c r="C26" s="11" t="s">
        <v>1738</v>
      </c>
      <c r="D26" s="11" t="s">
        <v>108</v>
      </c>
      <c r="E26" s="15">
        <v>300000</v>
      </c>
      <c r="F26" s="16">
        <v>291.33999999999997</v>
      </c>
      <c r="G26" s="17">
        <v>9.0300000000000005E-2</v>
      </c>
    </row>
    <row r="27" spans="1:7" ht="12.95" customHeight="1">
      <c r="A27" s="13" t="s">
        <v>1739</v>
      </c>
      <c r="B27" s="14" t="s">
        <v>250</v>
      </c>
      <c r="C27" s="11" t="s">
        <v>1740</v>
      </c>
      <c r="D27" s="11" t="s">
        <v>113</v>
      </c>
      <c r="E27" s="15">
        <v>300000</v>
      </c>
      <c r="F27" s="16">
        <v>291.27999999999997</v>
      </c>
      <c r="G27" s="17">
        <v>9.0300000000000005E-2</v>
      </c>
    </row>
    <row r="28" spans="1:7" ht="12.95" customHeight="1">
      <c r="A28" s="13" t="s">
        <v>1750</v>
      </c>
      <c r="B28" s="14" t="s">
        <v>111</v>
      </c>
      <c r="C28" s="11" t="s">
        <v>1751</v>
      </c>
      <c r="D28" s="11" t="s">
        <v>113</v>
      </c>
      <c r="E28" s="15">
        <v>300000</v>
      </c>
      <c r="F28" s="16">
        <v>291.27999999999997</v>
      </c>
      <c r="G28" s="17">
        <v>9.0300000000000005E-2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873.9</v>
      </c>
      <c r="G29" s="19">
        <v>0.27089999999999997</v>
      </c>
    </row>
    <row r="30" spans="1:7" ht="12.95" customHeight="1">
      <c r="A30" s="1"/>
      <c r="B30" s="10" t="s">
        <v>262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3" t="s">
        <v>1289</v>
      </c>
      <c r="B31" s="14" t="s">
        <v>1290</v>
      </c>
      <c r="C31" s="11" t="s">
        <v>1291</v>
      </c>
      <c r="D31" s="11" t="s">
        <v>19</v>
      </c>
      <c r="E31" s="15">
        <v>15000</v>
      </c>
      <c r="F31" s="16">
        <v>14.65</v>
      </c>
      <c r="G31" s="17">
        <v>4.4999999999999997E-3</v>
      </c>
    </row>
    <row r="32" spans="1:7" ht="12.95" customHeight="1">
      <c r="A32" s="1"/>
      <c r="B32" s="10" t="s">
        <v>13</v>
      </c>
      <c r="C32" s="11" t="s">
        <v>1</v>
      </c>
      <c r="D32" s="11" t="s">
        <v>1</v>
      </c>
      <c r="E32" s="11" t="s">
        <v>1</v>
      </c>
      <c r="F32" s="18">
        <v>14.65</v>
      </c>
      <c r="G32" s="19">
        <v>4.4999999999999997E-3</v>
      </c>
    </row>
    <row r="33" spans="1:7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1884.75</v>
      </c>
      <c r="G33" s="19">
        <v>0.58409999999999995</v>
      </c>
    </row>
    <row r="34" spans="1:7" ht="12.95" customHeight="1">
      <c r="A34" s="1"/>
      <c r="B34" s="10" t="s">
        <v>24</v>
      </c>
      <c r="C34" s="11" t="s">
        <v>1</v>
      </c>
      <c r="D34" s="11" t="s">
        <v>1</v>
      </c>
      <c r="E34" s="11" t="s">
        <v>1</v>
      </c>
      <c r="F34" s="1"/>
      <c r="G34" s="12" t="s">
        <v>1</v>
      </c>
    </row>
    <row r="35" spans="1:7" ht="12.95" customHeight="1">
      <c r="A35" s="13" t="s">
        <v>25</v>
      </c>
      <c r="B35" s="14" t="s">
        <v>26</v>
      </c>
      <c r="C35" s="11" t="s">
        <v>1</v>
      </c>
      <c r="D35" s="11" t="s">
        <v>27</v>
      </c>
      <c r="E35" s="15"/>
      <c r="F35" s="16">
        <v>16</v>
      </c>
      <c r="G35" s="17">
        <v>5.0000000000000001E-3</v>
      </c>
    </row>
    <row r="36" spans="1:7" ht="12.95" customHeight="1">
      <c r="A36" s="1"/>
      <c r="B36" s="10" t="s">
        <v>13</v>
      </c>
      <c r="C36" s="11" t="s">
        <v>1</v>
      </c>
      <c r="D36" s="11" t="s">
        <v>1</v>
      </c>
      <c r="E36" s="11" t="s">
        <v>1</v>
      </c>
      <c r="F36" s="18">
        <v>16</v>
      </c>
      <c r="G36" s="19">
        <v>5.0000000000000001E-3</v>
      </c>
    </row>
    <row r="37" spans="1:7" ht="12.95" customHeight="1">
      <c r="A37" s="1"/>
      <c r="B37" s="20" t="s">
        <v>14</v>
      </c>
      <c r="C37" s="21" t="s">
        <v>1</v>
      </c>
      <c r="D37" s="22" t="s">
        <v>1</v>
      </c>
      <c r="E37" s="21" t="s">
        <v>1</v>
      </c>
      <c r="F37" s="18">
        <v>16</v>
      </c>
      <c r="G37" s="19">
        <v>5.0000000000000001E-3</v>
      </c>
    </row>
    <row r="38" spans="1:7" ht="12.95" customHeight="1">
      <c r="A38" s="1"/>
      <c r="B38" s="20" t="s">
        <v>28</v>
      </c>
      <c r="C38" s="11" t="s">
        <v>1</v>
      </c>
      <c r="D38" s="22" t="s">
        <v>1</v>
      </c>
      <c r="E38" s="11" t="s">
        <v>1</v>
      </c>
      <c r="F38" s="25">
        <v>71.739999999999995</v>
      </c>
      <c r="G38" s="19">
        <v>2.23E-2</v>
      </c>
    </row>
    <row r="39" spans="1:7" ht="12.95" customHeight="1">
      <c r="A39" s="1"/>
      <c r="B39" s="26" t="s">
        <v>29</v>
      </c>
      <c r="C39" s="27" t="s">
        <v>1</v>
      </c>
      <c r="D39" s="27" t="s">
        <v>1</v>
      </c>
      <c r="E39" s="27" t="s">
        <v>1</v>
      </c>
      <c r="F39" s="28">
        <v>3226.66</v>
      </c>
      <c r="G39" s="29">
        <v>1</v>
      </c>
    </row>
    <row r="40" spans="1:7" ht="12.95" customHeight="1">
      <c r="A40" s="1"/>
      <c r="B40" s="4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27</v>
      </c>
      <c r="C41" s="1"/>
      <c r="D41" s="1"/>
      <c r="E41" s="1"/>
      <c r="F41" s="1"/>
      <c r="G41" s="1"/>
    </row>
    <row r="42" spans="1:7" ht="12.95" customHeight="1">
      <c r="A42" s="1"/>
      <c r="B42" s="2" t="s">
        <v>30</v>
      </c>
      <c r="C42" s="1"/>
      <c r="D42" s="1"/>
      <c r="E42" s="1"/>
      <c r="F42" s="1"/>
      <c r="G42" s="1"/>
    </row>
    <row r="43" spans="1:7" ht="12.95" customHeight="1">
      <c r="A43" s="1"/>
      <c r="B43" s="2" t="s">
        <v>117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  <row r="45" spans="1:7" ht="12.95" customHeight="1">
      <c r="A45" s="1"/>
      <c r="B45" s="2" t="s">
        <v>1</v>
      </c>
      <c r="C45" s="1"/>
      <c r="D45" s="1"/>
      <c r="E45" s="1"/>
      <c r="F45" s="1"/>
      <c r="G4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G3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1752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1753</v>
      </c>
      <c r="B7" s="14" t="s">
        <v>760</v>
      </c>
      <c r="C7" s="11" t="s">
        <v>1754</v>
      </c>
      <c r="D7" s="11" t="s">
        <v>46</v>
      </c>
      <c r="E7" s="15">
        <v>300000</v>
      </c>
      <c r="F7" s="16">
        <v>350.93</v>
      </c>
      <c r="G7" s="17">
        <v>0.13100000000000001</v>
      </c>
    </row>
    <row r="8" spans="1:7" ht="12.95" customHeight="1">
      <c r="A8" s="13" t="s">
        <v>1335</v>
      </c>
      <c r="B8" s="14" t="s">
        <v>1336</v>
      </c>
      <c r="C8" s="11" t="s">
        <v>1337</v>
      </c>
      <c r="D8" s="11" t="s">
        <v>1338</v>
      </c>
      <c r="E8" s="15">
        <v>320000</v>
      </c>
      <c r="F8" s="16">
        <v>321.04000000000002</v>
      </c>
      <c r="G8" s="17">
        <v>0.11990000000000001</v>
      </c>
    </row>
    <row r="9" spans="1:7" ht="12.95" customHeight="1">
      <c r="A9" s="13" t="s">
        <v>1684</v>
      </c>
      <c r="B9" s="14" t="s">
        <v>1685</v>
      </c>
      <c r="C9" s="11" t="s">
        <v>1686</v>
      </c>
      <c r="D9" s="11" t="s">
        <v>1097</v>
      </c>
      <c r="E9" s="15">
        <v>160000</v>
      </c>
      <c r="F9" s="16">
        <v>297.52999999999997</v>
      </c>
      <c r="G9" s="17">
        <v>0.1111</v>
      </c>
    </row>
    <row r="10" spans="1:7" ht="12.95" customHeight="1">
      <c r="A10" s="13" t="s">
        <v>1755</v>
      </c>
      <c r="B10" s="14" t="s">
        <v>956</v>
      </c>
      <c r="C10" s="11" t="s">
        <v>1756</v>
      </c>
      <c r="D10" s="11" t="s">
        <v>46</v>
      </c>
      <c r="E10" s="15">
        <v>250000</v>
      </c>
      <c r="F10" s="16">
        <v>292.44</v>
      </c>
      <c r="G10" s="17">
        <v>0.10920000000000001</v>
      </c>
    </row>
    <row r="11" spans="1:7" ht="12.95" customHeight="1">
      <c r="A11" s="13" t="s">
        <v>1757</v>
      </c>
      <c r="B11" s="14" t="s">
        <v>795</v>
      </c>
      <c r="C11" s="11" t="s">
        <v>1758</v>
      </c>
      <c r="D11" s="11" t="s">
        <v>943</v>
      </c>
      <c r="E11" s="15">
        <v>200000</v>
      </c>
      <c r="F11" s="16">
        <v>263.35000000000002</v>
      </c>
      <c r="G11" s="17">
        <v>9.8299999999999998E-2</v>
      </c>
    </row>
    <row r="12" spans="1:7" ht="12.95" customHeight="1">
      <c r="A12" s="13" t="s">
        <v>1759</v>
      </c>
      <c r="B12" s="14" t="s">
        <v>1760</v>
      </c>
      <c r="C12" s="11" t="s">
        <v>1761</v>
      </c>
      <c r="D12" s="11" t="s">
        <v>50</v>
      </c>
      <c r="E12" s="15">
        <v>240000</v>
      </c>
      <c r="F12" s="16">
        <v>241.84</v>
      </c>
      <c r="G12" s="17">
        <v>9.0300000000000005E-2</v>
      </c>
    </row>
    <row r="13" spans="1:7" ht="12.95" customHeight="1">
      <c r="A13" s="13" t="s">
        <v>1690</v>
      </c>
      <c r="B13" s="14" t="s">
        <v>1691</v>
      </c>
      <c r="C13" s="11" t="s">
        <v>1692</v>
      </c>
      <c r="D13" s="11" t="s">
        <v>1506</v>
      </c>
      <c r="E13" s="15">
        <v>200000</v>
      </c>
      <c r="F13" s="16">
        <v>201.61</v>
      </c>
      <c r="G13" s="17">
        <v>7.5300000000000006E-2</v>
      </c>
    </row>
    <row r="14" spans="1:7" ht="12.95" customHeight="1">
      <c r="A14" s="13" t="s">
        <v>1481</v>
      </c>
      <c r="B14" s="14" t="s">
        <v>1482</v>
      </c>
      <c r="C14" s="11" t="s">
        <v>1483</v>
      </c>
      <c r="D14" s="11" t="s">
        <v>46</v>
      </c>
      <c r="E14" s="15">
        <v>200000</v>
      </c>
      <c r="F14" s="16">
        <v>200.35</v>
      </c>
      <c r="G14" s="17">
        <v>7.4800000000000005E-2</v>
      </c>
    </row>
    <row r="15" spans="1:7" ht="12.95" customHeight="1">
      <c r="A15" s="13" t="s">
        <v>1680</v>
      </c>
      <c r="B15" s="14" t="s">
        <v>894</v>
      </c>
      <c r="C15" s="11" t="s">
        <v>1681</v>
      </c>
      <c r="D15" s="11" t="s">
        <v>86</v>
      </c>
      <c r="E15" s="15">
        <v>140000</v>
      </c>
      <c r="F15" s="16">
        <v>142.08000000000001</v>
      </c>
      <c r="G15" s="17">
        <v>5.2999999999999999E-2</v>
      </c>
    </row>
    <row r="16" spans="1:7" ht="12.95" customHeight="1">
      <c r="A16" s="13" t="s">
        <v>1293</v>
      </c>
      <c r="B16" s="14" t="s">
        <v>894</v>
      </c>
      <c r="C16" s="11" t="s">
        <v>1294</v>
      </c>
      <c r="D16" s="11" t="s">
        <v>86</v>
      </c>
      <c r="E16" s="15">
        <v>102000</v>
      </c>
      <c r="F16" s="16">
        <v>102.52</v>
      </c>
      <c r="G16" s="17">
        <v>3.8300000000000001E-2</v>
      </c>
    </row>
    <row r="17" spans="1:7" ht="12.95" customHeight="1">
      <c r="A17" s="13" t="s">
        <v>1021</v>
      </c>
      <c r="B17" s="14" t="s">
        <v>1022</v>
      </c>
      <c r="C17" s="11" t="s">
        <v>1023</v>
      </c>
      <c r="D17" s="11" t="s">
        <v>39</v>
      </c>
      <c r="E17" s="15">
        <v>100000</v>
      </c>
      <c r="F17" s="16">
        <v>100.42</v>
      </c>
      <c r="G17" s="17">
        <v>3.7499999999999999E-2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2514.11</v>
      </c>
      <c r="G18" s="19">
        <v>0.93869999999999998</v>
      </c>
    </row>
    <row r="19" spans="1:7" ht="12.95" customHeight="1">
      <c r="A19" s="1"/>
      <c r="B19" s="20" t="s">
        <v>22</v>
      </c>
      <c r="C19" s="22" t="s">
        <v>1</v>
      </c>
      <c r="D19" s="22" t="s">
        <v>1</v>
      </c>
      <c r="E19" s="22" t="s">
        <v>1</v>
      </c>
      <c r="F19" s="23" t="s">
        <v>23</v>
      </c>
      <c r="G19" s="24" t="s">
        <v>23</v>
      </c>
    </row>
    <row r="20" spans="1:7" ht="12.95" customHeight="1">
      <c r="A20" s="1"/>
      <c r="B20" s="20" t="s">
        <v>13</v>
      </c>
      <c r="C20" s="22" t="s">
        <v>1</v>
      </c>
      <c r="D20" s="22" t="s">
        <v>1</v>
      </c>
      <c r="E20" s="22" t="s">
        <v>1</v>
      </c>
      <c r="F20" s="23" t="s">
        <v>23</v>
      </c>
      <c r="G20" s="24" t="s">
        <v>23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2514.11</v>
      </c>
      <c r="G21" s="19">
        <v>0.93869999999999998</v>
      </c>
    </row>
    <row r="22" spans="1:7" ht="12.95" customHeight="1">
      <c r="A22" s="1"/>
      <c r="B22" s="10" t="s">
        <v>103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"/>
      <c r="B23" s="10" t="s">
        <v>104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1699</v>
      </c>
      <c r="B24" s="14" t="s">
        <v>1700</v>
      </c>
      <c r="C24" s="11" t="s">
        <v>1701</v>
      </c>
      <c r="D24" s="11" t="s">
        <v>160</v>
      </c>
      <c r="E24" s="15">
        <v>25000</v>
      </c>
      <c r="F24" s="16">
        <v>24.55</v>
      </c>
      <c r="G24" s="17">
        <v>9.1999999999999998E-3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24.55</v>
      </c>
      <c r="G25" s="19">
        <v>9.1999999999999998E-3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24.55</v>
      </c>
      <c r="G26" s="19">
        <v>9.1999999999999998E-3</v>
      </c>
    </row>
    <row r="27" spans="1:7" ht="12.95" customHeight="1">
      <c r="A27" s="1"/>
      <c r="B27" s="10" t="s">
        <v>24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25</v>
      </c>
      <c r="B28" s="14" t="s">
        <v>26</v>
      </c>
      <c r="C28" s="11" t="s">
        <v>1</v>
      </c>
      <c r="D28" s="11" t="s">
        <v>27</v>
      </c>
      <c r="E28" s="15"/>
      <c r="F28" s="16">
        <v>11</v>
      </c>
      <c r="G28" s="17">
        <v>4.1000000000000003E-3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11</v>
      </c>
      <c r="G29" s="19">
        <v>4.1000000000000003E-3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11</v>
      </c>
      <c r="G30" s="19">
        <v>4.1000000000000003E-3</v>
      </c>
    </row>
    <row r="31" spans="1:7" ht="12.95" customHeight="1">
      <c r="A31" s="1"/>
      <c r="B31" s="20" t="s">
        <v>28</v>
      </c>
      <c r="C31" s="11" t="s">
        <v>1</v>
      </c>
      <c r="D31" s="22" t="s">
        <v>1</v>
      </c>
      <c r="E31" s="11" t="s">
        <v>1</v>
      </c>
      <c r="F31" s="25">
        <v>128.68</v>
      </c>
      <c r="G31" s="19">
        <v>4.8000000000000001E-2</v>
      </c>
    </row>
    <row r="32" spans="1:7" ht="12.95" customHeight="1">
      <c r="A32" s="1"/>
      <c r="B32" s="26" t="s">
        <v>29</v>
      </c>
      <c r="C32" s="27" t="s">
        <v>1</v>
      </c>
      <c r="D32" s="27" t="s">
        <v>1</v>
      </c>
      <c r="E32" s="27" t="s">
        <v>1</v>
      </c>
      <c r="F32" s="28">
        <v>2678.34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468</v>
      </c>
      <c r="C34" s="1"/>
      <c r="D34" s="1"/>
      <c r="E34" s="1"/>
      <c r="F34" s="1"/>
      <c r="G34" s="1"/>
    </row>
    <row r="35" spans="1:7" ht="12.95" customHeight="1">
      <c r="A35" s="1"/>
      <c r="B35" s="2" t="s">
        <v>30</v>
      </c>
      <c r="C35" s="1"/>
      <c r="D35" s="1"/>
      <c r="E35" s="1"/>
      <c r="F35" s="1"/>
      <c r="G35" s="1"/>
    </row>
    <row r="36" spans="1:7" ht="12.95" customHeight="1">
      <c r="A36" s="1"/>
      <c r="B36" s="2" t="s">
        <v>117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G36"/>
  <sheetViews>
    <sheetView zoomScaleNormal="100" workbookViewId="0">
      <selection activeCell="A22" sqref="A2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1762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1757</v>
      </c>
      <c r="B7" s="14" t="s">
        <v>795</v>
      </c>
      <c r="C7" s="11" t="s">
        <v>1758</v>
      </c>
      <c r="D7" s="11" t="s">
        <v>943</v>
      </c>
      <c r="E7" s="15">
        <v>500000</v>
      </c>
      <c r="F7" s="16">
        <v>658.38</v>
      </c>
      <c r="G7" s="17">
        <v>0.1135</v>
      </c>
    </row>
    <row r="8" spans="1:7" ht="12.95" customHeight="1">
      <c r="A8" s="13" t="s">
        <v>1684</v>
      </c>
      <c r="B8" s="14" t="s">
        <v>1685</v>
      </c>
      <c r="C8" s="11" t="s">
        <v>1686</v>
      </c>
      <c r="D8" s="11" t="s">
        <v>1097</v>
      </c>
      <c r="E8" s="15">
        <v>350000</v>
      </c>
      <c r="F8" s="16">
        <v>650.86</v>
      </c>
      <c r="G8" s="17">
        <v>0.11219999999999999</v>
      </c>
    </row>
    <row r="9" spans="1:7" ht="12.95" customHeight="1">
      <c r="A9" s="13" t="s">
        <v>1763</v>
      </c>
      <c r="B9" s="14" t="s">
        <v>956</v>
      </c>
      <c r="C9" s="11" t="s">
        <v>1764</v>
      </c>
      <c r="D9" s="11" t="s">
        <v>94</v>
      </c>
      <c r="E9" s="15">
        <v>500000</v>
      </c>
      <c r="F9" s="16">
        <v>647.44000000000005</v>
      </c>
      <c r="G9" s="17">
        <v>0.1116</v>
      </c>
    </row>
    <row r="10" spans="1:7" ht="12.95" customHeight="1">
      <c r="A10" s="13" t="s">
        <v>1335</v>
      </c>
      <c r="B10" s="14" t="s">
        <v>1336</v>
      </c>
      <c r="C10" s="11" t="s">
        <v>1337</v>
      </c>
      <c r="D10" s="11" t="s">
        <v>1338</v>
      </c>
      <c r="E10" s="15">
        <v>550000</v>
      </c>
      <c r="F10" s="16">
        <v>551.79</v>
      </c>
      <c r="G10" s="17">
        <v>9.5100000000000004E-2</v>
      </c>
    </row>
    <row r="11" spans="1:7" ht="12.95" customHeight="1">
      <c r="A11" s="13" t="s">
        <v>1104</v>
      </c>
      <c r="B11" s="14" t="s">
        <v>760</v>
      </c>
      <c r="C11" s="11" t="s">
        <v>1105</v>
      </c>
      <c r="D11" s="11" t="s">
        <v>46</v>
      </c>
      <c r="E11" s="15">
        <v>440000</v>
      </c>
      <c r="F11" s="16">
        <v>515.28</v>
      </c>
      <c r="G11" s="17">
        <v>8.8800000000000004E-2</v>
      </c>
    </row>
    <row r="12" spans="1:7" ht="12.95" customHeight="1">
      <c r="A12" s="13" t="s">
        <v>1765</v>
      </c>
      <c r="B12" s="14" t="s">
        <v>1766</v>
      </c>
      <c r="C12" s="11" t="s">
        <v>1767</v>
      </c>
      <c r="D12" s="11" t="s">
        <v>57</v>
      </c>
      <c r="E12" s="15">
        <v>500000</v>
      </c>
      <c r="F12" s="16">
        <v>505.01</v>
      </c>
      <c r="G12" s="17">
        <v>8.7099999999999997E-2</v>
      </c>
    </row>
    <row r="13" spans="1:7" ht="12.95" customHeight="1">
      <c r="A13" s="13" t="s">
        <v>1682</v>
      </c>
      <c r="B13" s="14" t="s">
        <v>1113</v>
      </c>
      <c r="C13" s="11" t="s">
        <v>1683</v>
      </c>
      <c r="D13" s="11" t="s">
        <v>94</v>
      </c>
      <c r="E13" s="15">
        <v>300000</v>
      </c>
      <c r="F13" s="16">
        <v>382.83</v>
      </c>
      <c r="G13" s="17">
        <v>6.6000000000000003E-2</v>
      </c>
    </row>
    <row r="14" spans="1:7" ht="12.95" customHeight="1">
      <c r="A14" s="13" t="s">
        <v>1747</v>
      </c>
      <c r="B14" s="14" t="s">
        <v>1748</v>
      </c>
      <c r="C14" s="11" t="s">
        <v>1749</v>
      </c>
      <c r="D14" s="11" t="s">
        <v>39</v>
      </c>
      <c r="E14" s="15">
        <v>250000</v>
      </c>
      <c r="F14" s="16">
        <v>252.33</v>
      </c>
      <c r="G14" s="17">
        <v>4.3499999999999997E-2</v>
      </c>
    </row>
    <row r="15" spans="1:7" ht="12.95" customHeight="1">
      <c r="A15" s="13" t="s">
        <v>1680</v>
      </c>
      <c r="B15" s="14" t="s">
        <v>894</v>
      </c>
      <c r="C15" s="11" t="s">
        <v>1681</v>
      </c>
      <c r="D15" s="11" t="s">
        <v>86</v>
      </c>
      <c r="E15" s="15">
        <v>216000</v>
      </c>
      <c r="F15" s="16">
        <v>219.2</v>
      </c>
      <c r="G15" s="17">
        <v>3.78E-2</v>
      </c>
    </row>
    <row r="16" spans="1:7" ht="12.95" customHeight="1">
      <c r="A16" s="13" t="s">
        <v>1768</v>
      </c>
      <c r="B16" s="14" t="s">
        <v>894</v>
      </c>
      <c r="C16" s="11" t="s">
        <v>1769</v>
      </c>
      <c r="D16" s="11" t="s">
        <v>86</v>
      </c>
      <c r="E16" s="15">
        <v>200000</v>
      </c>
      <c r="F16" s="16">
        <v>203.63</v>
      </c>
      <c r="G16" s="17">
        <v>3.5099999999999999E-2</v>
      </c>
    </row>
    <row r="17" spans="1:7" ht="12.95" customHeight="1">
      <c r="A17" s="13" t="s">
        <v>1676</v>
      </c>
      <c r="B17" s="14" t="s">
        <v>1677</v>
      </c>
      <c r="C17" s="11" t="s">
        <v>1678</v>
      </c>
      <c r="D17" s="11" t="s">
        <v>1679</v>
      </c>
      <c r="E17" s="15">
        <v>170000</v>
      </c>
      <c r="F17" s="16">
        <v>169.96</v>
      </c>
      <c r="G17" s="17">
        <v>2.93E-2</v>
      </c>
    </row>
    <row r="18" spans="1:7" ht="12.95" customHeight="1">
      <c r="A18" s="13" t="s">
        <v>1770</v>
      </c>
      <c r="B18" s="14" t="s">
        <v>894</v>
      </c>
      <c r="C18" s="11" t="s">
        <v>1771</v>
      </c>
      <c r="D18" s="11" t="s">
        <v>86</v>
      </c>
      <c r="E18" s="15">
        <v>126000</v>
      </c>
      <c r="F18" s="16">
        <v>127.45</v>
      </c>
      <c r="G18" s="17">
        <v>2.1999999999999999E-2</v>
      </c>
    </row>
    <row r="19" spans="1:7" ht="12.95" customHeight="1">
      <c r="A19" s="13" t="s">
        <v>1264</v>
      </c>
      <c r="B19" s="14" t="s">
        <v>1265</v>
      </c>
      <c r="C19" s="11" t="s">
        <v>1266</v>
      </c>
      <c r="D19" s="11" t="s">
        <v>39</v>
      </c>
      <c r="E19" s="15">
        <v>10000</v>
      </c>
      <c r="F19" s="16">
        <v>10.11</v>
      </c>
      <c r="G19" s="17">
        <v>1.6999999999999999E-3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4894.2700000000004</v>
      </c>
      <c r="G20" s="19">
        <v>0.84370000000000001</v>
      </c>
    </row>
    <row r="21" spans="1:7" ht="12.95" customHeight="1">
      <c r="A21" s="1"/>
      <c r="B21" s="10" t="s">
        <v>22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97</v>
      </c>
      <c r="B22" s="14" t="s">
        <v>98</v>
      </c>
      <c r="C22" s="11" t="s">
        <v>99</v>
      </c>
      <c r="D22" s="34" t="s">
        <v>2093</v>
      </c>
      <c r="E22" s="15">
        <v>500000</v>
      </c>
      <c r="F22" s="16">
        <v>509.88</v>
      </c>
      <c r="G22" s="17">
        <v>8.7900000000000006E-2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509.88</v>
      </c>
      <c r="G23" s="19">
        <v>8.7900000000000006E-2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5404.15</v>
      </c>
      <c r="G24" s="19">
        <v>0.93159999999999998</v>
      </c>
    </row>
    <row r="25" spans="1:7" ht="12.95" customHeight="1">
      <c r="A25" s="1"/>
      <c r="B25" s="10" t="s">
        <v>24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25</v>
      </c>
      <c r="B26" s="14" t="s">
        <v>26</v>
      </c>
      <c r="C26" s="11" t="s">
        <v>1</v>
      </c>
      <c r="D26" s="11" t="s">
        <v>27</v>
      </c>
      <c r="E26" s="15"/>
      <c r="F26" s="16">
        <v>28</v>
      </c>
      <c r="G26" s="17">
        <v>4.7999999999999996E-3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28</v>
      </c>
      <c r="G27" s="19">
        <v>4.7999999999999996E-3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28</v>
      </c>
      <c r="G28" s="19">
        <v>4.7999999999999996E-3</v>
      </c>
    </row>
    <row r="29" spans="1:7" ht="12.95" customHeight="1">
      <c r="A29" s="1"/>
      <c r="B29" s="20" t="s">
        <v>28</v>
      </c>
      <c r="C29" s="11" t="s">
        <v>1</v>
      </c>
      <c r="D29" s="22" t="s">
        <v>1</v>
      </c>
      <c r="E29" s="11" t="s">
        <v>1</v>
      </c>
      <c r="F29" s="25">
        <v>368.89</v>
      </c>
      <c r="G29" s="19">
        <v>6.3600000000000004E-2</v>
      </c>
    </row>
    <row r="30" spans="1:7" ht="12.95" customHeight="1">
      <c r="A30" s="1"/>
      <c r="B30" s="26" t="s">
        <v>29</v>
      </c>
      <c r="C30" s="27" t="s">
        <v>1</v>
      </c>
      <c r="D30" s="27" t="s">
        <v>1</v>
      </c>
      <c r="E30" s="27" t="s">
        <v>1</v>
      </c>
      <c r="F30" s="28">
        <v>5801.04</v>
      </c>
      <c r="G30" s="29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468</v>
      </c>
      <c r="C32" s="1"/>
      <c r="D32" s="1"/>
      <c r="E32" s="1"/>
      <c r="F32" s="1"/>
      <c r="G32" s="1"/>
    </row>
    <row r="33" spans="1:7" ht="12.95" customHeight="1">
      <c r="A33" s="1"/>
      <c r="B33" s="2" t="s">
        <v>30</v>
      </c>
      <c r="C33" s="1"/>
      <c r="D33" s="1"/>
      <c r="E33" s="1"/>
      <c r="F33" s="1"/>
      <c r="G33" s="1"/>
    </row>
    <row r="34" spans="1:7" ht="12.95" customHeight="1">
      <c r="A34" s="1"/>
      <c r="B34" s="2" t="s">
        <v>117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>
      <selection activeCell="C32" sqref="C3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1772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1773</v>
      </c>
      <c r="B7" s="14" t="s">
        <v>1113</v>
      </c>
      <c r="C7" s="11" t="s">
        <v>1774</v>
      </c>
      <c r="D7" s="11" t="s">
        <v>94</v>
      </c>
      <c r="E7" s="15">
        <v>400000</v>
      </c>
      <c r="F7" s="16">
        <v>511.79</v>
      </c>
      <c r="G7" s="17">
        <v>0.1079</v>
      </c>
    </row>
    <row r="8" spans="1:7" ht="12.95" customHeight="1">
      <c r="A8" s="13" t="s">
        <v>1775</v>
      </c>
      <c r="B8" s="14" t="s">
        <v>956</v>
      </c>
      <c r="C8" s="11" t="s">
        <v>1776</v>
      </c>
      <c r="D8" s="11" t="s">
        <v>94</v>
      </c>
      <c r="E8" s="15">
        <v>400000</v>
      </c>
      <c r="F8" s="16">
        <v>511.79</v>
      </c>
      <c r="G8" s="17">
        <v>0.1079</v>
      </c>
    </row>
    <row r="9" spans="1:7" ht="12.95" customHeight="1">
      <c r="A9" s="13" t="s">
        <v>1676</v>
      </c>
      <c r="B9" s="14" t="s">
        <v>1677</v>
      </c>
      <c r="C9" s="11" t="s">
        <v>1678</v>
      </c>
      <c r="D9" s="11" t="s">
        <v>1679</v>
      </c>
      <c r="E9" s="15">
        <v>480000</v>
      </c>
      <c r="F9" s="16">
        <v>479.9</v>
      </c>
      <c r="G9" s="17">
        <v>0.1011</v>
      </c>
    </row>
    <row r="10" spans="1:7" ht="12.95" customHeight="1">
      <c r="A10" s="13" t="s">
        <v>1777</v>
      </c>
      <c r="B10" s="14" t="s">
        <v>795</v>
      </c>
      <c r="C10" s="11" t="s">
        <v>1778</v>
      </c>
      <c r="D10" s="11" t="s">
        <v>943</v>
      </c>
      <c r="E10" s="15">
        <v>350000</v>
      </c>
      <c r="F10" s="16">
        <v>436.86</v>
      </c>
      <c r="G10" s="17">
        <v>9.2100000000000001E-2</v>
      </c>
    </row>
    <row r="11" spans="1:7" ht="12.95" customHeight="1">
      <c r="A11" s="13" t="s">
        <v>1779</v>
      </c>
      <c r="B11" s="14" t="s">
        <v>1780</v>
      </c>
      <c r="C11" s="11" t="s">
        <v>1781</v>
      </c>
      <c r="D11" s="11" t="s">
        <v>1782</v>
      </c>
      <c r="E11" s="15">
        <v>400000</v>
      </c>
      <c r="F11" s="16">
        <v>406.9</v>
      </c>
      <c r="G11" s="17">
        <v>8.5800000000000001E-2</v>
      </c>
    </row>
    <row r="12" spans="1:7" ht="12.95" customHeight="1">
      <c r="A12" s="13" t="s">
        <v>1783</v>
      </c>
      <c r="B12" s="14" t="s">
        <v>1784</v>
      </c>
      <c r="C12" s="11" t="s">
        <v>1785</v>
      </c>
      <c r="D12" s="11" t="s">
        <v>1786</v>
      </c>
      <c r="E12" s="15">
        <v>400000</v>
      </c>
      <c r="F12" s="16">
        <v>404.13</v>
      </c>
      <c r="G12" s="17">
        <v>8.5199999999999998E-2</v>
      </c>
    </row>
    <row r="13" spans="1:7" ht="12.95" customHeight="1">
      <c r="A13" s="13" t="s">
        <v>1104</v>
      </c>
      <c r="B13" s="14" t="s">
        <v>760</v>
      </c>
      <c r="C13" s="11" t="s">
        <v>1105</v>
      </c>
      <c r="D13" s="11" t="s">
        <v>46</v>
      </c>
      <c r="E13" s="15">
        <v>300000</v>
      </c>
      <c r="F13" s="16">
        <v>351.33</v>
      </c>
      <c r="G13" s="17">
        <v>7.3999999999999996E-2</v>
      </c>
    </row>
    <row r="14" spans="1:7" ht="12.95" customHeight="1">
      <c r="A14" s="13" t="s">
        <v>1787</v>
      </c>
      <c r="B14" s="14" t="s">
        <v>1788</v>
      </c>
      <c r="C14" s="11" t="s">
        <v>1789</v>
      </c>
      <c r="D14" s="11" t="s">
        <v>57</v>
      </c>
      <c r="E14" s="15">
        <v>250000</v>
      </c>
      <c r="F14" s="16">
        <v>252.84</v>
      </c>
      <c r="G14" s="17">
        <v>5.33E-2</v>
      </c>
    </row>
    <row r="15" spans="1:7" ht="12.95" customHeight="1">
      <c r="A15" s="13" t="s">
        <v>1036</v>
      </c>
      <c r="B15" s="14" t="s">
        <v>1037</v>
      </c>
      <c r="C15" s="11" t="s">
        <v>1038</v>
      </c>
      <c r="D15" s="11" t="s">
        <v>39</v>
      </c>
      <c r="E15" s="15">
        <v>130000</v>
      </c>
      <c r="F15" s="16">
        <v>131.75</v>
      </c>
      <c r="G15" s="17">
        <v>2.7799999999999998E-2</v>
      </c>
    </row>
    <row r="16" spans="1:7" ht="12.95" customHeight="1">
      <c r="A16" s="13" t="s">
        <v>1264</v>
      </c>
      <c r="B16" s="14" t="s">
        <v>1265</v>
      </c>
      <c r="C16" s="11" t="s">
        <v>1266</v>
      </c>
      <c r="D16" s="11" t="s">
        <v>39</v>
      </c>
      <c r="E16" s="15">
        <v>100000</v>
      </c>
      <c r="F16" s="16">
        <v>101.09</v>
      </c>
      <c r="G16" s="17">
        <v>2.1299999999999999E-2</v>
      </c>
    </row>
    <row r="17" spans="1:7" ht="12.95" customHeight="1">
      <c r="A17" s="13" t="s">
        <v>1790</v>
      </c>
      <c r="B17" s="14" t="s">
        <v>953</v>
      </c>
      <c r="C17" s="11" t="s">
        <v>1791</v>
      </c>
      <c r="D17" s="11" t="s">
        <v>615</v>
      </c>
      <c r="E17" s="15">
        <v>40000</v>
      </c>
      <c r="F17" s="16">
        <v>40.71</v>
      </c>
      <c r="G17" s="17">
        <v>8.6E-3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3629.09</v>
      </c>
      <c r="G18" s="19">
        <v>0.76500000000000001</v>
      </c>
    </row>
    <row r="19" spans="1:7" ht="12.95" customHeight="1">
      <c r="A19" s="1"/>
      <c r="B19" s="10" t="s">
        <v>22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965</v>
      </c>
      <c r="B20" s="14" t="s">
        <v>966</v>
      </c>
      <c r="C20" s="11" t="s">
        <v>967</v>
      </c>
      <c r="D20" s="34" t="s">
        <v>2096</v>
      </c>
      <c r="E20" s="15">
        <v>400000</v>
      </c>
      <c r="F20" s="16">
        <v>504.85</v>
      </c>
      <c r="G20" s="17">
        <v>0.10639999999999999</v>
      </c>
    </row>
    <row r="21" spans="1:7" ht="12.95" customHeight="1">
      <c r="A21" s="13" t="s">
        <v>97</v>
      </c>
      <c r="B21" s="14" t="s">
        <v>98</v>
      </c>
      <c r="C21" s="11" t="s">
        <v>99</v>
      </c>
      <c r="D21" s="34" t="s">
        <v>2093</v>
      </c>
      <c r="E21" s="15">
        <v>400000</v>
      </c>
      <c r="F21" s="16">
        <v>407.9</v>
      </c>
      <c r="G21" s="17">
        <v>8.5999999999999993E-2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912.75</v>
      </c>
      <c r="G22" s="19">
        <v>0.19239999999999999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4541.84</v>
      </c>
      <c r="G23" s="19">
        <v>0.95740000000000003</v>
      </c>
    </row>
    <row r="24" spans="1:7" ht="12.95" customHeight="1">
      <c r="A24" s="1"/>
      <c r="B24" s="10" t="s">
        <v>24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25</v>
      </c>
      <c r="B25" s="14" t="s">
        <v>26</v>
      </c>
      <c r="C25" s="11" t="s">
        <v>1</v>
      </c>
      <c r="D25" s="11" t="s">
        <v>27</v>
      </c>
      <c r="E25" s="15"/>
      <c r="F25" s="16">
        <v>48</v>
      </c>
      <c r="G25" s="17">
        <v>1.01E-2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48</v>
      </c>
      <c r="G26" s="19">
        <v>1.01E-2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48</v>
      </c>
      <c r="G27" s="19">
        <v>1.01E-2</v>
      </c>
    </row>
    <row r="28" spans="1:7" ht="12.95" customHeight="1">
      <c r="A28" s="1"/>
      <c r="B28" s="20" t="s">
        <v>28</v>
      </c>
      <c r="C28" s="11" t="s">
        <v>1</v>
      </c>
      <c r="D28" s="22" t="s">
        <v>1</v>
      </c>
      <c r="E28" s="11" t="s">
        <v>1</v>
      </c>
      <c r="F28" s="25">
        <v>154.65</v>
      </c>
      <c r="G28" s="19">
        <v>3.2500000000000001E-2</v>
      </c>
    </row>
    <row r="29" spans="1:7" ht="12.95" customHeight="1">
      <c r="A29" s="1"/>
      <c r="B29" s="26" t="s">
        <v>29</v>
      </c>
      <c r="C29" s="27" t="s">
        <v>1</v>
      </c>
      <c r="D29" s="27" t="s">
        <v>1</v>
      </c>
      <c r="E29" s="27" t="s">
        <v>1</v>
      </c>
      <c r="F29" s="28">
        <v>4744.49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468</v>
      </c>
      <c r="C31" s="1"/>
      <c r="D31" s="1"/>
      <c r="E31" s="1"/>
      <c r="F31" s="1"/>
      <c r="G31" s="1"/>
    </row>
    <row r="32" spans="1:7" ht="12.95" customHeight="1">
      <c r="A32" s="1"/>
      <c r="B32" s="2" t="s">
        <v>30</v>
      </c>
      <c r="C32" s="1"/>
      <c r="D32" s="1"/>
      <c r="E32" s="1"/>
      <c r="F32" s="1"/>
      <c r="G32" s="1"/>
    </row>
    <row r="33" spans="1:7" ht="12.95" customHeight="1">
      <c r="A33" s="1"/>
      <c r="B33" s="2" t="s">
        <v>117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G41"/>
  <sheetViews>
    <sheetView zoomScaleNormal="100" workbookViewId="0">
      <selection activeCell="D27" sqref="D2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1792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1777</v>
      </c>
      <c r="B7" s="14" t="s">
        <v>795</v>
      </c>
      <c r="C7" s="11" t="s">
        <v>1778</v>
      </c>
      <c r="D7" s="11" t="s">
        <v>943</v>
      </c>
      <c r="E7" s="15">
        <v>340000</v>
      </c>
      <c r="F7" s="16">
        <v>424.38</v>
      </c>
      <c r="G7" s="17">
        <v>0.1118</v>
      </c>
    </row>
    <row r="8" spans="1:7" ht="12.95" customHeight="1">
      <c r="A8" s="13" t="s">
        <v>1104</v>
      </c>
      <c r="B8" s="14" t="s">
        <v>760</v>
      </c>
      <c r="C8" s="11" t="s">
        <v>1105</v>
      </c>
      <c r="D8" s="11" t="s">
        <v>46</v>
      </c>
      <c r="E8" s="15">
        <v>350000</v>
      </c>
      <c r="F8" s="16">
        <v>409.88</v>
      </c>
      <c r="G8" s="17">
        <v>0.108</v>
      </c>
    </row>
    <row r="9" spans="1:7" ht="12.95" customHeight="1">
      <c r="A9" s="13" t="s">
        <v>1793</v>
      </c>
      <c r="B9" s="14" t="s">
        <v>956</v>
      </c>
      <c r="C9" s="11" t="s">
        <v>1794</v>
      </c>
      <c r="D9" s="11" t="s">
        <v>94</v>
      </c>
      <c r="E9" s="15">
        <v>300000</v>
      </c>
      <c r="F9" s="16">
        <v>384.24</v>
      </c>
      <c r="G9" s="17">
        <v>0.1013</v>
      </c>
    </row>
    <row r="10" spans="1:7" ht="12.95" customHeight="1">
      <c r="A10" s="13" t="s">
        <v>1795</v>
      </c>
      <c r="B10" s="14" t="s">
        <v>1113</v>
      </c>
      <c r="C10" s="11" t="s">
        <v>1796</v>
      </c>
      <c r="D10" s="11" t="s">
        <v>94</v>
      </c>
      <c r="E10" s="15">
        <v>270000</v>
      </c>
      <c r="F10" s="16">
        <v>345.81</v>
      </c>
      <c r="G10" s="17">
        <v>9.11E-2</v>
      </c>
    </row>
    <row r="11" spans="1:7" ht="12.95" customHeight="1">
      <c r="A11" s="13" t="s">
        <v>1779</v>
      </c>
      <c r="B11" s="14" t="s">
        <v>1780</v>
      </c>
      <c r="C11" s="11" t="s">
        <v>1781</v>
      </c>
      <c r="D11" s="11" t="s">
        <v>1782</v>
      </c>
      <c r="E11" s="15">
        <v>300000</v>
      </c>
      <c r="F11" s="16">
        <v>305.17</v>
      </c>
      <c r="G11" s="17">
        <v>8.0399999999999999E-2</v>
      </c>
    </row>
    <row r="12" spans="1:7" ht="12.95" customHeight="1">
      <c r="A12" s="13" t="s">
        <v>1797</v>
      </c>
      <c r="B12" s="14" t="s">
        <v>1798</v>
      </c>
      <c r="C12" s="11" t="s">
        <v>1799</v>
      </c>
      <c r="D12" s="11" t="s">
        <v>57</v>
      </c>
      <c r="E12" s="15">
        <v>300000</v>
      </c>
      <c r="F12" s="16">
        <v>304.05</v>
      </c>
      <c r="G12" s="17">
        <v>8.0100000000000005E-2</v>
      </c>
    </row>
    <row r="13" spans="1:7" ht="12.95" customHeight="1">
      <c r="A13" s="13" t="s">
        <v>1783</v>
      </c>
      <c r="B13" s="14" t="s">
        <v>1784</v>
      </c>
      <c r="C13" s="11" t="s">
        <v>1785</v>
      </c>
      <c r="D13" s="11" t="s">
        <v>1786</v>
      </c>
      <c r="E13" s="15">
        <v>300000</v>
      </c>
      <c r="F13" s="16">
        <v>303.10000000000002</v>
      </c>
      <c r="G13" s="17">
        <v>7.9899999999999999E-2</v>
      </c>
    </row>
    <row r="14" spans="1:7" ht="12.95" customHeight="1">
      <c r="A14" s="13" t="s">
        <v>1335</v>
      </c>
      <c r="B14" s="14" t="s">
        <v>1336</v>
      </c>
      <c r="C14" s="11" t="s">
        <v>1337</v>
      </c>
      <c r="D14" s="11" t="s">
        <v>1338</v>
      </c>
      <c r="E14" s="15">
        <v>300000</v>
      </c>
      <c r="F14" s="16">
        <v>300.98</v>
      </c>
      <c r="G14" s="17">
        <v>7.9299999999999995E-2</v>
      </c>
    </row>
    <row r="15" spans="1:7" ht="12.95" customHeight="1">
      <c r="A15" s="13" t="s">
        <v>1676</v>
      </c>
      <c r="B15" s="14" t="s">
        <v>1677</v>
      </c>
      <c r="C15" s="11" t="s">
        <v>1678</v>
      </c>
      <c r="D15" s="11" t="s">
        <v>1679</v>
      </c>
      <c r="E15" s="15">
        <v>180000</v>
      </c>
      <c r="F15" s="16">
        <v>179.96</v>
      </c>
      <c r="G15" s="17">
        <v>4.7399999999999998E-2</v>
      </c>
    </row>
    <row r="16" spans="1:7" ht="12.95" customHeight="1">
      <c r="A16" s="13" t="s">
        <v>1800</v>
      </c>
      <c r="B16" s="14" t="s">
        <v>1801</v>
      </c>
      <c r="C16" s="11" t="s">
        <v>1802</v>
      </c>
      <c r="D16" s="11" t="s">
        <v>39</v>
      </c>
      <c r="E16" s="15">
        <v>100000</v>
      </c>
      <c r="F16" s="16">
        <v>101.37</v>
      </c>
      <c r="G16" s="17">
        <v>2.6700000000000002E-2</v>
      </c>
    </row>
    <row r="17" spans="1:7" ht="12.95" customHeight="1">
      <c r="A17" s="13" t="s">
        <v>1036</v>
      </c>
      <c r="B17" s="14" t="s">
        <v>1037</v>
      </c>
      <c r="C17" s="11" t="s">
        <v>1038</v>
      </c>
      <c r="D17" s="11" t="s">
        <v>39</v>
      </c>
      <c r="E17" s="15">
        <v>70000</v>
      </c>
      <c r="F17" s="16">
        <v>70.94</v>
      </c>
      <c r="G17" s="17">
        <v>1.8700000000000001E-2</v>
      </c>
    </row>
    <row r="18" spans="1:7" ht="12.95" customHeight="1">
      <c r="A18" s="13" t="s">
        <v>1264</v>
      </c>
      <c r="B18" s="14" t="s">
        <v>1265</v>
      </c>
      <c r="C18" s="11" t="s">
        <v>1266</v>
      </c>
      <c r="D18" s="11" t="s">
        <v>39</v>
      </c>
      <c r="E18" s="15">
        <v>70000</v>
      </c>
      <c r="F18" s="16">
        <v>70.760000000000005</v>
      </c>
      <c r="G18" s="17">
        <v>1.8599999999999998E-2</v>
      </c>
    </row>
    <row r="19" spans="1:7" ht="12.95" customHeight="1">
      <c r="A19" s="13" t="s">
        <v>1790</v>
      </c>
      <c r="B19" s="14" t="s">
        <v>953</v>
      </c>
      <c r="C19" s="11" t="s">
        <v>1791</v>
      </c>
      <c r="D19" s="11" t="s">
        <v>615</v>
      </c>
      <c r="E19" s="15">
        <v>60000</v>
      </c>
      <c r="F19" s="16">
        <v>61.07</v>
      </c>
      <c r="G19" s="17">
        <v>1.61E-2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3261.71</v>
      </c>
      <c r="G20" s="19">
        <v>0.85940000000000005</v>
      </c>
    </row>
    <row r="21" spans="1:7" ht="12.95" customHeight="1">
      <c r="A21" s="1"/>
      <c r="B21" s="10" t="s">
        <v>22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965</v>
      </c>
      <c r="B22" s="14" t="s">
        <v>966</v>
      </c>
      <c r="C22" s="11" t="s">
        <v>967</v>
      </c>
      <c r="D22" s="34" t="s">
        <v>2096</v>
      </c>
      <c r="E22" s="15">
        <v>300000</v>
      </c>
      <c r="F22" s="16">
        <v>378.63</v>
      </c>
      <c r="G22" s="17">
        <v>9.98E-2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378.63</v>
      </c>
      <c r="G23" s="19">
        <v>9.98E-2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3640.34</v>
      </c>
      <c r="G24" s="19">
        <v>0.95920000000000005</v>
      </c>
    </row>
    <row r="25" spans="1:7" ht="12.95" customHeight="1">
      <c r="A25" s="1"/>
      <c r="B25" s="10" t="s">
        <v>103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"/>
      <c r="B26" s="10" t="s">
        <v>262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1289</v>
      </c>
      <c r="B27" s="14" t="s">
        <v>1290</v>
      </c>
      <c r="C27" s="11" t="s">
        <v>1291</v>
      </c>
      <c r="D27" s="11" t="s">
        <v>19</v>
      </c>
      <c r="E27" s="15">
        <v>15000</v>
      </c>
      <c r="F27" s="16">
        <v>14.65</v>
      </c>
      <c r="G27" s="17">
        <v>3.8999999999999998E-3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14.65</v>
      </c>
      <c r="G28" s="19">
        <v>3.8999999999999998E-3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14.65</v>
      </c>
      <c r="G29" s="19">
        <v>3.8999999999999998E-3</v>
      </c>
    </row>
    <row r="30" spans="1:7" ht="12.95" customHeight="1">
      <c r="A30" s="1"/>
      <c r="B30" s="10" t="s">
        <v>24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3" t="s">
        <v>25</v>
      </c>
      <c r="B31" s="14" t="s">
        <v>26</v>
      </c>
      <c r="C31" s="11" t="s">
        <v>1</v>
      </c>
      <c r="D31" s="11" t="s">
        <v>27</v>
      </c>
      <c r="E31" s="15"/>
      <c r="F31" s="16">
        <v>16</v>
      </c>
      <c r="G31" s="17">
        <v>4.1999999999999997E-3</v>
      </c>
    </row>
    <row r="32" spans="1:7" ht="12.95" customHeight="1">
      <c r="A32" s="1"/>
      <c r="B32" s="10" t="s">
        <v>13</v>
      </c>
      <c r="C32" s="11" t="s">
        <v>1</v>
      </c>
      <c r="D32" s="11" t="s">
        <v>1</v>
      </c>
      <c r="E32" s="11" t="s">
        <v>1</v>
      </c>
      <c r="F32" s="18">
        <v>16</v>
      </c>
      <c r="G32" s="19">
        <v>4.1999999999999997E-3</v>
      </c>
    </row>
    <row r="33" spans="1:7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16</v>
      </c>
      <c r="G33" s="19">
        <v>4.1999999999999997E-3</v>
      </c>
    </row>
    <row r="34" spans="1:7" ht="12.95" customHeight="1">
      <c r="A34" s="1"/>
      <c r="B34" s="20" t="s">
        <v>28</v>
      </c>
      <c r="C34" s="11" t="s">
        <v>1</v>
      </c>
      <c r="D34" s="22" t="s">
        <v>1</v>
      </c>
      <c r="E34" s="11" t="s">
        <v>1</v>
      </c>
      <c r="F34" s="25">
        <v>123.59</v>
      </c>
      <c r="G34" s="19">
        <v>3.27E-2</v>
      </c>
    </row>
    <row r="35" spans="1:7" ht="12.95" customHeight="1">
      <c r="A35" s="1"/>
      <c r="B35" s="26" t="s">
        <v>29</v>
      </c>
      <c r="C35" s="27" t="s">
        <v>1</v>
      </c>
      <c r="D35" s="27" t="s">
        <v>1</v>
      </c>
      <c r="E35" s="27" t="s">
        <v>1</v>
      </c>
      <c r="F35" s="28">
        <v>3794.58</v>
      </c>
      <c r="G35" s="29">
        <v>1</v>
      </c>
    </row>
    <row r="36" spans="1:7" ht="12.95" customHeight="1">
      <c r="A36" s="1"/>
      <c r="B36" s="4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468</v>
      </c>
      <c r="C37" s="1"/>
      <c r="D37" s="1"/>
      <c r="E37" s="1"/>
      <c r="F37" s="1"/>
      <c r="G37" s="1"/>
    </row>
    <row r="38" spans="1:7" ht="12.95" customHeight="1">
      <c r="A38" s="1"/>
      <c r="B38" s="2" t="s">
        <v>30</v>
      </c>
      <c r="C38" s="1"/>
      <c r="D38" s="1"/>
      <c r="E38" s="1"/>
      <c r="F38" s="1"/>
      <c r="G38" s="1"/>
    </row>
    <row r="39" spans="1:7" ht="12.95" customHeight="1">
      <c r="A39" s="1"/>
      <c r="B39" s="2" t="s">
        <v>117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G45"/>
  <sheetViews>
    <sheetView zoomScaleNormal="100" workbookViewId="0">
      <selection activeCell="D10" sqref="D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1803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311</v>
      </c>
      <c r="B7" s="14" t="s">
        <v>312</v>
      </c>
      <c r="C7" s="11" t="s">
        <v>313</v>
      </c>
      <c r="D7" s="11" t="s">
        <v>314</v>
      </c>
      <c r="E7" s="15">
        <v>2750000</v>
      </c>
      <c r="F7" s="16">
        <v>2775.92</v>
      </c>
      <c r="G7" s="17">
        <v>0.12330000000000001</v>
      </c>
    </row>
    <row r="8" spans="1:7" ht="12.95" customHeight="1">
      <c r="A8" s="13" t="s">
        <v>1804</v>
      </c>
      <c r="B8" s="14" t="s">
        <v>1471</v>
      </c>
      <c r="C8" s="11" t="s">
        <v>1805</v>
      </c>
      <c r="D8" s="11" t="s">
        <v>615</v>
      </c>
      <c r="E8" s="15">
        <v>1900000</v>
      </c>
      <c r="F8" s="16">
        <v>2322.54</v>
      </c>
      <c r="G8" s="17">
        <v>0.1031</v>
      </c>
    </row>
    <row r="9" spans="1:7" ht="12.95" customHeight="1">
      <c r="A9" s="13" t="s">
        <v>1800</v>
      </c>
      <c r="B9" s="14" t="s">
        <v>1801</v>
      </c>
      <c r="C9" s="11" t="s">
        <v>1802</v>
      </c>
      <c r="D9" s="11" t="s">
        <v>39</v>
      </c>
      <c r="E9" s="15">
        <v>2150000</v>
      </c>
      <c r="F9" s="16">
        <v>2179.4899999999998</v>
      </c>
      <c r="G9" s="17">
        <v>9.6799999999999997E-2</v>
      </c>
    </row>
    <row r="10" spans="1:7" ht="12.95" customHeight="1">
      <c r="A10" s="13" t="s">
        <v>1806</v>
      </c>
      <c r="B10" s="14" t="s">
        <v>2127</v>
      </c>
      <c r="C10" s="11" t="s">
        <v>1807</v>
      </c>
      <c r="D10" s="11" t="s">
        <v>19</v>
      </c>
      <c r="E10" s="15">
        <v>2000000</v>
      </c>
      <c r="F10" s="16">
        <v>2033.78</v>
      </c>
      <c r="G10" s="17">
        <v>9.0300000000000005E-2</v>
      </c>
    </row>
    <row r="11" spans="1:7" ht="12.95" customHeight="1">
      <c r="A11" s="13" t="s">
        <v>618</v>
      </c>
      <c r="B11" s="14" t="s">
        <v>619</v>
      </c>
      <c r="C11" s="11" t="s">
        <v>620</v>
      </c>
      <c r="D11" s="11" t="s">
        <v>39</v>
      </c>
      <c r="E11" s="15">
        <v>2000000</v>
      </c>
      <c r="F11" s="16">
        <v>2019.76</v>
      </c>
      <c r="G11" s="17">
        <v>8.9700000000000002E-2</v>
      </c>
    </row>
    <row r="12" spans="1:7" ht="12.95" customHeight="1">
      <c r="A12" s="13" t="s">
        <v>1808</v>
      </c>
      <c r="B12" s="14" t="s">
        <v>1809</v>
      </c>
      <c r="C12" s="11" t="s">
        <v>1810</v>
      </c>
      <c r="D12" s="11" t="s">
        <v>746</v>
      </c>
      <c r="E12" s="15">
        <v>1800000</v>
      </c>
      <c r="F12" s="16">
        <v>1814.28</v>
      </c>
      <c r="G12" s="17">
        <v>8.0600000000000005E-2</v>
      </c>
    </row>
    <row r="13" spans="1:7" ht="12.95" customHeight="1">
      <c r="A13" s="13" t="s">
        <v>1811</v>
      </c>
      <c r="B13" s="14" t="s">
        <v>1812</v>
      </c>
      <c r="C13" s="11" t="s">
        <v>1813</v>
      </c>
      <c r="D13" s="11" t="s">
        <v>39</v>
      </c>
      <c r="E13" s="15">
        <v>1500000</v>
      </c>
      <c r="F13" s="16">
        <v>1518.8</v>
      </c>
      <c r="G13" s="17">
        <v>6.7400000000000002E-2</v>
      </c>
    </row>
    <row r="14" spans="1:7" ht="12.95" customHeight="1">
      <c r="A14" s="13" t="s">
        <v>1814</v>
      </c>
      <c r="B14" s="14" t="s">
        <v>1815</v>
      </c>
      <c r="C14" s="11" t="s">
        <v>1816</v>
      </c>
      <c r="D14" s="11" t="s">
        <v>39</v>
      </c>
      <c r="E14" s="15">
        <v>1000000</v>
      </c>
      <c r="F14" s="16">
        <v>1014.13</v>
      </c>
      <c r="G14" s="17">
        <v>4.4999999999999998E-2</v>
      </c>
    </row>
    <row r="15" spans="1:7" ht="12.95" customHeight="1">
      <c r="A15" s="13" t="s">
        <v>1817</v>
      </c>
      <c r="B15" s="14" t="s">
        <v>1812</v>
      </c>
      <c r="C15" s="11" t="s">
        <v>1818</v>
      </c>
      <c r="D15" s="11" t="s">
        <v>39</v>
      </c>
      <c r="E15" s="15">
        <v>1000000</v>
      </c>
      <c r="F15" s="16">
        <v>1012.67</v>
      </c>
      <c r="G15" s="17">
        <v>4.4999999999999998E-2</v>
      </c>
    </row>
    <row r="16" spans="1:7" ht="12.95" customHeight="1">
      <c r="A16" s="13" t="s">
        <v>1819</v>
      </c>
      <c r="B16" s="14" t="s">
        <v>1820</v>
      </c>
      <c r="C16" s="11" t="s">
        <v>1821</v>
      </c>
      <c r="D16" s="11" t="s">
        <v>39</v>
      </c>
      <c r="E16" s="15">
        <v>1000000</v>
      </c>
      <c r="F16" s="16">
        <v>1011.3</v>
      </c>
      <c r="G16" s="17">
        <v>4.4900000000000002E-2</v>
      </c>
    </row>
    <row r="17" spans="1:7" ht="12.95" customHeight="1">
      <c r="A17" s="13" t="s">
        <v>1822</v>
      </c>
      <c r="B17" s="14" t="s">
        <v>1823</v>
      </c>
      <c r="C17" s="11" t="s">
        <v>1824</v>
      </c>
      <c r="D17" s="11" t="s">
        <v>39</v>
      </c>
      <c r="E17" s="15">
        <v>800000</v>
      </c>
      <c r="F17" s="16">
        <v>810.31</v>
      </c>
      <c r="G17" s="17">
        <v>3.5999999999999997E-2</v>
      </c>
    </row>
    <row r="18" spans="1:7" ht="12.95" customHeight="1">
      <c r="A18" s="13" t="s">
        <v>1825</v>
      </c>
      <c r="B18" s="14" t="s">
        <v>894</v>
      </c>
      <c r="C18" s="11" t="s">
        <v>1826</v>
      </c>
      <c r="D18" s="11" t="s">
        <v>86</v>
      </c>
      <c r="E18" s="15">
        <v>676000</v>
      </c>
      <c r="F18" s="16">
        <v>694.98</v>
      </c>
      <c r="G18" s="17">
        <v>3.09E-2</v>
      </c>
    </row>
    <row r="19" spans="1:7" ht="12.95" customHeight="1">
      <c r="A19" s="13" t="s">
        <v>1827</v>
      </c>
      <c r="B19" s="14" t="s">
        <v>1828</v>
      </c>
      <c r="C19" s="11" t="s">
        <v>1829</v>
      </c>
      <c r="D19" s="11" t="s">
        <v>50</v>
      </c>
      <c r="E19" s="15">
        <v>350000</v>
      </c>
      <c r="F19" s="16">
        <v>352.29</v>
      </c>
      <c r="G19" s="17">
        <v>1.5599999999999999E-2</v>
      </c>
    </row>
    <row r="20" spans="1:7" ht="12.95" customHeight="1">
      <c r="A20" s="13" t="s">
        <v>1036</v>
      </c>
      <c r="B20" s="14" t="s">
        <v>1037</v>
      </c>
      <c r="C20" s="11" t="s">
        <v>1038</v>
      </c>
      <c r="D20" s="11" t="s">
        <v>39</v>
      </c>
      <c r="E20" s="15">
        <v>300000</v>
      </c>
      <c r="F20" s="16">
        <v>304.02999999999997</v>
      </c>
      <c r="G20" s="17">
        <v>1.35E-2</v>
      </c>
    </row>
    <row r="21" spans="1:7" ht="12.95" customHeight="1">
      <c r="A21" s="13" t="s">
        <v>1830</v>
      </c>
      <c r="B21" s="14" t="s">
        <v>894</v>
      </c>
      <c r="C21" s="11" t="s">
        <v>1831</v>
      </c>
      <c r="D21" s="11" t="s">
        <v>86</v>
      </c>
      <c r="E21" s="15">
        <v>117000</v>
      </c>
      <c r="F21" s="16">
        <v>120.66</v>
      </c>
      <c r="G21" s="17">
        <v>5.4000000000000003E-3</v>
      </c>
    </row>
    <row r="22" spans="1:7" ht="12.95" customHeight="1">
      <c r="A22" s="13" t="s">
        <v>887</v>
      </c>
      <c r="B22" s="14" t="s">
        <v>888</v>
      </c>
      <c r="C22" s="11" t="s">
        <v>889</v>
      </c>
      <c r="D22" s="11" t="s">
        <v>39</v>
      </c>
      <c r="E22" s="15">
        <v>20000</v>
      </c>
      <c r="F22" s="16">
        <v>20.260000000000002</v>
      </c>
      <c r="G22" s="17">
        <v>8.9999999999999998E-4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20005.2</v>
      </c>
      <c r="G23" s="19">
        <v>0.88839999999999997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465</v>
      </c>
      <c r="B25" s="14" t="s">
        <v>466</v>
      </c>
      <c r="C25" s="11" t="s">
        <v>467</v>
      </c>
      <c r="D25" s="11" t="s">
        <v>39</v>
      </c>
      <c r="E25" s="15">
        <v>700000</v>
      </c>
      <c r="F25" s="16">
        <v>707.96</v>
      </c>
      <c r="G25" s="17">
        <v>3.1399999999999997E-2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707.96</v>
      </c>
      <c r="G26" s="19">
        <v>3.1399999999999997E-2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20713.16</v>
      </c>
      <c r="G27" s="19">
        <v>0.91979999999999995</v>
      </c>
    </row>
    <row r="28" spans="1:7" ht="12.95" customHeight="1">
      <c r="A28" s="1"/>
      <c r="B28" s="10" t="s">
        <v>103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"/>
      <c r="B29" s="10" t="s">
        <v>104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1274</v>
      </c>
      <c r="B30" s="14" t="s">
        <v>127</v>
      </c>
      <c r="C30" s="11" t="s">
        <v>1275</v>
      </c>
      <c r="D30" s="11" t="s">
        <v>113</v>
      </c>
      <c r="E30" s="15">
        <v>500000</v>
      </c>
      <c r="F30" s="16">
        <v>485</v>
      </c>
      <c r="G30" s="17">
        <v>2.1499999999999998E-2</v>
      </c>
    </row>
    <row r="31" spans="1:7" ht="12.95" customHeight="1">
      <c r="A31" s="13" t="s">
        <v>1832</v>
      </c>
      <c r="B31" s="14" t="s">
        <v>1277</v>
      </c>
      <c r="C31" s="11" t="s">
        <v>1833</v>
      </c>
      <c r="D31" s="11" t="s">
        <v>108</v>
      </c>
      <c r="E31" s="15">
        <v>500000</v>
      </c>
      <c r="F31" s="16">
        <v>478.96</v>
      </c>
      <c r="G31" s="17">
        <v>2.1299999999999999E-2</v>
      </c>
    </row>
    <row r="32" spans="1:7" ht="12.95" customHeight="1">
      <c r="A32" s="1"/>
      <c r="B32" s="10" t="s">
        <v>13</v>
      </c>
      <c r="C32" s="11" t="s">
        <v>1</v>
      </c>
      <c r="D32" s="11" t="s">
        <v>1</v>
      </c>
      <c r="E32" s="11" t="s">
        <v>1</v>
      </c>
      <c r="F32" s="18">
        <v>963.96</v>
      </c>
      <c r="G32" s="19">
        <v>4.2799999999999998E-2</v>
      </c>
    </row>
    <row r="33" spans="1:7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963.96</v>
      </c>
      <c r="G33" s="19">
        <v>4.2799999999999998E-2</v>
      </c>
    </row>
    <row r="34" spans="1:7" ht="12.95" customHeight="1">
      <c r="A34" s="1"/>
      <c r="B34" s="10" t="s">
        <v>24</v>
      </c>
      <c r="C34" s="11" t="s">
        <v>1</v>
      </c>
      <c r="D34" s="11" t="s">
        <v>1</v>
      </c>
      <c r="E34" s="11" t="s">
        <v>1</v>
      </c>
      <c r="F34" s="1"/>
      <c r="G34" s="12" t="s">
        <v>1</v>
      </c>
    </row>
    <row r="35" spans="1:7" ht="12.95" customHeight="1">
      <c r="A35" s="13" t="s">
        <v>25</v>
      </c>
      <c r="B35" s="14" t="s">
        <v>26</v>
      </c>
      <c r="C35" s="11" t="s">
        <v>1</v>
      </c>
      <c r="D35" s="11" t="s">
        <v>27</v>
      </c>
      <c r="E35" s="15"/>
      <c r="F35" s="16">
        <v>71</v>
      </c>
      <c r="G35" s="17">
        <v>3.2000000000000002E-3</v>
      </c>
    </row>
    <row r="36" spans="1:7" ht="12.95" customHeight="1">
      <c r="A36" s="1"/>
      <c r="B36" s="10" t="s">
        <v>13</v>
      </c>
      <c r="C36" s="11" t="s">
        <v>1</v>
      </c>
      <c r="D36" s="11" t="s">
        <v>1</v>
      </c>
      <c r="E36" s="11" t="s">
        <v>1</v>
      </c>
      <c r="F36" s="18">
        <v>71</v>
      </c>
      <c r="G36" s="19">
        <v>3.2000000000000002E-3</v>
      </c>
    </row>
    <row r="37" spans="1:7" ht="12.95" customHeight="1">
      <c r="A37" s="1"/>
      <c r="B37" s="20" t="s">
        <v>14</v>
      </c>
      <c r="C37" s="21" t="s">
        <v>1</v>
      </c>
      <c r="D37" s="22" t="s">
        <v>1</v>
      </c>
      <c r="E37" s="21" t="s">
        <v>1</v>
      </c>
      <c r="F37" s="18">
        <v>71</v>
      </c>
      <c r="G37" s="19">
        <v>3.2000000000000002E-3</v>
      </c>
    </row>
    <row r="38" spans="1:7" ht="12.95" customHeight="1">
      <c r="A38" s="1"/>
      <c r="B38" s="20" t="s">
        <v>28</v>
      </c>
      <c r="C38" s="11" t="s">
        <v>1</v>
      </c>
      <c r="D38" s="22" t="s">
        <v>1</v>
      </c>
      <c r="E38" s="11" t="s">
        <v>1</v>
      </c>
      <c r="F38" s="25">
        <v>773.96</v>
      </c>
      <c r="G38" s="19">
        <v>3.4200000000000001E-2</v>
      </c>
    </row>
    <row r="39" spans="1:7" ht="12.95" customHeight="1">
      <c r="A39" s="1"/>
      <c r="B39" s="26" t="s">
        <v>29</v>
      </c>
      <c r="C39" s="27" t="s">
        <v>1</v>
      </c>
      <c r="D39" s="27" t="s">
        <v>1</v>
      </c>
      <c r="E39" s="27" t="s">
        <v>1</v>
      </c>
      <c r="F39" s="28">
        <v>22522.080000000002</v>
      </c>
      <c r="G39" s="29">
        <v>1</v>
      </c>
    </row>
    <row r="40" spans="1:7" ht="12.95" customHeight="1">
      <c r="A40" s="1"/>
      <c r="B40" s="4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468</v>
      </c>
      <c r="C41" s="1"/>
      <c r="D41" s="1"/>
      <c r="E41" s="1"/>
      <c r="F41" s="1"/>
      <c r="G41" s="1"/>
    </row>
    <row r="42" spans="1:7" ht="12.95" customHeight="1">
      <c r="A42" s="1"/>
      <c r="B42" s="2" t="s">
        <v>30</v>
      </c>
      <c r="C42" s="1"/>
      <c r="D42" s="1"/>
      <c r="E42" s="1"/>
      <c r="F42" s="1"/>
      <c r="G42" s="1"/>
    </row>
    <row r="43" spans="1:7" ht="12.95" customHeight="1">
      <c r="A43" s="1"/>
      <c r="B43" s="2" t="s">
        <v>117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  <row r="45" spans="1:7" ht="12.95" customHeight="1">
      <c r="A45" s="1"/>
      <c r="B45" s="2" t="s">
        <v>1</v>
      </c>
      <c r="C45" s="1"/>
      <c r="D45" s="1"/>
      <c r="E45" s="1"/>
      <c r="F45" s="1"/>
      <c r="G4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G32"/>
  <sheetViews>
    <sheetView zoomScaleNormal="100" workbookViewId="0">
      <selection activeCell="G30" sqref="G3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1834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1468</v>
      </c>
      <c r="B7" s="14" t="s">
        <v>2126</v>
      </c>
      <c r="C7" s="11" t="s">
        <v>1469</v>
      </c>
      <c r="D7" s="11" t="s">
        <v>19</v>
      </c>
      <c r="E7" s="15">
        <v>3360000</v>
      </c>
      <c r="F7" s="16">
        <v>3468.47</v>
      </c>
      <c r="G7" s="17">
        <v>0.1459</v>
      </c>
    </row>
    <row r="8" spans="1:7" ht="12.95" customHeight="1">
      <c r="A8" s="13" t="s">
        <v>1835</v>
      </c>
      <c r="B8" s="14" t="s">
        <v>1836</v>
      </c>
      <c r="C8" s="11" t="s">
        <v>1837</v>
      </c>
      <c r="D8" s="11" t="s">
        <v>50</v>
      </c>
      <c r="E8" s="15">
        <v>3000000</v>
      </c>
      <c r="F8" s="16">
        <v>3050.64</v>
      </c>
      <c r="G8" s="17">
        <v>0.1283</v>
      </c>
    </row>
    <row r="9" spans="1:7" ht="12.95" customHeight="1">
      <c r="A9" s="13" t="s">
        <v>1253</v>
      </c>
      <c r="B9" s="14" t="s">
        <v>1254</v>
      </c>
      <c r="C9" s="11" t="s">
        <v>1255</v>
      </c>
      <c r="D9" s="11" t="s">
        <v>39</v>
      </c>
      <c r="E9" s="15">
        <v>2970000</v>
      </c>
      <c r="F9" s="16">
        <v>3036.23</v>
      </c>
      <c r="G9" s="17">
        <v>0.12770000000000001</v>
      </c>
    </row>
    <row r="10" spans="1:7" ht="12.95" customHeight="1">
      <c r="A10" s="13" t="s">
        <v>1838</v>
      </c>
      <c r="B10" s="14" t="s">
        <v>1839</v>
      </c>
      <c r="C10" s="11" t="s">
        <v>1840</v>
      </c>
      <c r="D10" s="11" t="s">
        <v>1259</v>
      </c>
      <c r="E10" s="15">
        <v>2500000</v>
      </c>
      <c r="F10" s="16">
        <v>2536.31</v>
      </c>
      <c r="G10" s="17">
        <v>0.1067</v>
      </c>
    </row>
    <row r="11" spans="1:7" ht="12.95" customHeight="1">
      <c r="A11" s="13" t="s">
        <v>1841</v>
      </c>
      <c r="B11" s="14" t="s">
        <v>1095</v>
      </c>
      <c r="C11" s="11" t="s">
        <v>1842</v>
      </c>
      <c r="D11" s="11" t="s">
        <v>615</v>
      </c>
      <c r="E11" s="15">
        <v>2000000</v>
      </c>
      <c r="F11" s="16">
        <v>2378.29</v>
      </c>
      <c r="G11" s="17">
        <v>0.1</v>
      </c>
    </row>
    <row r="12" spans="1:7" ht="12.95" customHeight="1">
      <c r="A12" s="13" t="s">
        <v>427</v>
      </c>
      <c r="B12" s="14" t="s">
        <v>428</v>
      </c>
      <c r="C12" s="11" t="s">
        <v>429</v>
      </c>
      <c r="D12" s="11" t="s">
        <v>68</v>
      </c>
      <c r="E12" s="15">
        <v>2000000</v>
      </c>
      <c r="F12" s="16">
        <v>2364.66</v>
      </c>
      <c r="G12" s="17">
        <v>9.9500000000000005E-2</v>
      </c>
    </row>
    <row r="13" spans="1:7" ht="12.95" customHeight="1">
      <c r="A13" s="13" t="s">
        <v>1843</v>
      </c>
      <c r="B13" s="14" t="s">
        <v>1844</v>
      </c>
      <c r="C13" s="11" t="s">
        <v>1845</v>
      </c>
      <c r="D13" s="11" t="s">
        <v>615</v>
      </c>
      <c r="E13" s="15">
        <v>2000000</v>
      </c>
      <c r="F13" s="16">
        <v>2029.27</v>
      </c>
      <c r="G13" s="17">
        <v>8.5300000000000001E-2</v>
      </c>
    </row>
    <row r="14" spans="1:7" ht="12.95" customHeight="1">
      <c r="A14" s="13" t="s">
        <v>1846</v>
      </c>
      <c r="B14" s="14" t="s">
        <v>1847</v>
      </c>
      <c r="C14" s="11" t="s">
        <v>1848</v>
      </c>
      <c r="D14" s="11" t="s">
        <v>50</v>
      </c>
      <c r="E14" s="15">
        <v>2000000</v>
      </c>
      <c r="F14" s="16">
        <v>2022.67</v>
      </c>
      <c r="G14" s="17">
        <v>8.5099999999999995E-2</v>
      </c>
    </row>
    <row r="15" spans="1:7" ht="12.95" customHeight="1">
      <c r="A15" s="13" t="s">
        <v>1379</v>
      </c>
      <c r="B15" s="14" t="s">
        <v>1380</v>
      </c>
      <c r="C15" s="11" t="s">
        <v>1381</v>
      </c>
      <c r="D15" s="11" t="s">
        <v>39</v>
      </c>
      <c r="E15" s="15">
        <v>670000</v>
      </c>
      <c r="F15" s="16">
        <v>682.56</v>
      </c>
      <c r="G15" s="17">
        <v>2.87E-2</v>
      </c>
    </row>
    <row r="16" spans="1:7" ht="12.95" customHeight="1">
      <c r="A16" s="13" t="s">
        <v>1849</v>
      </c>
      <c r="B16" s="14" t="s">
        <v>1850</v>
      </c>
      <c r="C16" s="11" t="s">
        <v>1851</v>
      </c>
      <c r="D16" s="11" t="s">
        <v>39</v>
      </c>
      <c r="E16" s="15">
        <v>500000</v>
      </c>
      <c r="F16" s="16">
        <v>510.87</v>
      </c>
      <c r="G16" s="17">
        <v>2.1499999999999998E-2</v>
      </c>
    </row>
    <row r="17" spans="1:7" ht="12.95" customHeight="1">
      <c r="A17" s="13" t="s">
        <v>1141</v>
      </c>
      <c r="B17" s="14" t="s">
        <v>1142</v>
      </c>
      <c r="C17" s="11" t="s">
        <v>1143</v>
      </c>
      <c r="D17" s="11" t="s">
        <v>39</v>
      </c>
      <c r="E17" s="15">
        <v>230000</v>
      </c>
      <c r="F17" s="16">
        <v>235.48</v>
      </c>
      <c r="G17" s="17">
        <v>9.9000000000000008E-3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22315.45</v>
      </c>
      <c r="G18" s="19">
        <v>0.93859999999999999</v>
      </c>
    </row>
    <row r="19" spans="1:7" ht="12.95" customHeight="1">
      <c r="A19" s="1"/>
      <c r="B19" s="20" t="s">
        <v>22</v>
      </c>
      <c r="C19" s="22" t="s">
        <v>1</v>
      </c>
      <c r="D19" s="22" t="s">
        <v>1</v>
      </c>
      <c r="E19" s="22" t="s">
        <v>1</v>
      </c>
      <c r="F19" s="23" t="s">
        <v>23</v>
      </c>
      <c r="G19" s="24" t="s">
        <v>23</v>
      </c>
    </row>
    <row r="20" spans="1:7" ht="12.95" customHeight="1">
      <c r="A20" s="1"/>
      <c r="B20" s="20" t="s">
        <v>13</v>
      </c>
      <c r="C20" s="22" t="s">
        <v>1</v>
      </c>
      <c r="D20" s="22" t="s">
        <v>1</v>
      </c>
      <c r="E20" s="22" t="s">
        <v>1</v>
      </c>
      <c r="F20" s="23" t="s">
        <v>23</v>
      </c>
      <c r="G20" s="24" t="s">
        <v>23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22315.45</v>
      </c>
      <c r="G21" s="19">
        <v>0.93859999999999999</v>
      </c>
    </row>
    <row r="22" spans="1:7" ht="12.95" customHeight="1">
      <c r="A22" s="1"/>
      <c r="B22" s="10" t="s">
        <v>24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25</v>
      </c>
      <c r="B23" s="14" t="s">
        <v>26</v>
      </c>
      <c r="C23" s="11" t="s">
        <v>1</v>
      </c>
      <c r="D23" s="11" t="s">
        <v>27</v>
      </c>
      <c r="E23" s="15"/>
      <c r="F23" s="16">
        <v>51</v>
      </c>
      <c r="G23" s="17">
        <v>2.0999999999999999E-3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51</v>
      </c>
      <c r="G24" s="19">
        <v>2.0999999999999999E-3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51</v>
      </c>
      <c r="G25" s="19">
        <v>2.0999999999999999E-3</v>
      </c>
    </row>
    <row r="26" spans="1:7" ht="12.95" customHeight="1">
      <c r="A26" s="1"/>
      <c r="B26" s="20" t="s">
        <v>28</v>
      </c>
      <c r="C26" s="11" t="s">
        <v>1</v>
      </c>
      <c r="D26" s="22" t="s">
        <v>1</v>
      </c>
      <c r="E26" s="11" t="s">
        <v>1</v>
      </c>
      <c r="F26" s="25">
        <v>1410.89</v>
      </c>
      <c r="G26" s="19">
        <v>5.9300000000000005E-2</v>
      </c>
    </row>
    <row r="27" spans="1:7" ht="12.95" customHeight="1">
      <c r="A27" s="1"/>
      <c r="B27" s="26" t="s">
        <v>29</v>
      </c>
      <c r="C27" s="27" t="s">
        <v>1</v>
      </c>
      <c r="D27" s="27" t="s">
        <v>1</v>
      </c>
      <c r="E27" s="27" t="s">
        <v>1</v>
      </c>
      <c r="F27" s="28">
        <v>23777.34</v>
      </c>
      <c r="G27" s="29">
        <v>1</v>
      </c>
    </row>
    <row r="28" spans="1:7" ht="12.95" customHeight="1">
      <c r="A28" s="1"/>
      <c r="B28" s="4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468</v>
      </c>
      <c r="C29" s="1"/>
      <c r="D29" s="1"/>
      <c r="E29" s="1"/>
      <c r="F29" s="1"/>
      <c r="G29" s="1"/>
    </row>
    <row r="30" spans="1:7" ht="12.95" customHeight="1">
      <c r="A30" s="1"/>
      <c r="B30" s="2" t="s">
        <v>30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1</v>
      </c>
      <c r="C32" s="1"/>
      <c r="D32" s="1"/>
      <c r="E32" s="1"/>
      <c r="F32" s="1"/>
      <c r="G3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G3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1852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1127</v>
      </c>
      <c r="B7" s="14" t="s">
        <v>760</v>
      </c>
      <c r="C7" s="11" t="s">
        <v>1128</v>
      </c>
      <c r="D7" s="11" t="s">
        <v>46</v>
      </c>
      <c r="E7" s="15">
        <v>300000</v>
      </c>
      <c r="F7" s="16">
        <v>354</v>
      </c>
      <c r="G7" s="17">
        <v>0.14199999999999999</v>
      </c>
    </row>
    <row r="8" spans="1:7" ht="12.95" customHeight="1">
      <c r="A8" s="13" t="s">
        <v>1122</v>
      </c>
      <c r="B8" s="14" t="s">
        <v>1123</v>
      </c>
      <c r="C8" s="11" t="s">
        <v>1124</v>
      </c>
      <c r="D8" s="11" t="s">
        <v>46</v>
      </c>
      <c r="E8" s="15">
        <v>300000</v>
      </c>
      <c r="F8" s="16">
        <v>302.76</v>
      </c>
      <c r="G8" s="17">
        <v>0.1215</v>
      </c>
    </row>
    <row r="9" spans="1:7" ht="12.95" customHeight="1">
      <c r="A9" s="13" t="s">
        <v>1098</v>
      </c>
      <c r="B9" s="14" t="s">
        <v>1099</v>
      </c>
      <c r="C9" s="11" t="s">
        <v>1100</v>
      </c>
      <c r="D9" s="11" t="s">
        <v>920</v>
      </c>
      <c r="E9" s="15">
        <v>280000</v>
      </c>
      <c r="F9" s="16">
        <v>284.12</v>
      </c>
      <c r="G9" s="17">
        <v>0.114</v>
      </c>
    </row>
    <row r="10" spans="1:7" ht="12.95" customHeight="1">
      <c r="A10" s="13" t="s">
        <v>958</v>
      </c>
      <c r="B10" s="14" t="s">
        <v>795</v>
      </c>
      <c r="C10" s="11" t="s">
        <v>959</v>
      </c>
      <c r="D10" s="11" t="s">
        <v>797</v>
      </c>
      <c r="E10" s="15">
        <v>200000</v>
      </c>
      <c r="F10" s="16">
        <v>239.6</v>
      </c>
      <c r="G10" s="17">
        <v>9.6100000000000005E-2</v>
      </c>
    </row>
    <row r="11" spans="1:7" ht="12.95" customHeight="1">
      <c r="A11" s="13" t="s">
        <v>1853</v>
      </c>
      <c r="B11" s="14" t="s">
        <v>1854</v>
      </c>
      <c r="C11" s="11" t="s">
        <v>1855</v>
      </c>
      <c r="D11" s="11" t="s">
        <v>46</v>
      </c>
      <c r="E11" s="15">
        <v>195000</v>
      </c>
      <c r="F11" s="16">
        <v>197.86</v>
      </c>
      <c r="G11" s="17">
        <v>7.9399999999999998E-2</v>
      </c>
    </row>
    <row r="12" spans="1:7" ht="12.95" customHeight="1">
      <c r="A12" s="13" t="s">
        <v>438</v>
      </c>
      <c r="B12" s="14" t="s">
        <v>439</v>
      </c>
      <c r="C12" s="11" t="s">
        <v>440</v>
      </c>
      <c r="D12" s="11" t="s">
        <v>39</v>
      </c>
      <c r="E12" s="15">
        <v>140000</v>
      </c>
      <c r="F12" s="16">
        <v>142.34</v>
      </c>
      <c r="G12" s="17">
        <v>5.7099999999999998E-2</v>
      </c>
    </row>
    <row r="13" spans="1:7" ht="12.95" customHeight="1">
      <c r="A13" s="13" t="s">
        <v>1141</v>
      </c>
      <c r="B13" s="14" t="s">
        <v>1142</v>
      </c>
      <c r="C13" s="11" t="s">
        <v>1143</v>
      </c>
      <c r="D13" s="11" t="s">
        <v>39</v>
      </c>
      <c r="E13" s="15">
        <v>100000</v>
      </c>
      <c r="F13" s="16">
        <v>102.38</v>
      </c>
      <c r="G13" s="17">
        <v>4.1099999999999998E-2</v>
      </c>
    </row>
    <row r="14" spans="1:7" ht="12.95" customHeight="1">
      <c r="A14" s="13" t="s">
        <v>1592</v>
      </c>
      <c r="B14" s="14" t="s">
        <v>1593</v>
      </c>
      <c r="C14" s="11" t="s">
        <v>1594</v>
      </c>
      <c r="D14" s="11" t="s">
        <v>46</v>
      </c>
      <c r="E14" s="15">
        <v>40000</v>
      </c>
      <c r="F14" s="16">
        <v>40.54</v>
      </c>
      <c r="G14" s="17">
        <v>1.6299999999999999E-2</v>
      </c>
    </row>
    <row r="15" spans="1:7" ht="12.95" customHeight="1">
      <c r="A15" s="13" t="s">
        <v>1856</v>
      </c>
      <c r="B15" s="14" t="s">
        <v>956</v>
      </c>
      <c r="C15" s="11" t="s">
        <v>1857</v>
      </c>
      <c r="D15" s="11" t="s">
        <v>46</v>
      </c>
      <c r="E15" s="15">
        <v>10000</v>
      </c>
      <c r="F15" s="16">
        <v>11.78</v>
      </c>
      <c r="G15" s="17">
        <v>4.7000000000000002E-3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1675.38</v>
      </c>
      <c r="G16" s="19">
        <v>0.67220000000000002</v>
      </c>
    </row>
    <row r="17" spans="1:7" ht="12.95" customHeight="1">
      <c r="A17" s="1"/>
      <c r="B17" s="10" t="s">
        <v>22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7" ht="12.95" customHeight="1">
      <c r="A18" s="13" t="s">
        <v>1134</v>
      </c>
      <c r="B18" s="14" t="s">
        <v>1135</v>
      </c>
      <c r="C18" s="11" t="s">
        <v>1136</v>
      </c>
      <c r="D18" s="11" t="s">
        <v>1137</v>
      </c>
      <c r="E18" s="15">
        <v>320000</v>
      </c>
      <c r="F18" s="16">
        <v>326.5</v>
      </c>
      <c r="G18" s="17">
        <v>0.13100000000000001</v>
      </c>
    </row>
    <row r="19" spans="1:7" ht="12.95" customHeight="1">
      <c r="A19" s="13" t="s">
        <v>798</v>
      </c>
      <c r="B19" s="14" t="s">
        <v>799</v>
      </c>
      <c r="C19" s="11" t="s">
        <v>800</v>
      </c>
      <c r="D19" s="11" t="s">
        <v>797</v>
      </c>
      <c r="E19" s="15">
        <v>200000</v>
      </c>
      <c r="F19" s="16">
        <v>243.07</v>
      </c>
      <c r="G19" s="17">
        <v>9.7500000000000003E-2</v>
      </c>
    </row>
    <row r="20" spans="1:7" ht="12.95" customHeight="1">
      <c r="A20" s="13" t="s">
        <v>1858</v>
      </c>
      <c r="B20" s="14" t="s">
        <v>1859</v>
      </c>
      <c r="C20" s="11" t="s">
        <v>1860</v>
      </c>
      <c r="D20" s="11" t="s">
        <v>46</v>
      </c>
      <c r="E20" s="15">
        <v>160000</v>
      </c>
      <c r="F20" s="16">
        <v>162.49</v>
      </c>
      <c r="G20" s="17">
        <v>6.5199999999999994E-2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732.06</v>
      </c>
      <c r="G21" s="19">
        <v>0.29370000000000002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2407.44</v>
      </c>
      <c r="G22" s="19">
        <v>0.96589999999999998</v>
      </c>
    </row>
    <row r="23" spans="1:7" ht="12.95" customHeight="1">
      <c r="A23" s="1"/>
      <c r="B23" s="10" t="s">
        <v>24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25</v>
      </c>
      <c r="B24" s="14" t="s">
        <v>26</v>
      </c>
      <c r="C24" s="11" t="s">
        <v>1</v>
      </c>
      <c r="D24" s="11" t="s">
        <v>27</v>
      </c>
      <c r="E24" s="15"/>
      <c r="F24" s="16">
        <v>16</v>
      </c>
      <c r="G24" s="17">
        <v>6.4000000000000003E-3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16</v>
      </c>
      <c r="G25" s="19">
        <v>6.4000000000000003E-3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16</v>
      </c>
      <c r="G26" s="19">
        <v>6.4000000000000003E-3</v>
      </c>
    </row>
    <row r="27" spans="1:7" ht="12.95" customHeight="1">
      <c r="A27" s="1"/>
      <c r="B27" s="20" t="s">
        <v>28</v>
      </c>
      <c r="C27" s="11" t="s">
        <v>1</v>
      </c>
      <c r="D27" s="22" t="s">
        <v>1</v>
      </c>
      <c r="E27" s="11" t="s">
        <v>1</v>
      </c>
      <c r="F27" s="25">
        <v>68.75</v>
      </c>
      <c r="G27" s="19">
        <v>2.7699999999999999E-2</v>
      </c>
    </row>
    <row r="28" spans="1:7" ht="12.95" customHeight="1">
      <c r="A28" s="1"/>
      <c r="B28" s="26" t="s">
        <v>29</v>
      </c>
      <c r="C28" s="27" t="s">
        <v>1</v>
      </c>
      <c r="D28" s="27" t="s">
        <v>1</v>
      </c>
      <c r="E28" s="27" t="s">
        <v>1</v>
      </c>
      <c r="F28" s="28">
        <v>2492.19</v>
      </c>
      <c r="G28" s="29">
        <v>1</v>
      </c>
    </row>
    <row r="29" spans="1:7" ht="12.95" customHeight="1">
      <c r="A29" s="1"/>
      <c r="B29" s="4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468</v>
      </c>
      <c r="C30" s="1"/>
      <c r="D30" s="1"/>
      <c r="E30" s="1"/>
      <c r="F30" s="1"/>
      <c r="G30" s="1"/>
    </row>
    <row r="31" spans="1:7" ht="12.95" customHeight="1">
      <c r="A31" s="1"/>
      <c r="B31" s="2" t="s">
        <v>30</v>
      </c>
      <c r="C31" s="1"/>
      <c r="D31" s="1"/>
      <c r="E31" s="1"/>
      <c r="F31" s="1"/>
      <c r="G31" s="1"/>
    </row>
    <row r="32" spans="1:7" ht="12.95" customHeight="1">
      <c r="A32" s="1"/>
      <c r="B32" s="2" t="s">
        <v>117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8"/>
  <sheetViews>
    <sheetView zoomScaleNormal="100" workbookViewId="0">
      <selection activeCell="C34" sqref="C3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469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470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471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472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473</v>
      </c>
      <c r="B7" s="14" t="s">
        <v>474</v>
      </c>
      <c r="C7" s="11" t="s">
        <v>475</v>
      </c>
      <c r="D7" s="11" t="s">
        <v>476</v>
      </c>
      <c r="E7" s="15">
        <v>155000</v>
      </c>
      <c r="F7" s="16">
        <v>1994.31</v>
      </c>
      <c r="G7" s="17">
        <v>9.7199999999999995E-2</v>
      </c>
    </row>
    <row r="8" spans="1:7" ht="12.95" customHeight="1">
      <c r="A8" s="13" t="s">
        <v>477</v>
      </c>
      <c r="B8" s="14" t="s">
        <v>478</v>
      </c>
      <c r="C8" s="11" t="s">
        <v>479</v>
      </c>
      <c r="D8" s="11" t="s">
        <v>480</v>
      </c>
      <c r="E8" s="15">
        <v>100000</v>
      </c>
      <c r="F8" s="16">
        <v>1365.85</v>
      </c>
      <c r="G8" s="17">
        <v>6.6600000000000006E-2</v>
      </c>
    </row>
    <row r="9" spans="1:7" ht="12.95" customHeight="1">
      <c r="A9" s="13" t="s">
        <v>481</v>
      </c>
      <c r="B9" s="14" t="s">
        <v>482</v>
      </c>
      <c r="C9" s="11" t="s">
        <v>483</v>
      </c>
      <c r="D9" s="11" t="s">
        <v>484</v>
      </c>
      <c r="E9" s="15">
        <v>130000</v>
      </c>
      <c r="F9" s="16">
        <v>1207.18</v>
      </c>
      <c r="G9" s="17">
        <v>5.8799999999999998E-2</v>
      </c>
    </row>
    <row r="10" spans="1:7" ht="12.95" customHeight="1">
      <c r="A10" s="13" t="s">
        <v>485</v>
      </c>
      <c r="B10" s="14" t="s">
        <v>486</v>
      </c>
      <c r="C10" s="11" t="s">
        <v>487</v>
      </c>
      <c r="D10" s="11" t="s">
        <v>488</v>
      </c>
      <c r="E10" s="15">
        <v>110000</v>
      </c>
      <c r="F10" s="16">
        <v>1149.72</v>
      </c>
      <c r="G10" s="17">
        <v>5.6000000000000001E-2</v>
      </c>
    </row>
    <row r="11" spans="1:7" ht="12.95" customHeight="1">
      <c r="A11" s="13" t="s">
        <v>489</v>
      </c>
      <c r="B11" s="14" t="s">
        <v>490</v>
      </c>
      <c r="C11" s="11" t="s">
        <v>491</v>
      </c>
      <c r="D11" s="11" t="s">
        <v>492</v>
      </c>
      <c r="E11" s="15">
        <v>430000</v>
      </c>
      <c r="F11" s="16">
        <v>1109.83</v>
      </c>
      <c r="G11" s="17">
        <v>5.4100000000000002E-2</v>
      </c>
    </row>
    <row r="12" spans="1:7" ht="12.95" customHeight="1">
      <c r="A12" s="13" t="s">
        <v>493</v>
      </c>
      <c r="B12" s="14" t="s">
        <v>494</v>
      </c>
      <c r="C12" s="11" t="s">
        <v>495</v>
      </c>
      <c r="D12" s="11" t="s">
        <v>476</v>
      </c>
      <c r="E12" s="15">
        <v>370000</v>
      </c>
      <c r="F12" s="16">
        <v>995.12</v>
      </c>
      <c r="G12" s="17">
        <v>4.8500000000000001E-2</v>
      </c>
    </row>
    <row r="13" spans="1:7" ht="12.95" customHeight="1">
      <c r="A13" s="13" t="s">
        <v>496</v>
      </c>
      <c r="B13" s="14" t="s">
        <v>497</v>
      </c>
      <c r="C13" s="11" t="s">
        <v>498</v>
      </c>
      <c r="D13" s="11" t="s">
        <v>476</v>
      </c>
      <c r="E13" s="15">
        <v>100000</v>
      </c>
      <c r="F13" s="16">
        <v>774.15</v>
      </c>
      <c r="G13" s="17">
        <v>3.7699999999999997E-2</v>
      </c>
    </row>
    <row r="14" spans="1:7" ht="12.95" customHeight="1">
      <c r="A14" s="13" t="s">
        <v>499</v>
      </c>
      <c r="B14" s="14" t="s">
        <v>500</v>
      </c>
      <c r="C14" s="11" t="s">
        <v>501</v>
      </c>
      <c r="D14" s="11" t="s">
        <v>502</v>
      </c>
      <c r="E14" s="15">
        <v>52000</v>
      </c>
      <c r="F14" s="16">
        <v>752.05</v>
      </c>
      <c r="G14" s="17">
        <v>3.6700000000000003E-2</v>
      </c>
    </row>
    <row r="15" spans="1:7" ht="12.95" customHeight="1">
      <c r="A15" s="13" t="s">
        <v>503</v>
      </c>
      <c r="B15" s="14" t="s">
        <v>504</v>
      </c>
      <c r="C15" s="11" t="s">
        <v>505</v>
      </c>
      <c r="D15" s="11" t="s">
        <v>476</v>
      </c>
      <c r="E15" s="15">
        <v>60000</v>
      </c>
      <c r="F15" s="16">
        <v>751.23</v>
      </c>
      <c r="G15" s="17">
        <v>3.6600000000000001E-2</v>
      </c>
    </row>
    <row r="16" spans="1:7" ht="12.95" customHeight="1">
      <c r="A16" s="13" t="s">
        <v>506</v>
      </c>
      <c r="B16" s="14" t="s">
        <v>507</v>
      </c>
      <c r="C16" s="11" t="s">
        <v>508</v>
      </c>
      <c r="D16" s="11" t="s">
        <v>509</v>
      </c>
      <c r="E16" s="15">
        <v>140000</v>
      </c>
      <c r="F16" s="16">
        <v>732.97</v>
      </c>
      <c r="G16" s="17">
        <v>3.5700000000000003E-2</v>
      </c>
    </row>
    <row r="17" spans="1:7" ht="12.95" customHeight="1">
      <c r="A17" s="13" t="s">
        <v>510</v>
      </c>
      <c r="B17" s="14" t="s">
        <v>511</v>
      </c>
      <c r="C17" s="11" t="s">
        <v>512</v>
      </c>
      <c r="D17" s="11" t="s">
        <v>476</v>
      </c>
      <c r="E17" s="15">
        <v>275000</v>
      </c>
      <c r="F17" s="16">
        <v>715.96</v>
      </c>
      <c r="G17" s="17">
        <v>3.49E-2</v>
      </c>
    </row>
    <row r="18" spans="1:7" ht="12.95" customHeight="1">
      <c r="A18" s="13" t="s">
        <v>513</v>
      </c>
      <c r="B18" s="14" t="s">
        <v>514</v>
      </c>
      <c r="C18" s="11" t="s">
        <v>515</v>
      </c>
      <c r="D18" s="11" t="s">
        <v>484</v>
      </c>
      <c r="E18" s="15">
        <v>32000</v>
      </c>
      <c r="F18" s="16">
        <v>713.54</v>
      </c>
      <c r="G18" s="17">
        <v>3.4799999999999998E-2</v>
      </c>
    </row>
    <row r="19" spans="1:7" ht="12.95" customHeight="1">
      <c r="A19" s="13" t="s">
        <v>516</v>
      </c>
      <c r="B19" s="14" t="s">
        <v>517</v>
      </c>
      <c r="C19" s="11" t="s">
        <v>518</v>
      </c>
      <c r="D19" s="11" t="s">
        <v>492</v>
      </c>
      <c r="E19" s="15">
        <v>60000</v>
      </c>
      <c r="F19" s="16">
        <v>582.41999999999996</v>
      </c>
      <c r="G19" s="17">
        <v>2.8400000000000002E-2</v>
      </c>
    </row>
    <row r="20" spans="1:7" ht="12.95" customHeight="1">
      <c r="A20" s="13" t="s">
        <v>519</v>
      </c>
      <c r="B20" s="14" t="s">
        <v>520</v>
      </c>
      <c r="C20" s="11" t="s">
        <v>521</v>
      </c>
      <c r="D20" s="11" t="s">
        <v>522</v>
      </c>
      <c r="E20" s="15">
        <v>15000</v>
      </c>
      <c r="F20" s="16">
        <v>554.16999999999996</v>
      </c>
      <c r="G20" s="17">
        <v>2.7E-2</v>
      </c>
    </row>
    <row r="21" spans="1:7" ht="12.95" customHeight="1">
      <c r="A21" s="13" t="s">
        <v>523</v>
      </c>
      <c r="B21" s="14" t="s">
        <v>524</v>
      </c>
      <c r="C21" s="11" t="s">
        <v>525</v>
      </c>
      <c r="D21" s="11" t="s">
        <v>476</v>
      </c>
      <c r="E21" s="15">
        <v>110000</v>
      </c>
      <c r="F21" s="16">
        <v>512.6</v>
      </c>
      <c r="G21" s="17">
        <v>2.5000000000000001E-2</v>
      </c>
    </row>
    <row r="22" spans="1:7" ht="12.95" customHeight="1">
      <c r="A22" s="13" t="s">
        <v>526</v>
      </c>
      <c r="B22" s="14" t="s">
        <v>527</v>
      </c>
      <c r="C22" s="11" t="s">
        <v>528</v>
      </c>
      <c r="D22" s="11" t="s">
        <v>529</v>
      </c>
      <c r="E22" s="15">
        <v>100000</v>
      </c>
      <c r="F22" s="16">
        <v>489.15</v>
      </c>
      <c r="G22" s="17">
        <v>2.3800000000000002E-2</v>
      </c>
    </row>
    <row r="23" spans="1:7" ht="12.95" customHeight="1">
      <c r="A23" s="13" t="s">
        <v>530</v>
      </c>
      <c r="B23" s="14" t="s">
        <v>531</v>
      </c>
      <c r="C23" s="11" t="s">
        <v>532</v>
      </c>
      <c r="D23" s="11" t="s">
        <v>509</v>
      </c>
      <c r="E23" s="15">
        <v>8000</v>
      </c>
      <c r="F23" s="16">
        <v>471.54</v>
      </c>
      <c r="G23" s="17">
        <v>2.3E-2</v>
      </c>
    </row>
    <row r="24" spans="1:7" ht="12.95" customHeight="1">
      <c r="A24" s="13" t="s">
        <v>533</v>
      </c>
      <c r="B24" s="14" t="s">
        <v>534</v>
      </c>
      <c r="C24" s="11" t="s">
        <v>535</v>
      </c>
      <c r="D24" s="11" t="s">
        <v>536</v>
      </c>
      <c r="E24" s="15">
        <v>65000</v>
      </c>
      <c r="F24" s="16">
        <v>410.48</v>
      </c>
      <c r="G24" s="17">
        <v>0.02</v>
      </c>
    </row>
    <row r="25" spans="1:7" ht="12.95" customHeight="1">
      <c r="A25" s="13" t="s">
        <v>537</v>
      </c>
      <c r="B25" s="14" t="s">
        <v>538</v>
      </c>
      <c r="C25" s="11" t="s">
        <v>539</v>
      </c>
      <c r="D25" s="11" t="s">
        <v>492</v>
      </c>
      <c r="E25" s="15">
        <v>45000</v>
      </c>
      <c r="F25" s="16">
        <v>384.93</v>
      </c>
      <c r="G25" s="17">
        <v>1.8800000000000001E-2</v>
      </c>
    </row>
    <row r="26" spans="1:7" ht="12.95" customHeight="1">
      <c r="A26" s="13" t="s">
        <v>540</v>
      </c>
      <c r="B26" s="14" t="s">
        <v>541</v>
      </c>
      <c r="C26" s="11" t="s">
        <v>542</v>
      </c>
      <c r="D26" s="11" t="s">
        <v>509</v>
      </c>
      <c r="E26" s="15">
        <v>30000</v>
      </c>
      <c r="F26" s="16">
        <v>372.03</v>
      </c>
      <c r="G26" s="17">
        <v>1.8100000000000002E-2</v>
      </c>
    </row>
    <row r="27" spans="1:7" ht="12.95" customHeight="1">
      <c r="A27" s="13" t="s">
        <v>543</v>
      </c>
      <c r="B27" s="14" t="s">
        <v>544</v>
      </c>
      <c r="C27" s="11" t="s">
        <v>545</v>
      </c>
      <c r="D27" s="11" t="s">
        <v>546</v>
      </c>
      <c r="E27" s="15">
        <v>170000</v>
      </c>
      <c r="F27" s="16">
        <v>344.34</v>
      </c>
      <c r="G27" s="17">
        <v>1.6799999999999999E-2</v>
      </c>
    </row>
    <row r="28" spans="1:7" ht="12.95" customHeight="1">
      <c r="A28" s="13" t="s">
        <v>547</v>
      </c>
      <c r="B28" s="14" t="s">
        <v>548</v>
      </c>
      <c r="C28" s="11" t="s">
        <v>549</v>
      </c>
      <c r="D28" s="11" t="s">
        <v>550</v>
      </c>
      <c r="E28" s="15">
        <v>70000</v>
      </c>
      <c r="F28" s="16">
        <v>324.14</v>
      </c>
      <c r="G28" s="17">
        <v>1.5800000000000002E-2</v>
      </c>
    </row>
    <row r="29" spans="1:7" ht="12.95" customHeight="1">
      <c r="A29" s="13" t="s">
        <v>551</v>
      </c>
      <c r="B29" s="14" t="s">
        <v>552</v>
      </c>
      <c r="C29" s="11" t="s">
        <v>553</v>
      </c>
      <c r="D29" s="11" t="s">
        <v>476</v>
      </c>
      <c r="E29" s="15">
        <v>21000</v>
      </c>
      <c r="F29" s="16">
        <v>293.16000000000003</v>
      </c>
      <c r="G29" s="17">
        <v>1.43E-2</v>
      </c>
    </row>
    <row r="30" spans="1:7" ht="12.95" customHeight="1">
      <c r="A30" s="13" t="s">
        <v>554</v>
      </c>
      <c r="B30" s="14" t="s">
        <v>555</v>
      </c>
      <c r="C30" s="11" t="s">
        <v>556</v>
      </c>
      <c r="D30" s="11" t="s">
        <v>509</v>
      </c>
      <c r="E30" s="15">
        <v>8500</v>
      </c>
      <c r="F30" s="16">
        <v>269.64999999999998</v>
      </c>
      <c r="G30" s="17">
        <v>1.3100000000000001E-2</v>
      </c>
    </row>
    <row r="31" spans="1:7" ht="12.95" customHeight="1">
      <c r="A31" s="13" t="s">
        <v>557</v>
      </c>
      <c r="B31" s="14" t="s">
        <v>558</v>
      </c>
      <c r="C31" s="11" t="s">
        <v>559</v>
      </c>
      <c r="D31" s="11" t="s">
        <v>560</v>
      </c>
      <c r="E31" s="15">
        <v>130000</v>
      </c>
      <c r="F31" s="16">
        <v>269.36</v>
      </c>
      <c r="G31" s="17">
        <v>1.3100000000000001E-2</v>
      </c>
    </row>
    <row r="32" spans="1:7" ht="12.95" customHeight="1">
      <c r="A32" s="13" t="s">
        <v>561</v>
      </c>
      <c r="B32" s="14" t="s">
        <v>562</v>
      </c>
      <c r="C32" s="11" t="s">
        <v>563</v>
      </c>
      <c r="D32" s="11" t="s">
        <v>484</v>
      </c>
      <c r="E32" s="15">
        <v>33000</v>
      </c>
      <c r="F32" s="16">
        <v>267.68</v>
      </c>
      <c r="G32" s="17">
        <v>1.2999999999999999E-2</v>
      </c>
    </row>
    <row r="33" spans="1:7" ht="12.95" customHeight="1">
      <c r="A33" s="13" t="s">
        <v>564</v>
      </c>
      <c r="B33" s="14" t="s">
        <v>565</v>
      </c>
      <c r="C33" s="11" t="s">
        <v>566</v>
      </c>
      <c r="D33" s="11" t="s">
        <v>560</v>
      </c>
      <c r="E33" s="15">
        <v>150000</v>
      </c>
      <c r="F33" s="16">
        <v>258.52999999999997</v>
      </c>
      <c r="G33" s="17">
        <v>1.26E-2</v>
      </c>
    </row>
    <row r="34" spans="1:7" ht="12.95" customHeight="1">
      <c r="A34" s="13" t="s">
        <v>567</v>
      </c>
      <c r="B34" s="14" t="s">
        <v>568</v>
      </c>
      <c r="C34" s="11" t="s">
        <v>569</v>
      </c>
      <c r="D34" s="11" t="s">
        <v>509</v>
      </c>
      <c r="E34" s="15">
        <v>9000</v>
      </c>
      <c r="F34" s="16">
        <v>255.01</v>
      </c>
      <c r="G34" s="17">
        <v>1.24E-2</v>
      </c>
    </row>
    <row r="35" spans="1:7" ht="12.95" customHeight="1">
      <c r="A35" s="13" t="s">
        <v>570</v>
      </c>
      <c r="B35" s="14" t="s">
        <v>571</v>
      </c>
      <c r="C35" s="11" t="s">
        <v>572</v>
      </c>
      <c r="D35" s="11" t="s">
        <v>573</v>
      </c>
      <c r="E35" s="15">
        <v>80000</v>
      </c>
      <c r="F35" s="16">
        <v>247.36</v>
      </c>
      <c r="G35" s="17">
        <v>1.21E-2</v>
      </c>
    </row>
    <row r="36" spans="1:7" ht="12.95" customHeight="1">
      <c r="A36" s="13" t="s">
        <v>574</v>
      </c>
      <c r="B36" s="14" t="s">
        <v>575</v>
      </c>
      <c r="C36" s="11" t="s">
        <v>576</v>
      </c>
      <c r="D36" s="11" t="s">
        <v>536</v>
      </c>
      <c r="E36" s="15">
        <v>15000</v>
      </c>
      <c r="F36" s="16">
        <v>220.61</v>
      </c>
      <c r="G36" s="17">
        <v>1.0800000000000001E-2</v>
      </c>
    </row>
    <row r="37" spans="1:7" ht="12.95" customHeight="1">
      <c r="A37" s="13" t="s">
        <v>577</v>
      </c>
      <c r="B37" s="14" t="s">
        <v>578</v>
      </c>
      <c r="C37" s="11" t="s">
        <v>579</v>
      </c>
      <c r="D37" s="11" t="s">
        <v>488</v>
      </c>
      <c r="E37" s="15">
        <v>32000</v>
      </c>
      <c r="F37" s="16">
        <v>218.13</v>
      </c>
      <c r="G37" s="17">
        <v>1.06E-2</v>
      </c>
    </row>
    <row r="38" spans="1:7" ht="12.95" customHeight="1">
      <c r="A38" s="13" t="s">
        <v>580</v>
      </c>
      <c r="B38" s="14" t="s">
        <v>581</v>
      </c>
      <c r="C38" s="11" t="s">
        <v>582</v>
      </c>
      <c r="D38" s="11" t="s">
        <v>476</v>
      </c>
      <c r="E38" s="15">
        <v>100000</v>
      </c>
      <c r="F38" s="16">
        <v>165.15</v>
      </c>
      <c r="G38" s="17">
        <v>8.0999999999999996E-3</v>
      </c>
    </row>
    <row r="39" spans="1:7" ht="12.95" customHeight="1">
      <c r="A39" s="1"/>
      <c r="B39" s="10" t="s">
        <v>13</v>
      </c>
      <c r="C39" s="11" t="s">
        <v>1</v>
      </c>
      <c r="D39" s="11" t="s">
        <v>1</v>
      </c>
      <c r="E39" s="11" t="s">
        <v>1</v>
      </c>
      <c r="F39" s="18">
        <v>19172.349999999999</v>
      </c>
      <c r="G39" s="19">
        <v>0.93440000000000001</v>
      </c>
    </row>
    <row r="40" spans="1:7" ht="12.95" customHeight="1">
      <c r="A40" s="1"/>
      <c r="B40" s="20" t="s">
        <v>583</v>
      </c>
      <c r="C40" s="22" t="s">
        <v>1</v>
      </c>
      <c r="D40" s="22" t="s">
        <v>1</v>
      </c>
      <c r="E40" s="22" t="s">
        <v>1</v>
      </c>
      <c r="F40" s="23" t="s">
        <v>23</v>
      </c>
      <c r="G40" s="24" t="s">
        <v>23</v>
      </c>
    </row>
    <row r="41" spans="1:7" ht="12.95" customHeight="1">
      <c r="A41" s="1"/>
      <c r="B41" s="20" t="s">
        <v>13</v>
      </c>
      <c r="C41" s="22" t="s">
        <v>1</v>
      </c>
      <c r="D41" s="22" t="s">
        <v>1</v>
      </c>
      <c r="E41" s="22" t="s">
        <v>1</v>
      </c>
      <c r="F41" s="23" t="s">
        <v>23</v>
      </c>
      <c r="G41" s="24" t="s">
        <v>23</v>
      </c>
    </row>
    <row r="42" spans="1:7" ht="12.95" customHeight="1">
      <c r="A42" s="1"/>
      <c r="B42" s="20" t="s">
        <v>14</v>
      </c>
      <c r="C42" s="21" t="s">
        <v>1</v>
      </c>
      <c r="D42" s="22" t="s">
        <v>1</v>
      </c>
      <c r="E42" s="21" t="s">
        <v>1</v>
      </c>
      <c r="F42" s="18">
        <v>19172.349999999999</v>
      </c>
      <c r="G42" s="19">
        <v>0.93440000000000001</v>
      </c>
    </row>
    <row r="43" spans="1:7" ht="12.95" customHeight="1">
      <c r="A43" s="1"/>
      <c r="B43" s="20" t="s">
        <v>28</v>
      </c>
      <c r="C43" s="11" t="s">
        <v>1</v>
      </c>
      <c r="D43" s="22" t="s">
        <v>1</v>
      </c>
      <c r="E43" s="11" t="s">
        <v>1</v>
      </c>
      <c r="F43" s="25">
        <v>1342.17</v>
      </c>
      <c r="G43" s="19">
        <v>6.5600000000000006E-2</v>
      </c>
    </row>
    <row r="44" spans="1:7" ht="12.95" customHeight="1">
      <c r="A44" s="1"/>
      <c r="B44" s="26" t="s">
        <v>29</v>
      </c>
      <c r="C44" s="27" t="s">
        <v>1</v>
      </c>
      <c r="D44" s="27" t="s">
        <v>1</v>
      </c>
      <c r="E44" s="27" t="s">
        <v>1</v>
      </c>
      <c r="F44" s="28">
        <v>20514.52</v>
      </c>
      <c r="G44" s="29">
        <v>1</v>
      </c>
    </row>
    <row r="45" spans="1:7" ht="12.95" customHeight="1">
      <c r="A45" s="1"/>
      <c r="B45" s="4" t="s">
        <v>1</v>
      </c>
      <c r="C45" s="1"/>
      <c r="D45" s="1"/>
      <c r="E45" s="1"/>
      <c r="F45" s="1"/>
      <c r="G45" s="1"/>
    </row>
    <row r="46" spans="1:7" ht="12.95" customHeight="1">
      <c r="A46" s="1"/>
      <c r="B46" s="2" t="s">
        <v>27</v>
      </c>
      <c r="C46" s="1"/>
      <c r="D46" s="1"/>
      <c r="E46" s="1"/>
      <c r="F46" s="1"/>
      <c r="G46" s="1"/>
    </row>
    <row r="47" spans="1:7" ht="12.95" customHeight="1">
      <c r="A47" s="1"/>
      <c r="B47" s="2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1</v>
      </c>
      <c r="C48" s="1"/>
      <c r="D48" s="1"/>
      <c r="E48" s="1"/>
      <c r="F48" s="1"/>
      <c r="G4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G46"/>
  <sheetViews>
    <sheetView zoomScaleNormal="100" workbookViewId="0">
      <selection activeCell="D23" sqref="D23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1861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1256</v>
      </c>
      <c r="B7" s="14" t="s">
        <v>1257</v>
      </c>
      <c r="C7" s="11" t="s">
        <v>1258</v>
      </c>
      <c r="D7" s="11" t="s">
        <v>1259</v>
      </c>
      <c r="E7" s="15">
        <v>5030000</v>
      </c>
      <c r="F7" s="16">
        <v>5130.5600000000004</v>
      </c>
      <c r="G7" s="17">
        <v>0.128</v>
      </c>
    </row>
    <row r="8" spans="1:7" ht="12.95" customHeight="1">
      <c r="A8" s="13" t="s">
        <v>1379</v>
      </c>
      <c r="B8" s="14" t="s">
        <v>1380</v>
      </c>
      <c r="C8" s="11" t="s">
        <v>1381</v>
      </c>
      <c r="D8" s="11" t="s">
        <v>39</v>
      </c>
      <c r="E8" s="15">
        <v>4830000</v>
      </c>
      <c r="F8" s="16">
        <v>4920.53</v>
      </c>
      <c r="G8" s="17">
        <v>0.12280000000000001</v>
      </c>
    </row>
    <row r="9" spans="1:7" ht="12.95" customHeight="1">
      <c r="A9" s="13" t="s">
        <v>1862</v>
      </c>
      <c r="B9" s="14" t="s">
        <v>1471</v>
      </c>
      <c r="C9" s="11" t="s">
        <v>1863</v>
      </c>
      <c r="D9" s="11" t="s">
        <v>39</v>
      </c>
      <c r="E9" s="15">
        <v>3400000</v>
      </c>
      <c r="F9" s="16">
        <v>4040.58</v>
      </c>
      <c r="G9" s="17">
        <v>0.1008</v>
      </c>
    </row>
    <row r="10" spans="1:7" ht="12.95" customHeight="1">
      <c r="A10" s="13" t="s">
        <v>1864</v>
      </c>
      <c r="B10" s="14" t="s">
        <v>1865</v>
      </c>
      <c r="C10" s="11" t="s">
        <v>1866</v>
      </c>
      <c r="D10" s="11" t="s">
        <v>39</v>
      </c>
      <c r="E10" s="15">
        <v>4390000</v>
      </c>
      <c r="F10" s="16">
        <v>4021.98</v>
      </c>
      <c r="G10" s="17">
        <v>0.1004</v>
      </c>
    </row>
    <row r="11" spans="1:7" ht="12.95" customHeight="1">
      <c r="A11" s="13" t="s">
        <v>1867</v>
      </c>
      <c r="B11" s="14" t="s">
        <v>428</v>
      </c>
      <c r="C11" s="11" t="s">
        <v>1868</v>
      </c>
      <c r="D11" s="11" t="s">
        <v>68</v>
      </c>
      <c r="E11" s="15">
        <v>3400000</v>
      </c>
      <c r="F11" s="16">
        <v>4015.89</v>
      </c>
      <c r="G11" s="17">
        <v>0.1002</v>
      </c>
    </row>
    <row r="12" spans="1:7" ht="12.95" customHeight="1">
      <c r="A12" s="13" t="s">
        <v>1869</v>
      </c>
      <c r="B12" s="14" t="s">
        <v>1870</v>
      </c>
      <c r="C12" s="11" t="s">
        <v>1871</v>
      </c>
      <c r="D12" s="11" t="s">
        <v>746</v>
      </c>
      <c r="E12" s="15">
        <v>3400000</v>
      </c>
      <c r="F12" s="16">
        <v>3438.17</v>
      </c>
      <c r="G12" s="17">
        <v>8.5800000000000001E-2</v>
      </c>
    </row>
    <row r="13" spans="1:7" ht="12.95" customHeight="1">
      <c r="A13" s="13" t="s">
        <v>1476</v>
      </c>
      <c r="B13" s="14" t="s">
        <v>1034</v>
      </c>
      <c r="C13" s="11" t="s">
        <v>1477</v>
      </c>
      <c r="D13" s="11" t="s">
        <v>39</v>
      </c>
      <c r="E13" s="15">
        <v>3000000</v>
      </c>
      <c r="F13" s="16">
        <v>3066.34</v>
      </c>
      <c r="G13" s="17">
        <v>7.6499999999999999E-2</v>
      </c>
    </row>
    <row r="14" spans="1:7" ht="12.95" customHeight="1">
      <c r="A14" s="13" t="s">
        <v>1356</v>
      </c>
      <c r="B14" s="14" t="s">
        <v>2121</v>
      </c>
      <c r="C14" s="11" t="s">
        <v>1357</v>
      </c>
      <c r="D14" s="11" t="s">
        <v>19</v>
      </c>
      <c r="E14" s="15">
        <v>2300000</v>
      </c>
      <c r="F14" s="16">
        <v>2342.4899999999998</v>
      </c>
      <c r="G14" s="17">
        <v>5.8500000000000003E-2</v>
      </c>
    </row>
    <row r="15" spans="1:7" ht="12.95" customHeight="1">
      <c r="A15" s="13" t="s">
        <v>1253</v>
      </c>
      <c r="B15" s="14" t="s">
        <v>1254</v>
      </c>
      <c r="C15" s="11" t="s">
        <v>1255</v>
      </c>
      <c r="D15" s="11" t="s">
        <v>39</v>
      </c>
      <c r="E15" s="15">
        <v>2000000</v>
      </c>
      <c r="F15" s="16">
        <v>2044.6</v>
      </c>
      <c r="G15" s="17">
        <v>5.0999999999999997E-2</v>
      </c>
    </row>
    <row r="16" spans="1:7" ht="12.95" customHeight="1">
      <c r="A16" s="13" t="s">
        <v>1835</v>
      </c>
      <c r="B16" s="14" t="s">
        <v>1836</v>
      </c>
      <c r="C16" s="11" t="s">
        <v>1837</v>
      </c>
      <c r="D16" s="11" t="s">
        <v>50</v>
      </c>
      <c r="E16" s="15">
        <v>1500000</v>
      </c>
      <c r="F16" s="16">
        <v>1525.32</v>
      </c>
      <c r="G16" s="17">
        <v>3.8100000000000002E-2</v>
      </c>
    </row>
    <row r="17" spans="1:7" ht="12.95" customHeight="1">
      <c r="A17" s="13" t="s">
        <v>1131</v>
      </c>
      <c r="B17" s="14" t="s">
        <v>1132</v>
      </c>
      <c r="C17" s="11" t="s">
        <v>1133</v>
      </c>
      <c r="D17" s="11" t="s">
        <v>94</v>
      </c>
      <c r="E17" s="15">
        <v>1210000</v>
      </c>
      <c r="F17" s="16">
        <v>1215.8399999999999</v>
      </c>
      <c r="G17" s="17">
        <v>3.0300000000000001E-2</v>
      </c>
    </row>
    <row r="18" spans="1:7" ht="12.95" customHeight="1">
      <c r="A18" s="13" t="s">
        <v>1371</v>
      </c>
      <c r="B18" s="14" t="s">
        <v>1372</v>
      </c>
      <c r="C18" s="11" t="s">
        <v>1373</v>
      </c>
      <c r="D18" s="11" t="s">
        <v>39</v>
      </c>
      <c r="E18" s="15">
        <v>600000</v>
      </c>
      <c r="F18" s="16">
        <v>608.54999999999995</v>
      </c>
      <c r="G18" s="17">
        <v>1.52E-2</v>
      </c>
    </row>
    <row r="19" spans="1:7" ht="12.95" customHeight="1">
      <c r="A19" s="13" t="s">
        <v>1849</v>
      </c>
      <c r="B19" s="14" t="s">
        <v>1850</v>
      </c>
      <c r="C19" s="11" t="s">
        <v>1851</v>
      </c>
      <c r="D19" s="11" t="s">
        <v>39</v>
      </c>
      <c r="E19" s="15">
        <v>500000</v>
      </c>
      <c r="F19" s="16">
        <v>510.87</v>
      </c>
      <c r="G19" s="17">
        <v>1.2699999999999999E-2</v>
      </c>
    </row>
    <row r="20" spans="1:7" ht="12.95" customHeight="1">
      <c r="A20" s="13" t="s">
        <v>1872</v>
      </c>
      <c r="B20" s="14" t="s">
        <v>2104</v>
      </c>
      <c r="C20" s="11" t="s">
        <v>1873</v>
      </c>
      <c r="D20" s="11" t="s">
        <v>19</v>
      </c>
      <c r="E20" s="15">
        <v>500000</v>
      </c>
      <c r="F20" s="16">
        <v>509.3</v>
      </c>
      <c r="G20" s="17">
        <v>1.2699999999999999E-2</v>
      </c>
    </row>
    <row r="21" spans="1:7" ht="12.95" customHeight="1">
      <c r="A21" s="13" t="s">
        <v>1874</v>
      </c>
      <c r="B21" s="14" t="s">
        <v>894</v>
      </c>
      <c r="C21" s="11" t="s">
        <v>1875</v>
      </c>
      <c r="D21" s="11" t="s">
        <v>86</v>
      </c>
      <c r="E21" s="15">
        <v>350000</v>
      </c>
      <c r="F21" s="16">
        <v>362.09</v>
      </c>
      <c r="G21" s="17">
        <v>8.9999999999999993E-3</v>
      </c>
    </row>
    <row r="22" spans="1:7" ht="12.95" customHeight="1">
      <c r="A22" s="13" t="s">
        <v>1468</v>
      </c>
      <c r="B22" s="14" t="s">
        <v>2126</v>
      </c>
      <c r="C22" s="11" t="s">
        <v>1469</v>
      </c>
      <c r="D22" s="11" t="s">
        <v>19</v>
      </c>
      <c r="E22" s="15">
        <v>140000</v>
      </c>
      <c r="F22" s="16">
        <v>144.52000000000001</v>
      </c>
      <c r="G22" s="17">
        <v>3.5999999999999999E-3</v>
      </c>
    </row>
    <row r="23" spans="1:7" ht="12.95" customHeight="1">
      <c r="A23" s="13" t="s">
        <v>1377</v>
      </c>
      <c r="B23" s="14" t="s">
        <v>2102</v>
      </c>
      <c r="C23" s="11" t="s">
        <v>1378</v>
      </c>
      <c r="D23" s="11" t="s">
        <v>19</v>
      </c>
      <c r="E23" s="15">
        <v>116000</v>
      </c>
      <c r="F23" s="16">
        <v>118</v>
      </c>
      <c r="G23" s="17">
        <v>2.8999999999999998E-3</v>
      </c>
    </row>
    <row r="24" spans="1:7" ht="12.95" customHeight="1">
      <c r="A24" s="13" t="s">
        <v>1876</v>
      </c>
      <c r="B24" s="14" t="s">
        <v>894</v>
      </c>
      <c r="C24" s="11" t="s">
        <v>1877</v>
      </c>
      <c r="D24" s="11" t="s">
        <v>86</v>
      </c>
      <c r="E24" s="15">
        <v>108000</v>
      </c>
      <c r="F24" s="16">
        <v>112.67</v>
      </c>
      <c r="G24" s="17">
        <v>2.8E-3</v>
      </c>
    </row>
    <row r="25" spans="1:7" ht="12.95" customHeight="1">
      <c r="A25" s="13" t="s">
        <v>1374</v>
      </c>
      <c r="B25" s="14" t="s">
        <v>1375</v>
      </c>
      <c r="C25" s="11" t="s">
        <v>1376</v>
      </c>
      <c r="D25" s="11" t="s">
        <v>39</v>
      </c>
      <c r="E25" s="15">
        <v>100000</v>
      </c>
      <c r="F25" s="16">
        <v>102.17</v>
      </c>
      <c r="G25" s="17">
        <v>2.5000000000000001E-3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38230.47</v>
      </c>
      <c r="G26" s="19">
        <v>0.95379999999999998</v>
      </c>
    </row>
    <row r="27" spans="1:7" ht="12.95" customHeight="1">
      <c r="A27" s="1"/>
      <c r="B27" s="20" t="s">
        <v>22</v>
      </c>
      <c r="C27" s="22" t="s">
        <v>1</v>
      </c>
      <c r="D27" s="22" t="s">
        <v>1</v>
      </c>
      <c r="E27" s="22" t="s">
        <v>1</v>
      </c>
      <c r="F27" s="23" t="s">
        <v>23</v>
      </c>
      <c r="G27" s="24" t="s">
        <v>23</v>
      </c>
    </row>
    <row r="28" spans="1:7" ht="12.95" customHeight="1">
      <c r="A28" s="1"/>
      <c r="B28" s="20" t="s">
        <v>13</v>
      </c>
      <c r="C28" s="22" t="s">
        <v>1</v>
      </c>
      <c r="D28" s="22" t="s">
        <v>1</v>
      </c>
      <c r="E28" s="22" t="s">
        <v>1</v>
      </c>
      <c r="F28" s="23" t="s">
        <v>23</v>
      </c>
      <c r="G28" s="24" t="s">
        <v>23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38230.47</v>
      </c>
      <c r="G29" s="19">
        <v>0.95379999999999998</v>
      </c>
    </row>
    <row r="30" spans="1:7" ht="12.95" customHeight="1">
      <c r="A30" s="1"/>
      <c r="B30" s="10" t="s">
        <v>103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"/>
      <c r="B31" s="10" t="s">
        <v>104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3" t="s">
        <v>1721</v>
      </c>
      <c r="B32" s="14" t="s">
        <v>1089</v>
      </c>
      <c r="C32" s="11" t="s">
        <v>1722</v>
      </c>
      <c r="D32" s="11" t="s">
        <v>113</v>
      </c>
      <c r="E32" s="15">
        <v>200000</v>
      </c>
      <c r="F32" s="16">
        <v>196.04</v>
      </c>
      <c r="G32" s="17">
        <v>4.8999999999999998E-3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196.04</v>
      </c>
      <c r="G33" s="19">
        <v>4.8999999999999998E-3</v>
      </c>
    </row>
    <row r="34" spans="1:7" ht="12.95" customHeight="1">
      <c r="A34" s="1"/>
      <c r="B34" s="20" t="s">
        <v>14</v>
      </c>
      <c r="C34" s="21" t="s">
        <v>1</v>
      </c>
      <c r="D34" s="22" t="s">
        <v>1</v>
      </c>
      <c r="E34" s="21" t="s">
        <v>1</v>
      </c>
      <c r="F34" s="18">
        <v>196.04</v>
      </c>
      <c r="G34" s="19">
        <v>4.8999999999999998E-3</v>
      </c>
    </row>
    <row r="35" spans="1:7" ht="12.95" customHeight="1">
      <c r="A35" s="1"/>
      <c r="B35" s="10" t="s">
        <v>24</v>
      </c>
      <c r="C35" s="11" t="s">
        <v>1</v>
      </c>
      <c r="D35" s="11" t="s">
        <v>1</v>
      </c>
      <c r="E35" s="11" t="s">
        <v>1</v>
      </c>
      <c r="F35" s="1"/>
      <c r="G35" s="12" t="s">
        <v>1</v>
      </c>
    </row>
    <row r="36" spans="1:7" ht="12.95" customHeight="1">
      <c r="A36" s="13" t="s">
        <v>25</v>
      </c>
      <c r="B36" s="14" t="s">
        <v>26</v>
      </c>
      <c r="C36" s="11" t="s">
        <v>1</v>
      </c>
      <c r="D36" s="11" t="s">
        <v>27</v>
      </c>
      <c r="E36" s="15"/>
      <c r="F36" s="16">
        <v>9</v>
      </c>
      <c r="G36" s="17">
        <v>2.0000000000000001E-4</v>
      </c>
    </row>
    <row r="37" spans="1:7" ht="12.95" customHeight="1">
      <c r="A37" s="1"/>
      <c r="B37" s="10" t="s">
        <v>13</v>
      </c>
      <c r="C37" s="11" t="s">
        <v>1</v>
      </c>
      <c r="D37" s="11" t="s">
        <v>1</v>
      </c>
      <c r="E37" s="11" t="s">
        <v>1</v>
      </c>
      <c r="F37" s="18">
        <v>9</v>
      </c>
      <c r="G37" s="19">
        <v>2.0000000000000001E-4</v>
      </c>
    </row>
    <row r="38" spans="1:7" ht="12.95" customHeight="1">
      <c r="A38" s="1"/>
      <c r="B38" s="20" t="s">
        <v>14</v>
      </c>
      <c r="C38" s="21" t="s">
        <v>1</v>
      </c>
      <c r="D38" s="22" t="s">
        <v>1</v>
      </c>
      <c r="E38" s="21" t="s">
        <v>1</v>
      </c>
      <c r="F38" s="18">
        <v>9</v>
      </c>
      <c r="G38" s="19">
        <v>2.0000000000000001E-4</v>
      </c>
    </row>
    <row r="39" spans="1:7" ht="12.95" customHeight="1">
      <c r="A39" s="1"/>
      <c r="B39" s="20" t="s">
        <v>28</v>
      </c>
      <c r="C39" s="11" t="s">
        <v>1</v>
      </c>
      <c r="D39" s="22" t="s">
        <v>1</v>
      </c>
      <c r="E39" s="11" t="s">
        <v>1</v>
      </c>
      <c r="F39" s="25">
        <v>1635.07</v>
      </c>
      <c r="G39" s="19">
        <v>4.1099999999999998E-2</v>
      </c>
    </row>
    <row r="40" spans="1:7" ht="12.95" customHeight="1">
      <c r="A40" s="1"/>
      <c r="B40" s="26" t="s">
        <v>29</v>
      </c>
      <c r="C40" s="27" t="s">
        <v>1</v>
      </c>
      <c r="D40" s="27" t="s">
        <v>1</v>
      </c>
      <c r="E40" s="27" t="s">
        <v>1</v>
      </c>
      <c r="F40" s="28">
        <v>40070.58</v>
      </c>
      <c r="G40" s="29">
        <v>1</v>
      </c>
    </row>
    <row r="41" spans="1:7" ht="12.95" customHeight="1">
      <c r="A41" s="1"/>
      <c r="B41" s="4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468</v>
      </c>
      <c r="C42" s="1"/>
      <c r="D42" s="1"/>
      <c r="E42" s="1"/>
      <c r="F42" s="1"/>
      <c r="G42" s="1"/>
    </row>
    <row r="43" spans="1:7" ht="12.95" customHeight="1">
      <c r="A43" s="1"/>
      <c r="B43" s="2" t="s">
        <v>30</v>
      </c>
      <c r="C43" s="1"/>
      <c r="D43" s="1"/>
      <c r="E43" s="1"/>
      <c r="F43" s="1"/>
      <c r="G43" s="1"/>
    </row>
    <row r="44" spans="1:7" ht="12.95" customHeight="1">
      <c r="A44" s="1"/>
      <c r="B44" s="2" t="s">
        <v>117</v>
      </c>
      <c r="C44" s="1"/>
      <c r="D44" s="1"/>
      <c r="E44" s="1"/>
      <c r="F44" s="1"/>
      <c r="G44" s="1"/>
    </row>
    <row r="45" spans="1:7" ht="12.95" customHeight="1">
      <c r="A45" s="1"/>
      <c r="B45" s="2" t="s">
        <v>1</v>
      </c>
      <c r="C45" s="1"/>
      <c r="D45" s="1"/>
      <c r="E45" s="1"/>
      <c r="F45" s="1"/>
      <c r="G45" s="1"/>
    </row>
    <row r="46" spans="1:7" ht="12.95" customHeight="1">
      <c r="A46" s="1"/>
      <c r="B46" s="2" t="s">
        <v>1</v>
      </c>
      <c r="C46" s="1"/>
      <c r="D46" s="1"/>
      <c r="E46" s="1"/>
      <c r="F46" s="1"/>
      <c r="G4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>
      <selection activeCell="D11" sqref="D1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1878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1879</v>
      </c>
      <c r="B7" s="14" t="s">
        <v>1880</v>
      </c>
      <c r="C7" s="11" t="s">
        <v>1881</v>
      </c>
      <c r="D7" s="11" t="s">
        <v>39</v>
      </c>
      <c r="E7" s="15">
        <v>3000000</v>
      </c>
      <c r="F7" s="16">
        <v>3056.84</v>
      </c>
      <c r="G7" s="17">
        <v>0.11899999999999999</v>
      </c>
    </row>
    <row r="8" spans="1:7" ht="12.95" customHeight="1">
      <c r="A8" s="13" t="s">
        <v>1882</v>
      </c>
      <c r="B8" s="14" t="s">
        <v>1883</v>
      </c>
      <c r="C8" s="11" t="s">
        <v>1884</v>
      </c>
      <c r="D8" s="11" t="s">
        <v>94</v>
      </c>
      <c r="E8" s="15">
        <v>2950000</v>
      </c>
      <c r="F8" s="16">
        <v>2980.17</v>
      </c>
      <c r="G8" s="17">
        <v>0.11600000000000001</v>
      </c>
    </row>
    <row r="9" spans="1:7" ht="12.95" customHeight="1">
      <c r="A9" s="13" t="s">
        <v>1885</v>
      </c>
      <c r="B9" s="14" t="s">
        <v>1361</v>
      </c>
      <c r="C9" s="11" t="s">
        <v>1886</v>
      </c>
      <c r="D9" s="11" t="s">
        <v>615</v>
      </c>
      <c r="E9" s="15">
        <v>2210000</v>
      </c>
      <c r="F9" s="16">
        <v>2573.9499999999998</v>
      </c>
      <c r="G9" s="17">
        <v>0.1002</v>
      </c>
    </row>
    <row r="10" spans="1:7" ht="12.95" customHeight="1">
      <c r="A10" s="13" t="s">
        <v>1887</v>
      </c>
      <c r="B10" s="14" t="s">
        <v>2127</v>
      </c>
      <c r="C10" s="11" t="s">
        <v>1888</v>
      </c>
      <c r="D10" s="11" t="s">
        <v>19</v>
      </c>
      <c r="E10" s="15">
        <v>2500000</v>
      </c>
      <c r="F10" s="16">
        <v>2566.58</v>
      </c>
      <c r="G10" s="17">
        <v>9.9900000000000003E-2</v>
      </c>
    </row>
    <row r="11" spans="1:7" ht="12.95" customHeight="1">
      <c r="A11" s="13" t="s">
        <v>1889</v>
      </c>
      <c r="B11" s="14" t="s">
        <v>2128</v>
      </c>
      <c r="C11" s="11" t="s">
        <v>1890</v>
      </c>
      <c r="D11" s="11" t="s">
        <v>19</v>
      </c>
      <c r="E11" s="15">
        <v>2500000</v>
      </c>
      <c r="F11" s="16">
        <v>2562.13</v>
      </c>
      <c r="G11" s="17">
        <v>9.98E-2</v>
      </c>
    </row>
    <row r="12" spans="1:7" ht="12.95" customHeight="1">
      <c r="A12" s="13" t="s">
        <v>1891</v>
      </c>
      <c r="B12" s="14" t="s">
        <v>1892</v>
      </c>
      <c r="C12" s="11" t="s">
        <v>1893</v>
      </c>
      <c r="D12" s="11" t="s">
        <v>68</v>
      </c>
      <c r="E12" s="15">
        <v>2210000</v>
      </c>
      <c r="F12" s="16">
        <v>2244.35</v>
      </c>
      <c r="G12" s="17">
        <v>8.7400000000000005E-2</v>
      </c>
    </row>
    <row r="13" spans="1:7" ht="12.95" customHeight="1">
      <c r="A13" s="13" t="s">
        <v>1894</v>
      </c>
      <c r="B13" s="14" t="s">
        <v>1895</v>
      </c>
      <c r="C13" s="11" t="s">
        <v>1896</v>
      </c>
      <c r="D13" s="11" t="s">
        <v>39</v>
      </c>
      <c r="E13" s="15">
        <v>2210000</v>
      </c>
      <c r="F13" s="16">
        <v>2244.06</v>
      </c>
      <c r="G13" s="17">
        <v>8.7400000000000005E-2</v>
      </c>
    </row>
    <row r="14" spans="1:7" ht="12.95" customHeight="1">
      <c r="A14" s="13" t="s">
        <v>1897</v>
      </c>
      <c r="B14" s="14" t="s">
        <v>1898</v>
      </c>
      <c r="C14" s="11" t="s">
        <v>1899</v>
      </c>
      <c r="D14" s="11" t="s">
        <v>746</v>
      </c>
      <c r="E14" s="15">
        <v>2210000</v>
      </c>
      <c r="F14" s="16">
        <v>2234.4</v>
      </c>
      <c r="G14" s="17">
        <v>8.6999999999999994E-2</v>
      </c>
    </row>
    <row r="15" spans="1:7" ht="12.95" customHeight="1">
      <c r="A15" s="13" t="s">
        <v>1900</v>
      </c>
      <c r="B15" s="14" t="s">
        <v>1901</v>
      </c>
      <c r="C15" s="11" t="s">
        <v>1902</v>
      </c>
      <c r="D15" s="11" t="s">
        <v>39</v>
      </c>
      <c r="E15" s="15">
        <v>1500000</v>
      </c>
      <c r="F15" s="16">
        <v>1528.48</v>
      </c>
      <c r="G15" s="17">
        <v>5.9499999999999997E-2</v>
      </c>
    </row>
    <row r="16" spans="1:7" ht="12.95" customHeight="1">
      <c r="A16" s="13" t="s">
        <v>1835</v>
      </c>
      <c r="B16" s="14" t="s">
        <v>1836</v>
      </c>
      <c r="C16" s="11" t="s">
        <v>1837</v>
      </c>
      <c r="D16" s="11" t="s">
        <v>50</v>
      </c>
      <c r="E16" s="15">
        <v>870000</v>
      </c>
      <c r="F16" s="16">
        <v>884.69</v>
      </c>
      <c r="G16" s="17">
        <v>3.44E-2</v>
      </c>
    </row>
    <row r="17" spans="1:7" ht="12.95" customHeight="1">
      <c r="A17" s="13" t="s">
        <v>405</v>
      </c>
      <c r="B17" s="14" t="s">
        <v>406</v>
      </c>
      <c r="C17" s="11" t="s">
        <v>407</v>
      </c>
      <c r="D17" s="11" t="s">
        <v>39</v>
      </c>
      <c r="E17" s="15">
        <v>700000</v>
      </c>
      <c r="F17" s="16">
        <v>713.72</v>
      </c>
      <c r="G17" s="17">
        <v>2.7799999999999998E-2</v>
      </c>
    </row>
    <row r="18" spans="1:7" ht="12.95" customHeight="1">
      <c r="A18" s="13" t="s">
        <v>1141</v>
      </c>
      <c r="B18" s="14" t="s">
        <v>1142</v>
      </c>
      <c r="C18" s="11" t="s">
        <v>1143</v>
      </c>
      <c r="D18" s="11" t="s">
        <v>39</v>
      </c>
      <c r="E18" s="15">
        <v>230000</v>
      </c>
      <c r="F18" s="16">
        <v>235.48</v>
      </c>
      <c r="G18" s="17">
        <v>9.1999999999999998E-3</v>
      </c>
    </row>
    <row r="19" spans="1:7" ht="12.95" customHeight="1">
      <c r="A19" s="13" t="s">
        <v>1903</v>
      </c>
      <c r="B19" s="14" t="s">
        <v>894</v>
      </c>
      <c r="C19" s="11" t="s">
        <v>1904</v>
      </c>
      <c r="D19" s="11" t="s">
        <v>86</v>
      </c>
      <c r="E19" s="15">
        <v>108000</v>
      </c>
      <c r="F19" s="16">
        <v>112.35</v>
      </c>
      <c r="G19" s="17">
        <v>4.4000000000000003E-3</v>
      </c>
    </row>
    <row r="20" spans="1:7" ht="12.95" customHeight="1">
      <c r="A20" s="13" t="s">
        <v>1905</v>
      </c>
      <c r="B20" s="14" t="s">
        <v>894</v>
      </c>
      <c r="C20" s="11" t="s">
        <v>1906</v>
      </c>
      <c r="D20" s="11" t="s">
        <v>86</v>
      </c>
      <c r="E20" s="15">
        <v>99000</v>
      </c>
      <c r="F20" s="16">
        <v>103.87</v>
      </c>
      <c r="G20" s="17">
        <v>4.0000000000000001E-3</v>
      </c>
    </row>
    <row r="21" spans="1:7" ht="12.95" customHeight="1">
      <c r="A21" s="13" t="s">
        <v>1907</v>
      </c>
      <c r="B21" s="14" t="s">
        <v>1908</v>
      </c>
      <c r="C21" s="11" t="s">
        <v>1909</v>
      </c>
      <c r="D21" s="11" t="s">
        <v>314</v>
      </c>
      <c r="E21" s="15">
        <v>100000</v>
      </c>
      <c r="F21" s="16">
        <v>101.98</v>
      </c>
      <c r="G21" s="17">
        <v>4.0000000000000001E-3</v>
      </c>
    </row>
    <row r="22" spans="1:7" ht="12.95" customHeight="1">
      <c r="A22" s="13" t="s">
        <v>1371</v>
      </c>
      <c r="B22" s="14" t="s">
        <v>1372</v>
      </c>
      <c r="C22" s="11" t="s">
        <v>1373</v>
      </c>
      <c r="D22" s="11" t="s">
        <v>39</v>
      </c>
      <c r="E22" s="15">
        <v>50000</v>
      </c>
      <c r="F22" s="16">
        <v>50.71</v>
      </c>
      <c r="G22" s="17">
        <v>2E-3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24193.759999999998</v>
      </c>
      <c r="G23" s="19">
        <v>0.94199999999999995</v>
      </c>
    </row>
    <row r="24" spans="1:7" ht="12.95" customHeight="1">
      <c r="A24" s="1"/>
      <c r="B24" s="20" t="s">
        <v>22</v>
      </c>
      <c r="C24" s="22" t="s">
        <v>1</v>
      </c>
      <c r="D24" s="22" t="s">
        <v>1</v>
      </c>
      <c r="E24" s="22" t="s">
        <v>1</v>
      </c>
      <c r="F24" s="23" t="s">
        <v>23</v>
      </c>
      <c r="G24" s="24" t="s">
        <v>23</v>
      </c>
    </row>
    <row r="25" spans="1:7" ht="12.95" customHeight="1">
      <c r="A25" s="1"/>
      <c r="B25" s="20" t="s">
        <v>13</v>
      </c>
      <c r="C25" s="22" t="s">
        <v>1</v>
      </c>
      <c r="D25" s="22" t="s">
        <v>1</v>
      </c>
      <c r="E25" s="22" t="s">
        <v>1</v>
      </c>
      <c r="F25" s="23" t="s">
        <v>23</v>
      </c>
      <c r="G25" s="24" t="s">
        <v>23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24193.759999999998</v>
      </c>
      <c r="G26" s="19">
        <v>0.94199999999999995</v>
      </c>
    </row>
    <row r="27" spans="1:7" ht="12.95" customHeight="1">
      <c r="A27" s="1"/>
      <c r="B27" s="10" t="s">
        <v>24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25</v>
      </c>
      <c r="B28" s="14" t="s">
        <v>26</v>
      </c>
      <c r="C28" s="11" t="s">
        <v>1</v>
      </c>
      <c r="D28" s="11" t="s">
        <v>27</v>
      </c>
      <c r="E28" s="15"/>
      <c r="F28" s="16">
        <v>3</v>
      </c>
      <c r="G28" s="17">
        <v>1E-4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3</v>
      </c>
      <c r="G29" s="19">
        <v>1E-4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3</v>
      </c>
      <c r="G30" s="19">
        <v>1E-4</v>
      </c>
    </row>
    <row r="31" spans="1:7" ht="12.95" customHeight="1">
      <c r="A31" s="1"/>
      <c r="B31" s="20" t="s">
        <v>28</v>
      </c>
      <c r="C31" s="11" t="s">
        <v>1</v>
      </c>
      <c r="D31" s="22" t="s">
        <v>1</v>
      </c>
      <c r="E31" s="11" t="s">
        <v>1</v>
      </c>
      <c r="F31" s="25">
        <v>1485.81</v>
      </c>
      <c r="G31" s="19">
        <v>5.79E-2</v>
      </c>
    </row>
    <row r="32" spans="1:7" ht="12.95" customHeight="1">
      <c r="A32" s="1"/>
      <c r="B32" s="26" t="s">
        <v>29</v>
      </c>
      <c r="C32" s="27" t="s">
        <v>1</v>
      </c>
      <c r="D32" s="27" t="s">
        <v>1</v>
      </c>
      <c r="E32" s="27" t="s">
        <v>1</v>
      </c>
      <c r="F32" s="28">
        <v>25682.57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468</v>
      </c>
      <c r="C34" s="1"/>
      <c r="D34" s="1"/>
      <c r="E34" s="1"/>
      <c r="F34" s="1"/>
      <c r="G34" s="1"/>
    </row>
    <row r="35" spans="1:7" ht="12.95" customHeight="1">
      <c r="A35" s="1"/>
      <c r="B35" s="2" t="s">
        <v>30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G34"/>
  <sheetViews>
    <sheetView zoomScaleNormal="100" workbookViewId="0">
      <selection activeCell="F35" sqref="F3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1910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1911</v>
      </c>
      <c r="B7" s="14" t="s">
        <v>1912</v>
      </c>
      <c r="C7" s="11" t="s">
        <v>1913</v>
      </c>
      <c r="D7" s="11" t="s">
        <v>50</v>
      </c>
      <c r="E7" s="15">
        <v>1500000</v>
      </c>
      <c r="F7" s="16">
        <v>1545.8</v>
      </c>
      <c r="G7" s="17">
        <v>0.1358</v>
      </c>
    </row>
    <row r="8" spans="1:7" ht="12.95" customHeight="1">
      <c r="A8" s="13" t="s">
        <v>1914</v>
      </c>
      <c r="B8" s="14" t="s">
        <v>1915</v>
      </c>
      <c r="C8" s="11" t="s">
        <v>1916</v>
      </c>
      <c r="D8" s="11" t="s">
        <v>39</v>
      </c>
      <c r="E8" s="15">
        <v>1500000</v>
      </c>
      <c r="F8" s="16">
        <v>1533.11</v>
      </c>
      <c r="G8" s="17">
        <v>0.13469999999999999</v>
      </c>
    </row>
    <row r="9" spans="1:7" ht="12.95" customHeight="1">
      <c r="A9" s="13" t="s">
        <v>418</v>
      </c>
      <c r="B9" s="14" t="s">
        <v>419</v>
      </c>
      <c r="C9" s="11" t="s">
        <v>420</v>
      </c>
      <c r="D9" s="11" t="s">
        <v>39</v>
      </c>
      <c r="E9" s="15">
        <v>1460000</v>
      </c>
      <c r="F9" s="16">
        <v>1530.46</v>
      </c>
      <c r="G9" s="17">
        <v>0.13450000000000001</v>
      </c>
    </row>
    <row r="10" spans="1:7" ht="12.95" customHeight="1">
      <c r="A10" s="13" t="s">
        <v>1917</v>
      </c>
      <c r="B10" s="14" t="s">
        <v>1318</v>
      </c>
      <c r="C10" s="11" t="s">
        <v>1918</v>
      </c>
      <c r="D10" s="11" t="s">
        <v>39</v>
      </c>
      <c r="E10" s="15">
        <v>1500000</v>
      </c>
      <c r="F10" s="16">
        <v>1527.52</v>
      </c>
      <c r="G10" s="17">
        <v>0.13420000000000001</v>
      </c>
    </row>
    <row r="11" spans="1:7" ht="12.95" customHeight="1">
      <c r="A11" s="13" t="s">
        <v>1919</v>
      </c>
      <c r="B11" s="14" t="s">
        <v>1471</v>
      </c>
      <c r="C11" s="11" t="s">
        <v>1920</v>
      </c>
      <c r="D11" s="11" t="s">
        <v>68</v>
      </c>
      <c r="E11" s="15">
        <v>1000000</v>
      </c>
      <c r="F11" s="16">
        <v>1117.55</v>
      </c>
      <c r="G11" s="17">
        <v>9.8199999999999996E-2</v>
      </c>
    </row>
    <row r="12" spans="1:7" ht="12.95" customHeight="1">
      <c r="A12" s="13" t="s">
        <v>1921</v>
      </c>
      <c r="B12" s="14" t="s">
        <v>1865</v>
      </c>
      <c r="C12" s="11" t="s">
        <v>1922</v>
      </c>
      <c r="D12" s="11" t="s">
        <v>39</v>
      </c>
      <c r="E12" s="15">
        <v>1270000</v>
      </c>
      <c r="F12" s="16">
        <v>1107.99</v>
      </c>
      <c r="G12" s="17">
        <v>9.74E-2</v>
      </c>
    </row>
    <row r="13" spans="1:7" ht="12.95" customHeight="1">
      <c r="A13" s="13" t="s">
        <v>1923</v>
      </c>
      <c r="B13" s="14" t="s">
        <v>1924</v>
      </c>
      <c r="C13" s="11" t="s">
        <v>1925</v>
      </c>
      <c r="D13" s="11" t="s">
        <v>39</v>
      </c>
      <c r="E13" s="15">
        <v>1000000</v>
      </c>
      <c r="F13" s="16">
        <v>1030.96</v>
      </c>
      <c r="G13" s="17">
        <v>9.06E-2</v>
      </c>
    </row>
    <row r="14" spans="1:7" ht="12.95" customHeight="1">
      <c r="A14" s="13" t="s">
        <v>1926</v>
      </c>
      <c r="B14" s="14" t="s">
        <v>1927</v>
      </c>
      <c r="C14" s="11" t="s">
        <v>1928</v>
      </c>
      <c r="D14" s="11" t="s">
        <v>39</v>
      </c>
      <c r="E14" s="15">
        <v>1000000</v>
      </c>
      <c r="F14" s="16">
        <v>1013.27</v>
      </c>
      <c r="G14" s="17">
        <v>8.8999999999999996E-2</v>
      </c>
    </row>
    <row r="15" spans="1:7" ht="12.95" customHeight="1">
      <c r="A15" s="13" t="s">
        <v>430</v>
      </c>
      <c r="B15" s="14" t="s">
        <v>431</v>
      </c>
      <c r="C15" s="11" t="s">
        <v>432</v>
      </c>
      <c r="D15" s="11" t="s">
        <v>39</v>
      </c>
      <c r="E15" s="15">
        <v>240000</v>
      </c>
      <c r="F15" s="16">
        <v>249.03</v>
      </c>
      <c r="G15" s="17">
        <v>2.1899999999999999E-2</v>
      </c>
    </row>
    <row r="16" spans="1:7" ht="12.95" customHeight="1">
      <c r="A16" s="13" t="s">
        <v>36</v>
      </c>
      <c r="B16" s="14" t="s">
        <v>37</v>
      </c>
      <c r="C16" s="11" t="s">
        <v>38</v>
      </c>
      <c r="D16" s="11" t="s">
        <v>39</v>
      </c>
      <c r="E16" s="15">
        <v>230000</v>
      </c>
      <c r="F16" s="16">
        <v>243.95</v>
      </c>
      <c r="G16" s="17">
        <v>2.1399999999999999E-2</v>
      </c>
    </row>
    <row r="17" spans="1:7" ht="12.95" customHeight="1">
      <c r="A17" s="13" t="s">
        <v>20</v>
      </c>
      <c r="B17" s="14" t="s">
        <v>2100</v>
      </c>
      <c r="C17" s="11" t="s">
        <v>21</v>
      </c>
      <c r="D17" s="11" t="s">
        <v>19</v>
      </c>
      <c r="E17" s="15">
        <v>100000</v>
      </c>
      <c r="F17" s="16">
        <v>101.46</v>
      </c>
      <c r="G17" s="17">
        <v>8.8999999999999999E-3</v>
      </c>
    </row>
    <row r="18" spans="1:7" ht="12.95" customHeight="1">
      <c r="A18" s="13" t="s">
        <v>1929</v>
      </c>
      <c r="B18" s="14" t="s">
        <v>1930</v>
      </c>
      <c r="C18" s="11" t="s">
        <v>1931</v>
      </c>
      <c r="D18" s="11" t="s">
        <v>39</v>
      </c>
      <c r="E18" s="15">
        <v>87500</v>
      </c>
      <c r="F18" s="16">
        <v>90.39</v>
      </c>
      <c r="G18" s="17">
        <v>7.9000000000000008E-3</v>
      </c>
    </row>
    <row r="19" spans="1:7" ht="12.95" customHeight="1">
      <c r="A19" s="13" t="s">
        <v>405</v>
      </c>
      <c r="B19" s="14" t="s">
        <v>406</v>
      </c>
      <c r="C19" s="11" t="s">
        <v>407</v>
      </c>
      <c r="D19" s="11" t="s">
        <v>39</v>
      </c>
      <c r="E19" s="15">
        <v>30000</v>
      </c>
      <c r="F19" s="16">
        <v>30.59</v>
      </c>
      <c r="G19" s="17">
        <v>2.7000000000000001E-3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11122.08</v>
      </c>
      <c r="G20" s="19">
        <v>0.97719999999999996</v>
      </c>
    </row>
    <row r="21" spans="1:7" ht="12.95" customHeight="1">
      <c r="A21" s="1"/>
      <c r="B21" s="20" t="s">
        <v>22</v>
      </c>
      <c r="C21" s="22" t="s">
        <v>1</v>
      </c>
      <c r="D21" s="22" t="s">
        <v>1</v>
      </c>
      <c r="E21" s="22" t="s">
        <v>1</v>
      </c>
      <c r="F21" s="23" t="s">
        <v>23</v>
      </c>
      <c r="G21" s="24" t="s">
        <v>23</v>
      </c>
    </row>
    <row r="22" spans="1:7" ht="12.95" customHeight="1">
      <c r="A22" s="1"/>
      <c r="B22" s="20" t="s">
        <v>13</v>
      </c>
      <c r="C22" s="22" t="s">
        <v>1</v>
      </c>
      <c r="D22" s="22" t="s">
        <v>1</v>
      </c>
      <c r="E22" s="22" t="s">
        <v>1</v>
      </c>
      <c r="F22" s="23" t="s">
        <v>23</v>
      </c>
      <c r="G22" s="24" t="s">
        <v>23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11122.08</v>
      </c>
      <c r="G23" s="19">
        <v>0.97719999999999996</v>
      </c>
    </row>
    <row r="24" spans="1:7" ht="12.95" customHeight="1">
      <c r="A24" s="1"/>
      <c r="B24" s="10" t="s">
        <v>24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25</v>
      </c>
      <c r="B25" s="14" t="s">
        <v>26</v>
      </c>
      <c r="C25" s="11" t="s">
        <v>1</v>
      </c>
      <c r="D25" s="11" t="s">
        <v>27</v>
      </c>
      <c r="E25" s="15"/>
      <c r="F25" s="16">
        <v>3</v>
      </c>
      <c r="G25" s="17">
        <v>2.9999999999999997E-4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3</v>
      </c>
      <c r="G26" s="19">
        <v>2.9999999999999997E-4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3</v>
      </c>
      <c r="G27" s="19">
        <v>2.9999999999999997E-4</v>
      </c>
    </row>
    <row r="28" spans="1:7" ht="12.95" customHeight="1">
      <c r="A28" s="1"/>
      <c r="B28" s="20" t="s">
        <v>28</v>
      </c>
      <c r="C28" s="11" t="s">
        <v>1</v>
      </c>
      <c r="D28" s="22" t="s">
        <v>1</v>
      </c>
      <c r="E28" s="11" t="s">
        <v>1</v>
      </c>
      <c r="F28" s="25">
        <v>254.73000000000002</v>
      </c>
      <c r="G28" s="19">
        <v>2.2499999999999999E-2</v>
      </c>
    </row>
    <row r="29" spans="1:7" ht="12.95" customHeight="1">
      <c r="A29" s="1"/>
      <c r="B29" s="26" t="s">
        <v>29</v>
      </c>
      <c r="C29" s="27" t="s">
        <v>1</v>
      </c>
      <c r="D29" s="27" t="s">
        <v>1</v>
      </c>
      <c r="E29" s="27" t="s">
        <v>1</v>
      </c>
      <c r="F29" s="28">
        <v>11379.81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468</v>
      </c>
      <c r="C31" s="1"/>
      <c r="D31" s="1"/>
      <c r="E31" s="1"/>
      <c r="F31" s="1"/>
      <c r="G31" s="1"/>
    </row>
    <row r="32" spans="1:7" ht="12.95" customHeight="1">
      <c r="A32" s="1"/>
      <c r="B32" s="2" t="s">
        <v>30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>
      <selection activeCell="G35" sqref="G3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1932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1933</v>
      </c>
      <c r="B7" s="14" t="s">
        <v>1934</v>
      </c>
      <c r="C7" s="11" t="s">
        <v>1</v>
      </c>
      <c r="D7" s="11" t="s">
        <v>1</v>
      </c>
      <c r="E7" s="15">
        <v>12000</v>
      </c>
      <c r="F7" s="16">
        <v>244.92</v>
      </c>
      <c r="G7" s="17">
        <v>6.54E-2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244.92</v>
      </c>
      <c r="G8" s="19">
        <v>6.54E-2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244.92</v>
      </c>
      <c r="G9" s="19">
        <v>6.54E-2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1674</v>
      </c>
      <c r="B12" s="14" t="s">
        <v>611</v>
      </c>
      <c r="C12" s="11" t="s">
        <v>1675</v>
      </c>
      <c r="D12" s="34" t="s">
        <v>2094</v>
      </c>
      <c r="E12" s="15">
        <v>400000</v>
      </c>
      <c r="F12" s="16">
        <v>532.77</v>
      </c>
      <c r="G12" s="17">
        <v>0.14219999999999999</v>
      </c>
    </row>
    <row r="13" spans="1:7" ht="12.95" customHeight="1">
      <c r="A13" s="13" t="s">
        <v>1935</v>
      </c>
      <c r="B13" s="14" t="s">
        <v>1504</v>
      </c>
      <c r="C13" s="11" t="s">
        <v>1936</v>
      </c>
      <c r="D13" s="11" t="s">
        <v>1506</v>
      </c>
      <c r="E13" s="15">
        <v>500000</v>
      </c>
      <c r="F13" s="16">
        <v>507.04</v>
      </c>
      <c r="G13" s="17">
        <v>0.13539999999999999</v>
      </c>
    </row>
    <row r="14" spans="1:7" ht="12.95" customHeight="1">
      <c r="A14" s="13" t="s">
        <v>1335</v>
      </c>
      <c r="B14" s="14" t="s">
        <v>1336</v>
      </c>
      <c r="C14" s="11" t="s">
        <v>1337</v>
      </c>
      <c r="D14" s="11" t="s">
        <v>1338</v>
      </c>
      <c r="E14" s="15">
        <v>450000</v>
      </c>
      <c r="F14" s="16">
        <v>451.46</v>
      </c>
      <c r="G14" s="17">
        <v>0.1205</v>
      </c>
    </row>
    <row r="15" spans="1:7" ht="12.95" customHeight="1">
      <c r="A15" s="13" t="s">
        <v>1676</v>
      </c>
      <c r="B15" s="14" t="s">
        <v>1677</v>
      </c>
      <c r="C15" s="11" t="s">
        <v>1678</v>
      </c>
      <c r="D15" s="11" t="s">
        <v>1679</v>
      </c>
      <c r="E15" s="15">
        <v>400000</v>
      </c>
      <c r="F15" s="16">
        <v>399.91</v>
      </c>
      <c r="G15" s="17">
        <v>0.10680000000000001</v>
      </c>
    </row>
    <row r="16" spans="1:7" ht="12.95" customHeight="1">
      <c r="A16" s="13" t="s">
        <v>1499</v>
      </c>
      <c r="B16" s="14" t="s">
        <v>795</v>
      </c>
      <c r="C16" s="11" t="s">
        <v>1500</v>
      </c>
      <c r="D16" s="11" t="s">
        <v>943</v>
      </c>
      <c r="E16" s="15">
        <v>300000</v>
      </c>
      <c r="F16" s="16">
        <v>399.18</v>
      </c>
      <c r="G16" s="17">
        <v>0.1066</v>
      </c>
    </row>
    <row r="17" spans="1:7" ht="12.95" customHeight="1">
      <c r="A17" s="13" t="s">
        <v>1687</v>
      </c>
      <c r="B17" s="14" t="s">
        <v>1688</v>
      </c>
      <c r="C17" s="11" t="s">
        <v>1689</v>
      </c>
      <c r="D17" s="11" t="s">
        <v>39</v>
      </c>
      <c r="E17" s="15">
        <v>340000</v>
      </c>
      <c r="F17" s="16">
        <v>343.05</v>
      </c>
      <c r="G17" s="17">
        <v>9.1600000000000001E-2</v>
      </c>
    </row>
    <row r="18" spans="1:7" ht="12.95" customHeight="1">
      <c r="A18" s="13" t="s">
        <v>1768</v>
      </c>
      <c r="B18" s="14" t="s">
        <v>894</v>
      </c>
      <c r="C18" s="11" t="s">
        <v>1769</v>
      </c>
      <c r="D18" s="11" t="s">
        <v>86</v>
      </c>
      <c r="E18" s="15">
        <v>202000</v>
      </c>
      <c r="F18" s="16">
        <v>205.66</v>
      </c>
      <c r="G18" s="17">
        <v>5.4899999999999997E-2</v>
      </c>
    </row>
    <row r="19" spans="1:7" ht="12.95" customHeight="1">
      <c r="A19" s="13" t="s">
        <v>1104</v>
      </c>
      <c r="B19" s="14" t="s">
        <v>760</v>
      </c>
      <c r="C19" s="11" t="s">
        <v>1105</v>
      </c>
      <c r="D19" s="11" t="s">
        <v>46</v>
      </c>
      <c r="E19" s="15">
        <v>150000</v>
      </c>
      <c r="F19" s="16">
        <v>175.66</v>
      </c>
      <c r="G19" s="17">
        <v>4.6899999999999997E-2</v>
      </c>
    </row>
    <row r="20" spans="1:7" ht="12.95" customHeight="1">
      <c r="A20" s="13" t="s">
        <v>1747</v>
      </c>
      <c r="B20" s="14" t="s">
        <v>1748</v>
      </c>
      <c r="C20" s="11" t="s">
        <v>1749</v>
      </c>
      <c r="D20" s="11" t="s">
        <v>39</v>
      </c>
      <c r="E20" s="15">
        <v>125000</v>
      </c>
      <c r="F20" s="16">
        <v>126.16</v>
      </c>
      <c r="G20" s="17">
        <v>3.3700000000000001E-2</v>
      </c>
    </row>
    <row r="21" spans="1:7" ht="12.95" customHeight="1">
      <c r="A21" s="13" t="s">
        <v>1744</v>
      </c>
      <c r="B21" s="14" t="s">
        <v>1745</v>
      </c>
      <c r="C21" s="11" t="s">
        <v>1746</v>
      </c>
      <c r="D21" s="11" t="s">
        <v>39</v>
      </c>
      <c r="E21" s="15">
        <v>100000</v>
      </c>
      <c r="F21" s="16">
        <v>100.82</v>
      </c>
      <c r="G21" s="17">
        <v>2.69E-2</v>
      </c>
    </row>
    <row r="22" spans="1:7" ht="12.95" customHeight="1">
      <c r="A22" s="13" t="s">
        <v>1684</v>
      </c>
      <c r="B22" s="14" t="s">
        <v>1685</v>
      </c>
      <c r="C22" s="11" t="s">
        <v>1686</v>
      </c>
      <c r="D22" s="11" t="s">
        <v>1097</v>
      </c>
      <c r="E22" s="15">
        <v>50000</v>
      </c>
      <c r="F22" s="16">
        <v>92.98</v>
      </c>
      <c r="G22" s="17">
        <v>2.4799999999999999E-2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3334.69</v>
      </c>
      <c r="G23" s="19">
        <v>0.89029999999999998</v>
      </c>
    </row>
    <row r="24" spans="1:7" ht="12.95" customHeight="1">
      <c r="A24" s="1"/>
      <c r="B24" s="20" t="s">
        <v>22</v>
      </c>
      <c r="C24" s="22" t="s">
        <v>1</v>
      </c>
      <c r="D24" s="22" t="s">
        <v>1</v>
      </c>
      <c r="E24" s="22" t="s">
        <v>1</v>
      </c>
      <c r="F24" s="23" t="s">
        <v>23</v>
      </c>
      <c r="G24" s="24" t="s">
        <v>23</v>
      </c>
    </row>
    <row r="25" spans="1:7" ht="12.95" customHeight="1">
      <c r="A25" s="1"/>
      <c r="B25" s="20" t="s">
        <v>13</v>
      </c>
      <c r="C25" s="22" t="s">
        <v>1</v>
      </c>
      <c r="D25" s="22" t="s">
        <v>1</v>
      </c>
      <c r="E25" s="22" t="s">
        <v>1</v>
      </c>
      <c r="F25" s="23" t="s">
        <v>23</v>
      </c>
      <c r="G25" s="24" t="s">
        <v>23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3334.69</v>
      </c>
      <c r="G26" s="19">
        <v>0.89029999999999998</v>
      </c>
    </row>
    <row r="27" spans="1:7" ht="12.95" customHeight="1">
      <c r="A27" s="1"/>
      <c r="B27" s="10" t="s">
        <v>24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25</v>
      </c>
      <c r="B28" s="14" t="s">
        <v>26</v>
      </c>
      <c r="C28" s="11" t="s">
        <v>1</v>
      </c>
      <c r="D28" s="11" t="s">
        <v>27</v>
      </c>
      <c r="E28" s="15"/>
      <c r="F28" s="16">
        <v>17</v>
      </c>
      <c r="G28" s="17">
        <v>4.4999999999999997E-3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17</v>
      </c>
      <c r="G29" s="19">
        <v>4.4999999999999997E-3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17</v>
      </c>
      <c r="G30" s="19">
        <v>4.4999999999999997E-3</v>
      </c>
    </row>
    <row r="31" spans="1:7" ht="12.95" customHeight="1">
      <c r="A31" s="1"/>
      <c r="B31" s="20" t="s">
        <v>28</v>
      </c>
      <c r="C31" s="11" t="s">
        <v>1</v>
      </c>
      <c r="D31" s="22" t="s">
        <v>1</v>
      </c>
      <c r="E31" s="11" t="s">
        <v>1</v>
      </c>
      <c r="F31" s="25">
        <v>149.11000000000001</v>
      </c>
      <c r="G31" s="19">
        <v>3.9800000000000002E-2</v>
      </c>
    </row>
    <row r="32" spans="1:7" ht="12.95" customHeight="1">
      <c r="A32" s="1"/>
      <c r="B32" s="26" t="s">
        <v>29</v>
      </c>
      <c r="C32" s="27" t="s">
        <v>1</v>
      </c>
      <c r="D32" s="27" t="s">
        <v>1</v>
      </c>
      <c r="E32" s="27" t="s">
        <v>1</v>
      </c>
      <c r="F32" s="28">
        <v>3745.72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468</v>
      </c>
      <c r="C34" s="1"/>
      <c r="D34" s="1"/>
      <c r="E34" s="1"/>
      <c r="F34" s="1"/>
      <c r="G34" s="1"/>
    </row>
    <row r="35" spans="1:7" ht="12.95" customHeight="1">
      <c r="A35" s="1"/>
      <c r="B35" s="2" t="s">
        <v>30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G4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1937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1938</v>
      </c>
      <c r="B7" s="14" t="s">
        <v>1939</v>
      </c>
      <c r="C7" s="11" t="s">
        <v>1</v>
      </c>
      <c r="D7" s="11" t="s">
        <v>1</v>
      </c>
      <c r="E7" s="15">
        <v>8400</v>
      </c>
      <c r="F7" s="16">
        <v>114.84</v>
      </c>
      <c r="G7" s="17">
        <v>3.8100000000000002E-2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114.84</v>
      </c>
      <c r="G8" s="19">
        <v>3.8100000000000002E-2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114.84</v>
      </c>
      <c r="G9" s="19">
        <v>3.8100000000000002E-2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896</v>
      </c>
      <c r="B12" s="14" t="s">
        <v>611</v>
      </c>
      <c r="C12" s="11" t="s">
        <v>897</v>
      </c>
      <c r="D12" s="11" t="s">
        <v>50</v>
      </c>
      <c r="E12" s="15">
        <v>260000</v>
      </c>
      <c r="F12" s="16">
        <v>342.93</v>
      </c>
      <c r="G12" s="17">
        <v>0.1138</v>
      </c>
    </row>
    <row r="13" spans="1:7" ht="12.95" customHeight="1">
      <c r="A13" s="13" t="s">
        <v>1775</v>
      </c>
      <c r="B13" s="14" t="s">
        <v>956</v>
      </c>
      <c r="C13" s="11" t="s">
        <v>1776</v>
      </c>
      <c r="D13" s="11" t="s">
        <v>94</v>
      </c>
      <c r="E13" s="15">
        <v>250000</v>
      </c>
      <c r="F13" s="16">
        <v>319.87</v>
      </c>
      <c r="G13" s="17">
        <v>0.1061</v>
      </c>
    </row>
    <row r="14" spans="1:7" ht="12.95" customHeight="1">
      <c r="A14" s="13" t="s">
        <v>1499</v>
      </c>
      <c r="B14" s="14" t="s">
        <v>795</v>
      </c>
      <c r="C14" s="11" t="s">
        <v>1500</v>
      </c>
      <c r="D14" s="11" t="s">
        <v>943</v>
      </c>
      <c r="E14" s="15">
        <v>220000</v>
      </c>
      <c r="F14" s="16">
        <v>292.73</v>
      </c>
      <c r="G14" s="17">
        <v>9.7100000000000006E-2</v>
      </c>
    </row>
    <row r="15" spans="1:7" ht="12.95" customHeight="1">
      <c r="A15" s="13" t="s">
        <v>1690</v>
      </c>
      <c r="B15" s="14" t="s">
        <v>1691</v>
      </c>
      <c r="C15" s="11" t="s">
        <v>1692</v>
      </c>
      <c r="D15" s="11" t="s">
        <v>1506</v>
      </c>
      <c r="E15" s="15">
        <v>260000</v>
      </c>
      <c r="F15" s="16">
        <v>262.10000000000002</v>
      </c>
      <c r="G15" s="17">
        <v>8.6900000000000005E-2</v>
      </c>
    </row>
    <row r="16" spans="1:7" ht="12.95" customHeight="1">
      <c r="A16" s="13" t="s">
        <v>311</v>
      </c>
      <c r="B16" s="14" t="s">
        <v>312</v>
      </c>
      <c r="C16" s="11" t="s">
        <v>313</v>
      </c>
      <c r="D16" s="11" t="s">
        <v>314</v>
      </c>
      <c r="E16" s="15">
        <v>250000</v>
      </c>
      <c r="F16" s="16">
        <v>252.36</v>
      </c>
      <c r="G16" s="17">
        <v>8.3699999999999997E-2</v>
      </c>
    </row>
    <row r="17" spans="1:7" ht="12.95" customHeight="1">
      <c r="A17" s="13" t="s">
        <v>1676</v>
      </c>
      <c r="B17" s="14" t="s">
        <v>1677</v>
      </c>
      <c r="C17" s="11" t="s">
        <v>1678</v>
      </c>
      <c r="D17" s="11" t="s">
        <v>1679</v>
      </c>
      <c r="E17" s="15">
        <v>250000</v>
      </c>
      <c r="F17" s="16">
        <v>249.95</v>
      </c>
      <c r="G17" s="17">
        <v>8.2900000000000001E-2</v>
      </c>
    </row>
    <row r="18" spans="1:7" ht="12.95" customHeight="1">
      <c r="A18" s="13" t="s">
        <v>1768</v>
      </c>
      <c r="B18" s="14" t="s">
        <v>894</v>
      </c>
      <c r="C18" s="11" t="s">
        <v>1769</v>
      </c>
      <c r="D18" s="11" t="s">
        <v>86</v>
      </c>
      <c r="E18" s="15">
        <v>200000</v>
      </c>
      <c r="F18" s="16">
        <v>203.63</v>
      </c>
      <c r="G18" s="17">
        <v>6.7500000000000004E-2</v>
      </c>
    </row>
    <row r="19" spans="1:7" ht="12.95" customHeight="1">
      <c r="A19" s="13" t="s">
        <v>1779</v>
      </c>
      <c r="B19" s="14" t="s">
        <v>1780</v>
      </c>
      <c r="C19" s="11" t="s">
        <v>1781</v>
      </c>
      <c r="D19" s="11" t="s">
        <v>1782</v>
      </c>
      <c r="E19" s="15">
        <v>200000</v>
      </c>
      <c r="F19" s="16">
        <v>203.45</v>
      </c>
      <c r="G19" s="17">
        <v>6.7500000000000004E-2</v>
      </c>
    </row>
    <row r="20" spans="1:7" ht="12.95" customHeight="1">
      <c r="A20" s="13" t="s">
        <v>1104</v>
      </c>
      <c r="B20" s="14" t="s">
        <v>760</v>
      </c>
      <c r="C20" s="11" t="s">
        <v>1105</v>
      </c>
      <c r="D20" s="11" t="s">
        <v>46</v>
      </c>
      <c r="E20" s="15">
        <v>100000</v>
      </c>
      <c r="F20" s="16">
        <v>117.11</v>
      </c>
      <c r="G20" s="17">
        <v>3.8800000000000001E-2</v>
      </c>
    </row>
    <row r="21" spans="1:7" ht="12.95" customHeight="1">
      <c r="A21" s="13" t="s">
        <v>1264</v>
      </c>
      <c r="B21" s="14" t="s">
        <v>1265</v>
      </c>
      <c r="C21" s="11" t="s">
        <v>1266</v>
      </c>
      <c r="D21" s="11" t="s">
        <v>39</v>
      </c>
      <c r="E21" s="15">
        <v>110000</v>
      </c>
      <c r="F21" s="16">
        <v>111.2</v>
      </c>
      <c r="G21" s="17">
        <v>3.6900000000000002E-2</v>
      </c>
    </row>
    <row r="22" spans="1:7" ht="12.95" customHeight="1">
      <c r="A22" s="13" t="s">
        <v>1687</v>
      </c>
      <c r="B22" s="14" t="s">
        <v>1688</v>
      </c>
      <c r="C22" s="11" t="s">
        <v>1689</v>
      </c>
      <c r="D22" s="11" t="s">
        <v>39</v>
      </c>
      <c r="E22" s="15">
        <v>110000</v>
      </c>
      <c r="F22" s="16">
        <v>110.99</v>
      </c>
      <c r="G22" s="17">
        <v>3.6799999999999999E-2</v>
      </c>
    </row>
    <row r="23" spans="1:7" ht="12.95" customHeight="1">
      <c r="A23" s="13" t="s">
        <v>914</v>
      </c>
      <c r="B23" s="14" t="s">
        <v>915</v>
      </c>
      <c r="C23" s="11" t="s">
        <v>916</v>
      </c>
      <c r="D23" s="11" t="s">
        <v>615</v>
      </c>
      <c r="E23" s="15">
        <v>110000</v>
      </c>
      <c r="F23" s="16">
        <v>110.4</v>
      </c>
      <c r="G23" s="17">
        <v>3.6600000000000001E-2</v>
      </c>
    </row>
    <row r="24" spans="1:7" ht="12.95" customHeight="1">
      <c r="A24" s="13" t="s">
        <v>1021</v>
      </c>
      <c r="B24" s="14" t="s">
        <v>1022</v>
      </c>
      <c r="C24" s="11" t="s">
        <v>1023</v>
      </c>
      <c r="D24" s="11" t="s">
        <v>39</v>
      </c>
      <c r="E24" s="15">
        <v>100000</v>
      </c>
      <c r="F24" s="16">
        <v>100.42</v>
      </c>
      <c r="G24" s="17">
        <v>3.3300000000000003E-2</v>
      </c>
    </row>
    <row r="25" spans="1:7" ht="12.95" customHeight="1">
      <c r="A25" s="13" t="s">
        <v>1684</v>
      </c>
      <c r="B25" s="14" t="s">
        <v>1685</v>
      </c>
      <c r="C25" s="11" t="s">
        <v>1686</v>
      </c>
      <c r="D25" s="11" t="s">
        <v>1097</v>
      </c>
      <c r="E25" s="15">
        <v>20000</v>
      </c>
      <c r="F25" s="16">
        <v>37.19</v>
      </c>
      <c r="G25" s="17">
        <v>1.23E-2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2714.33</v>
      </c>
      <c r="G26" s="19">
        <v>0.9002</v>
      </c>
    </row>
    <row r="27" spans="1:7" ht="12.95" customHeight="1">
      <c r="A27" s="1"/>
      <c r="B27" s="20" t="s">
        <v>22</v>
      </c>
      <c r="C27" s="22" t="s">
        <v>1</v>
      </c>
      <c r="D27" s="22" t="s">
        <v>1</v>
      </c>
      <c r="E27" s="22" t="s">
        <v>1</v>
      </c>
      <c r="F27" s="23" t="s">
        <v>23</v>
      </c>
      <c r="G27" s="24" t="s">
        <v>23</v>
      </c>
    </row>
    <row r="28" spans="1:7" ht="12.95" customHeight="1">
      <c r="A28" s="1"/>
      <c r="B28" s="20" t="s">
        <v>13</v>
      </c>
      <c r="C28" s="22" t="s">
        <v>1</v>
      </c>
      <c r="D28" s="22" t="s">
        <v>1</v>
      </c>
      <c r="E28" s="22" t="s">
        <v>1</v>
      </c>
      <c r="F28" s="23" t="s">
        <v>23</v>
      </c>
      <c r="G28" s="24" t="s">
        <v>23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2714.33</v>
      </c>
      <c r="G29" s="19">
        <v>0.9002</v>
      </c>
    </row>
    <row r="30" spans="1:7" ht="12.95" customHeight="1">
      <c r="A30" s="1"/>
      <c r="B30" s="10" t="s">
        <v>24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3" t="s">
        <v>25</v>
      </c>
      <c r="B31" s="14" t="s">
        <v>26</v>
      </c>
      <c r="C31" s="11" t="s">
        <v>1</v>
      </c>
      <c r="D31" s="11" t="s">
        <v>27</v>
      </c>
      <c r="E31" s="15"/>
      <c r="F31" s="16">
        <v>56</v>
      </c>
      <c r="G31" s="17">
        <v>1.8599999999999998E-2</v>
      </c>
    </row>
    <row r="32" spans="1:7" ht="12.95" customHeight="1">
      <c r="A32" s="1"/>
      <c r="B32" s="10" t="s">
        <v>13</v>
      </c>
      <c r="C32" s="11" t="s">
        <v>1</v>
      </c>
      <c r="D32" s="11" t="s">
        <v>1</v>
      </c>
      <c r="E32" s="11" t="s">
        <v>1</v>
      </c>
      <c r="F32" s="18">
        <v>56</v>
      </c>
      <c r="G32" s="19">
        <v>1.8599999999999998E-2</v>
      </c>
    </row>
    <row r="33" spans="1:7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56</v>
      </c>
      <c r="G33" s="19">
        <v>1.8599999999999998E-2</v>
      </c>
    </row>
    <row r="34" spans="1:7" ht="12.95" customHeight="1">
      <c r="A34" s="1"/>
      <c r="B34" s="20" t="s">
        <v>28</v>
      </c>
      <c r="C34" s="11" t="s">
        <v>1</v>
      </c>
      <c r="D34" s="22" t="s">
        <v>1</v>
      </c>
      <c r="E34" s="11" t="s">
        <v>1</v>
      </c>
      <c r="F34" s="25">
        <v>129.5</v>
      </c>
      <c r="G34" s="19">
        <v>4.3099999999999999E-2</v>
      </c>
    </row>
    <row r="35" spans="1:7" ht="12.95" customHeight="1">
      <c r="A35" s="1"/>
      <c r="B35" s="26" t="s">
        <v>29</v>
      </c>
      <c r="C35" s="27" t="s">
        <v>1</v>
      </c>
      <c r="D35" s="27" t="s">
        <v>1</v>
      </c>
      <c r="E35" s="27" t="s">
        <v>1</v>
      </c>
      <c r="F35" s="28">
        <v>3014.67</v>
      </c>
      <c r="G35" s="29">
        <v>1</v>
      </c>
    </row>
    <row r="36" spans="1:7" ht="12.95" customHeight="1">
      <c r="A36" s="1"/>
      <c r="B36" s="4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468</v>
      </c>
      <c r="C37" s="1"/>
      <c r="D37" s="1"/>
      <c r="E37" s="1"/>
      <c r="F37" s="1"/>
      <c r="G37" s="1"/>
    </row>
    <row r="38" spans="1:7" ht="12.95" customHeight="1">
      <c r="A38" s="1"/>
      <c r="B38" s="2" t="s">
        <v>30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G41"/>
  <sheetViews>
    <sheetView zoomScaleNormal="100" workbookViewId="0">
      <selection activeCell="G40" sqref="G4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1940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1941</v>
      </c>
      <c r="B7" s="14" t="s">
        <v>1942</v>
      </c>
      <c r="C7" s="11" t="s">
        <v>1</v>
      </c>
      <c r="D7" s="11" t="s">
        <v>1</v>
      </c>
      <c r="E7" s="15">
        <v>58400</v>
      </c>
      <c r="F7" s="16">
        <v>636.74</v>
      </c>
      <c r="G7" s="17">
        <v>0.1154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636.74</v>
      </c>
      <c r="G8" s="19">
        <v>0.1154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636.74</v>
      </c>
      <c r="G9" s="19">
        <v>0.1154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1684</v>
      </c>
      <c r="B12" s="14" t="s">
        <v>1685</v>
      </c>
      <c r="C12" s="11" t="s">
        <v>1686</v>
      </c>
      <c r="D12" s="11" t="s">
        <v>1097</v>
      </c>
      <c r="E12" s="15">
        <v>420000</v>
      </c>
      <c r="F12" s="16">
        <v>781.03</v>
      </c>
      <c r="G12" s="17">
        <v>0.14149999999999999</v>
      </c>
    </row>
    <row r="13" spans="1:7" ht="12.95" customHeight="1">
      <c r="A13" s="13" t="s">
        <v>1753</v>
      </c>
      <c r="B13" s="14" t="s">
        <v>760</v>
      </c>
      <c r="C13" s="11" t="s">
        <v>1754</v>
      </c>
      <c r="D13" s="11" t="s">
        <v>46</v>
      </c>
      <c r="E13" s="15">
        <v>500000</v>
      </c>
      <c r="F13" s="16">
        <v>584.88</v>
      </c>
      <c r="G13" s="17">
        <v>0.106</v>
      </c>
    </row>
    <row r="14" spans="1:7" ht="12.95" customHeight="1">
      <c r="A14" s="13" t="s">
        <v>896</v>
      </c>
      <c r="B14" s="14" t="s">
        <v>611</v>
      </c>
      <c r="C14" s="11" t="s">
        <v>897</v>
      </c>
      <c r="D14" s="11" t="s">
        <v>50</v>
      </c>
      <c r="E14" s="15">
        <v>400000</v>
      </c>
      <c r="F14" s="16">
        <v>527.58000000000004</v>
      </c>
      <c r="G14" s="17">
        <v>9.5600000000000004E-2</v>
      </c>
    </row>
    <row r="15" spans="1:7" ht="12.95" customHeight="1">
      <c r="A15" s="13" t="s">
        <v>1690</v>
      </c>
      <c r="B15" s="14" t="s">
        <v>1691</v>
      </c>
      <c r="C15" s="11" t="s">
        <v>1692</v>
      </c>
      <c r="D15" s="11" t="s">
        <v>1506</v>
      </c>
      <c r="E15" s="15">
        <v>500000</v>
      </c>
      <c r="F15" s="16">
        <v>504.03</v>
      </c>
      <c r="G15" s="17">
        <v>9.1300000000000006E-2</v>
      </c>
    </row>
    <row r="16" spans="1:7" ht="12.95" customHeight="1">
      <c r="A16" s="13" t="s">
        <v>1499</v>
      </c>
      <c r="B16" s="14" t="s">
        <v>795</v>
      </c>
      <c r="C16" s="11" t="s">
        <v>1500</v>
      </c>
      <c r="D16" s="11" t="s">
        <v>943</v>
      </c>
      <c r="E16" s="15">
        <v>350000</v>
      </c>
      <c r="F16" s="16">
        <v>465.7</v>
      </c>
      <c r="G16" s="17">
        <v>8.4400000000000003E-2</v>
      </c>
    </row>
    <row r="17" spans="1:7" ht="12.95" customHeight="1">
      <c r="A17" s="13" t="s">
        <v>1335</v>
      </c>
      <c r="B17" s="14" t="s">
        <v>1336</v>
      </c>
      <c r="C17" s="11" t="s">
        <v>1337</v>
      </c>
      <c r="D17" s="11" t="s">
        <v>1338</v>
      </c>
      <c r="E17" s="15">
        <v>420000</v>
      </c>
      <c r="F17" s="16">
        <v>421.37</v>
      </c>
      <c r="G17" s="17">
        <v>7.6300000000000007E-2</v>
      </c>
    </row>
    <row r="18" spans="1:7" ht="12.95" customHeight="1">
      <c r="A18" s="13" t="s">
        <v>1757</v>
      </c>
      <c r="B18" s="14" t="s">
        <v>795</v>
      </c>
      <c r="C18" s="11" t="s">
        <v>1758</v>
      </c>
      <c r="D18" s="11" t="s">
        <v>943</v>
      </c>
      <c r="E18" s="15">
        <v>200000</v>
      </c>
      <c r="F18" s="16">
        <v>263.35000000000002</v>
      </c>
      <c r="G18" s="17">
        <v>4.7699999999999999E-2</v>
      </c>
    </row>
    <row r="19" spans="1:7" ht="12.95" customHeight="1">
      <c r="A19" s="13" t="s">
        <v>1747</v>
      </c>
      <c r="B19" s="14" t="s">
        <v>1748</v>
      </c>
      <c r="C19" s="11" t="s">
        <v>1749</v>
      </c>
      <c r="D19" s="11" t="s">
        <v>39</v>
      </c>
      <c r="E19" s="15">
        <v>50000</v>
      </c>
      <c r="F19" s="16">
        <v>50.47</v>
      </c>
      <c r="G19" s="17">
        <v>9.1000000000000004E-3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3598.41</v>
      </c>
      <c r="G20" s="19">
        <v>0.65190000000000003</v>
      </c>
    </row>
    <row r="21" spans="1:7" ht="12.95" customHeight="1">
      <c r="A21" s="1"/>
      <c r="B21" s="10" t="s">
        <v>22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1320</v>
      </c>
      <c r="B22" s="14" t="s">
        <v>1321</v>
      </c>
      <c r="C22" s="11" t="s">
        <v>1322</v>
      </c>
      <c r="D22" s="11" t="s">
        <v>314</v>
      </c>
      <c r="E22" s="15">
        <v>300000</v>
      </c>
      <c r="F22" s="16">
        <v>340.53</v>
      </c>
      <c r="G22" s="17">
        <v>6.1699999999999998E-2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340.53</v>
      </c>
      <c r="G23" s="19">
        <v>6.1699999999999998E-2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3938.94</v>
      </c>
      <c r="G24" s="19">
        <v>0.71360000000000001</v>
      </c>
    </row>
    <row r="25" spans="1:7" ht="12.95" customHeight="1">
      <c r="A25" s="1"/>
      <c r="B25" s="10" t="s">
        <v>103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"/>
      <c r="B26" s="10" t="s">
        <v>262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1289</v>
      </c>
      <c r="B27" s="14" t="s">
        <v>1290</v>
      </c>
      <c r="C27" s="11" t="s">
        <v>1291</v>
      </c>
      <c r="D27" s="11" t="s">
        <v>19</v>
      </c>
      <c r="E27" s="15">
        <v>35000</v>
      </c>
      <c r="F27" s="16">
        <v>34.18</v>
      </c>
      <c r="G27" s="17">
        <v>6.1999999999999998E-3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34.18</v>
      </c>
      <c r="G28" s="19">
        <v>6.1999999999999998E-3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34.18</v>
      </c>
      <c r="G29" s="19">
        <v>6.1999999999999998E-3</v>
      </c>
    </row>
    <row r="30" spans="1:7" ht="12.95" customHeight="1">
      <c r="A30" s="1"/>
      <c r="B30" s="10" t="s">
        <v>24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3" t="s">
        <v>25</v>
      </c>
      <c r="B31" s="14" t="s">
        <v>26</v>
      </c>
      <c r="C31" s="11" t="s">
        <v>1</v>
      </c>
      <c r="D31" s="11" t="s">
        <v>27</v>
      </c>
      <c r="E31" s="15"/>
      <c r="F31" s="16">
        <v>57</v>
      </c>
      <c r="G31" s="17">
        <v>1.03E-2</v>
      </c>
    </row>
    <row r="32" spans="1:7" ht="12.95" customHeight="1">
      <c r="A32" s="1"/>
      <c r="B32" s="10" t="s">
        <v>13</v>
      </c>
      <c r="C32" s="11" t="s">
        <v>1</v>
      </c>
      <c r="D32" s="11" t="s">
        <v>1</v>
      </c>
      <c r="E32" s="11" t="s">
        <v>1</v>
      </c>
      <c r="F32" s="18">
        <v>57</v>
      </c>
      <c r="G32" s="19">
        <v>1.03E-2</v>
      </c>
    </row>
    <row r="33" spans="1:7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57</v>
      </c>
      <c r="G33" s="19">
        <v>1.03E-2</v>
      </c>
    </row>
    <row r="34" spans="1:7" ht="12.95" customHeight="1">
      <c r="A34" s="1"/>
      <c r="B34" s="20" t="s">
        <v>28</v>
      </c>
      <c r="C34" s="11" t="s">
        <v>1</v>
      </c>
      <c r="D34" s="22" t="s">
        <v>1</v>
      </c>
      <c r="E34" s="11" t="s">
        <v>1</v>
      </c>
      <c r="F34" s="25">
        <v>852.65</v>
      </c>
      <c r="G34" s="19">
        <v>0.1545</v>
      </c>
    </row>
    <row r="35" spans="1:7" ht="12.95" customHeight="1">
      <c r="A35" s="1"/>
      <c r="B35" s="26" t="s">
        <v>29</v>
      </c>
      <c r="C35" s="27" t="s">
        <v>1</v>
      </c>
      <c r="D35" s="27" t="s">
        <v>1</v>
      </c>
      <c r="E35" s="27" t="s">
        <v>1</v>
      </c>
      <c r="F35" s="28">
        <v>5519.51</v>
      </c>
      <c r="G35" s="29">
        <v>1</v>
      </c>
    </row>
    <row r="36" spans="1:7" ht="12.95" customHeight="1">
      <c r="A36" s="1"/>
      <c r="B36" s="4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468</v>
      </c>
      <c r="C37" s="1"/>
      <c r="D37" s="1"/>
      <c r="E37" s="1"/>
      <c r="F37" s="1"/>
      <c r="G37" s="1"/>
    </row>
    <row r="38" spans="1:7" ht="12.95" customHeight="1">
      <c r="A38" s="1"/>
      <c r="B38" s="2" t="s">
        <v>30</v>
      </c>
      <c r="C38" s="1"/>
      <c r="D38" s="1"/>
      <c r="E38" s="1"/>
      <c r="F38" s="1"/>
      <c r="G38" s="1"/>
    </row>
    <row r="39" spans="1:7" ht="12.95" customHeight="1">
      <c r="A39" s="1"/>
      <c r="B39" s="2" t="s">
        <v>117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G44"/>
  <sheetViews>
    <sheetView zoomScaleNormal="100" workbookViewId="0">
      <selection activeCell="F10" sqref="F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1943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1944</v>
      </c>
      <c r="B7" s="14" t="s">
        <v>1945</v>
      </c>
      <c r="C7" s="11" t="s">
        <v>1</v>
      </c>
      <c r="D7" s="11" t="s">
        <v>1</v>
      </c>
      <c r="E7" s="15">
        <v>50000</v>
      </c>
      <c r="F7" s="16">
        <v>375.75</v>
      </c>
      <c r="G7" s="17">
        <v>5.5800000000000002E-2</v>
      </c>
    </row>
    <row r="8" spans="1:7" ht="12.95" customHeight="1">
      <c r="A8" s="13" t="s">
        <v>1946</v>
      </c>
      <c r="B8" s="14" t="s">
        <v>1947</v>
      </c>
      <c r="C8" s="11" t="s">
        <v>1</v>
      </c>
      <c r="D8" s="11" t="s">
        <v>1</v>
      </c>
      <c r="E8" s="15">
        <v>29500</v>
      </c>
      <c r="F8" s="16">
        <v>199.08</v>
      </c>
      <c r="G8" s="17">
        <v>2.9600000000000001E-2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574.83000000000004</v>
      </c>
      <c r="G9" s="19">
        <v>8.5400000000000004E-2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574.83000000000004</v>
      </c>
      <c r="G10" s="19">
        <v>8.5400000000000004E-2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1676</v>
      </c>
      <c r="B13" s="14" t="s">
        <v>1677</v>
      </c>
      <c r="C13" s="11" t="s">
        <v>1678</v>
      </c>
      <c r="D13" s="11" t="s">
        <v>1679</v>
      </c>
      <c r="E13" s="15">
        <v>1120000</v>
      </c>
      <c r="F13" s="16">
        <v>1119.76</v>
      </c>
      <c r="G13" s="17">
        <v>0.1663</v>
      </c>
    </row>
    <row r="14" spans="1:7" ht="12.95" customHeight="1">
      <c r="A14" s="13" t="s">
        <v>1948</v>
      </c>
      <c r="B14" s="14" t="s">
        <v>956</v>
      </c>
      <c r="C14" s="11" t="s">
        <v>1949</v>
      </c>
      <c r="D14" s="11" t="s">
        <v>94</v>
      </c>
      <c r="E14" s="15">
        <v>750000</v>
      </c>
      <c r="F14" s="16">
        <v>972.58</v>
      </c>
      <c r="G14" s="17">
        <v>0.1444</v>
      </c>
    </row>
    <row r="15" spans="1:7" ht="12.95" customHeight="1">
      <c r="A15" s="13" t="s">
        <v>1787</v>
      </c>
      <c r="B15" s="14" t="s">
        <v>1788</v>
      </c>
      <c r="C15" s="11" t="s">
        <v>1789</v>
      </c>
      <c r="D15" s="11" t="s">
        <v>57</v>
      </c>
      <c r="E15" s="15">
        <v>750000</v>
      </c>
      <c r="F15" s="16">
        <v>758.52</v>
      </c>
      <c r="G15" s="17">
        <v>0.11260000000000001</v>
      </c>
    </row>
    <row r="16" spans="1:7" ht="12.95" customHeight="1">
      <c r="A16" s="13" t="s">
        <v>1757</v>
      </c>
      <c r="B16" s="14" t="s">
        <v>795</v>
      </c>
      <c r="C16" s="11" t="s">
        <v>1758</v>
      </c>
      <c r="D16" s="11" t="s">
        <v>943</v>
      </c>
      <c r="E16" s="15">
        <v>400000</v>
      </c>
      <c r="F16" s="16">
        <v>526.70000000000005</v>
      </c>
      <c r="G16" s="17">
        <v>7.8200000000000006E-2</v>
      </c>
    </row>
    <row r="17" spans="1:7" ht="12.95" customHeight="1">
      <c r="A17" s="13" t="s">
        <v>613</v>
      </c>
      <c r="B17" s="14" t="s">
        <v>605</v>
      </c>
      <c r="C17" s="11" t="s">
        <v>614</v>
      </c>
      <c r="D17" s="11" t="s">
        <v>615</v>
      </c>
      <c r="E17" s="15">
        <v>500000</v>
      </c>
      <c r="F17" s="16">
        <v>503.91</v>
      </c>
      <c r="G17" s="17">
        <v>7.4800000000000005E-2</v>
      </c>
    </row>
    <row r="18" spans="1:7" ht="12.95" customHeight="1">
      <c r="A18" s="13" t="s">
        <v>1682</v>
      </c>
      <c r="B18" s="14" t="s">
        <v>1113</v>
      </c>
      <c r="C18" s="11" t="s">
        <v>1683</v>
      </c>
      <c r="D18" s="11" t="s">
        <v>94</v>
      </c>
      <c r="E18" s="15">
        <v>350000</v>
      </c>
      <c r="F18" s="16">
        <v>446.63</v>
      </c>
      <c r="G18" s="17">
        <v>6.6299999999999998E-2</v>
      </c>
    </row>
    <row r="19" spans="1:7" ht="12.95" customHeight="1">
      <c r="A19" s="13" t="s">
        <v>887</v>
      </c>
      <c r="B19" s="14" t="s">
        <v>888</v>
      </c>
      <c r="C19" s="11" t="s">
        <v>889</v>
      </c>
      <c r="D19" s="11" t="s">
        <v>39</v>
      </c>
      <c r="E19" s="15">
        <v>280000</v>
      </c>
      <c r="F19" s="16">
        <v>283.66000000000003</v>
      </c>
      <c r="G19" s="17">
        <v>4.2099999999999999E-2</v>
      </c>
    </row>
    <row r="20" spans="1:7" ht="12.95" customHeight="1">
      <c r="A20" s="13" t="s">
        <v>866</v>
      </c>
      <c r="B20" s="14" t="s">
        <v>867</v>
      </c>
      <c r="C20" s="11" t="s">
        <v>868</v>
      </c>
      <c r="D20" s="11" t="s">
        <v>39</v>
      </c>
      <c r="E20" s="15">
        <v>150000</v>
      </c>
      <c r="F20" s="16">
        <v>151.88</v>
      </c>
      <c r="G20" s="17">
        <v>2.2599999999999999E-2</v>
      </c>
    </row>
    <row r="21" spans="1:7" ht="12.95" customHeight="1">
      <c r="A21" s="13" t="s">
        <v>1822</v>
      </c>
      <c r="B21" s="14" t="s">
        <v>1823</v>
      </c>
      <c r="C21" s="11" t="s">
        <v>1824</v>
      </c>
      <c r="D21" s="11" t="s">
        <v>39</v>
      </c>
      <c r="E21" s="15">
        <v>120000</v>
      </c>
      <c r="F21" s="16">
        <v>121.55</v>
      </c>
      <c r="G21" s="17">
        <v>1.8100000000000002E-2</v>
      </c>
    </row>
    <row r="22" spans="1:7" ht="12.95" customHeight="1">
      <c r="A22" s="13" t="s">
        <v>1021</v>
      </c>
      <c r="B22" s="14" t="s">
        <v>1022</v>
      </c>
      <c r="C22" s="11" t="s">
        <v>1023</v>
      </c>
      <c r="D22" s="11" t="s">
        <v>39</v>
      </c>
      <c r="E22" s="15">
        <v>100000</v>
      </c>
      <c r="F22" s="16">
        <v>100.42</v>
      </c>
      <c r="G22" s="17">
        <v>1.49E-2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4985.6099999999997</v>
      </c>
      <c r="G23" s="19">
        <v>0.74029999999999996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97</v>
      </c>
      <c r="B25" s="14" t="s">
        <v>98</v>
      </c>
      <c r="C25" s="11" t="s">
        <v>99</v>
      </c>
      <c r="D25" s="34" t="s">
        <v>2093</v>
      </c>
      <c r="E25" s="15">
        <v>750000</v>
      </c>
      <c r="F25" s="16">
        <v>764.82</v>
      </c>
      <c r="G25" s="17">
        <v>0.11360000000000001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764.82</v>
      </c>
      <c r="G26" s="19">
        <v>0.11360000000000001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5750.43</v>
      </c>
      <c r="G27" s="19">
        <v>0.85389999999999999</v>
      </c>
    </row>
    <row r="28" spans="1:7" ht="12.95" customHeight="1">
      <c r="A28" s="1"/>
      <c r="B28" s="10" t="s">
        <v>103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"/>
      <c r="B29" s="10" t="s">
        <v>262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1289</v>
      </c>
      <c r="B30" s="14" t="s">
        <v>1290</v>
      </c>
      <c r="C30" s="11" t="s">
        <v>1291</v>
      </c>
      <c r="D30" s="11" t="s">
        <v>19</v>
      </c>
      <c r="E30" s="15">
        <v>50000</v>
      </c>
      <c r="F30" s="16">
        <v>48.83</v>
      </c>
      <c r="G30" s="17">
        <v>7.3000000000000001E-3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48.83</v>
      </c>
      <c r="G31" s="19">
        <v>7.3000000000000001E-3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48.83</v>
      </c>
      <c r="G32" s="19">
        <v>7.3000000000000001E-3</v>
      </c>
    </row>
    <row r="33" spans="1:7" ht="12.95" customHeight="1">
      <c r="A33" s="1"/>
      <c r="B33" s="10" t="s">
        <v>24</v>
      </c>
      <c r="C33" s="11" t="s">
        <v>1</v>
      </c>
      <c r="D33" s="11" t="s">
        <v>1</v>
      </c>
      <c r="E33" s="11" t="s">
        <v>1</v>
      </c>
      <c r="F33" s="1"/>
      <c r="G33" s="12" t="s">
        <v>1</v>
      </c>
    </row>
    <row r="34" spans="1:7" ht="12.95" customHeight="1">
      <c r="A34" s="13" t="s">
        <v>25</v>
      </c>
      <c r="B34" s="14" t="s">
        <v>26</v>
      </c>
      <c r="C34" s="11" t="s">
        <v>1</v>
      </c>
      <c r="D34" s="11" t="s">
        <v>27</v>
      </c>
      <c r="E34" s="15"/>
      <c r="F34" s="16">
        <v>13</v>
      </c>
      <c r="G34" s="17">
        <v>1.9E-3</v>
      </c>
    </row>
    <row r="35" spans="1:7" ht="12.95" customHeight="1">
      <c r="A35" s="1"/>
      <c r="B35" s="10" t="s">
        <v>13</v>
      </c>
      <c r="C35" s="11" t="s">
        <v>1</v>
      </c>
      <c r="D35" s="11" t="s">
        <v>1</v>
      </c>
      <c r="E35" s="11" t="s">
        <v>1</v>
      </c>
      <c r="F35" s="18">
        <v>13</v>
      </c>
      <c r="G35" s="19">
        <v>1.9E-3</v>
      </c>
    </row>
    <row r="36" spans="1:7" ht="12.95" customHeight="1">
      <c r="A36" s="1"/>
      <c r="B36" s="20" t="s">
        <v>14</v>
      </c>
      <c r="C36" s="21" t="s">
        <v>1</v>
      </c>
      <c r="D36" s="22" t="s">
        <v>1</v>
      </c>
      <c r="E36" s="21" t="s">
        <v>1</v>
      </c>
      <c r="F36" s="18">
        <v>13</v>
      </c>
      <c r="G36" s="19">
        <v>1.9E-3</v>
      </c>
    </row>
    <row r="37" spans="1:7" ht="12.95" customHeight="1">
      <c r="A37" s="1"/>
      <c r="B37" s="20" t="s">
        <v>28</v>
      </c>
      <c r="C37" s="11" t="s">
        <v>1</v>
      </c>
      <c r="D37" s="22" t="s">
        <v>1</v>
      </c>
      <c r="E37" s="11" t="s">
        <v>1</v>
      </c>
      <c r="F37" s="25">
        <v>346.43</v>
      </c>
      <c r="G37" s="19">
        <v>5.1499999999999997E-2</v>
      </c>
    </row>
    <row r="38" spans="1:7" ht="12.95" customHeight="1">
      <c r="A38" s="1"/>
      <c r="B38" s="26" t="s">
        <v>29</v>
      </c>
      <c r="C38" s="27" t="s">
        <v>1</v>
      </c>
      <c r="D38" s="27" t="s">
        <v>1</v>
      </c>
      <c r="E38" s="27" t="s">
        <v>1</v>
      </c>
      <c r="F38" s="28">
        <v>6733.52</v>
      </c>
      <c r="G38" s="29">
        <v>1</v>
      </c>
    </row>
    <row r="39" spans="1:7" ht="12.95" customHeight="1">
      <c r="A39" s="1"/>
      <c r="B39" s="4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468</v>
      </c>
      <c r="C40" s="1"/>
      <c r="D40" s="1"/>
      <c r="E40" s="1"/>
      <c r="F40" s="1"/>
      <c r="G40" s="1"/>
    </row>
    <row r="41" spans="1:7" ht="12.95" customHeight="1">
      <c r="A41" s="1"/>
      <c r="B41" s="2" t="s">
        <v>30</v>
      </c>
      <c r="C41" s="1"/>
      <c r="D41" s="1"/>
      <c r="E41" s="1"/>
      <c r="F41" s="1"/>
      <c r="G41" s="1"/>
    </row>
    <row r="42" spans="1:7" ht="12.95" customHeight="1">
      <c r="A42" s="1"/>
      <c r="B42" s="2" t="s">
        <v>117</v>
      </c>
      <c r="C42" s="1"/>
      <c r="D42" s="1"/>
      <c r="E42" s="1"/>
      <c r="F42" s="1"/>
      <c r="G42" s="1"/>
    </row>
    <row r="43" spans="1:7" ht="12.95" customHeight="1">
      <c r="A43" s="1"/>
      <c r="B43" s="2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>
      <selection activeCell="E35" sqref="E3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1950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1951</v>
      </c>
      <c r="B7" s="14" t="s">
        <v>1952</v>
      </c>
      <c r="C7" s="11" t="s">
        <v>1</v>
      </c>
      <c r="D7" s="11" t="s">
        <v>1</v>
      </c>
      <c r="E7" s="15">
        <v>27750</v>
      </c>
      <c r="F7" s="16">
        <v>277.94</v>
      </c>
      <c r="G7" s="17">
        <v>0.11550000000000001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277.94</v>
      </c>
      <c r="G8" s="19">
        <v>0.11550000000000001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277.94</v>
      </c>
      <c r="G9" s="19">
        <v>0.11550000000000001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1744</v>
      </c>
      <c r="B12" s="14" t="s">
        <v>1745</v>
      </c>
      <c r="C12" s="11" t="s">
        <v>1746</v>
      </c>
      <c r="D12" s="11" t="s">
        <v>39</v>
      </c>
      <c r="E12" s="15">
        <v>300000</v>
      </c>
      <c r="F12" s="16">
        <v>302.47000000000003</v>
      </c>
      <c r="G12" s="17">
        <v>0.12570000000000001</v>
      </c>
    </row>
    <row r="13" spans="1:7" ht="12.95" customHeight="1">
      <c r="A13" s="13" t="s">
        <v>1759</v>
      </c>
      <c r="B13" s="14" t="s">
        <v>1760</v>
      </c>
      <c r="C13" s="11" t="s">
        <v>1761</v>
      </c>
      <c r="D13" s="11" t="s">
        <v>50</v>
      </c>
      <c r="E13" s="15">
        <v>260000</v>
      </c>
      <c r="F13" s="16">
        <v>261.99</v>
      </c>
      <c r="G13" s="17">
        <v>0.10879999999999999</v>
      </c>
    </row>
    <row r="14" spans="1:7" ht="12.95" customHeight="1">
      <c r="A14" s="13" t="s">
        <v>890</v>
      </c>
      <c r="B14" s="14" t="s">
        <v>891</v>
      </c>
      <c r="C14" s="11" t="s">
        <v>892</v>
      </c>
      <c r="D14" s="11" t="s">
        <v>39</v>
      </c>
      <c r="E14" s="15">
        <v>250000</v>
      </c>
      <c r="F14" s="16">
        <v>253.18</v>
      </c>
      <c r="G14" s="17">
        <v>0.1052</v>
      </c>
    </row>
    <row r="15" spans="1:7" ht="12.95" customHeight="1">
      <c r="A15" s="13" t="s">
        <v>618</v>
      </c>
      <c r="B15" s="14" t="s">
        <v>619</v>
      </c>
      <c r="C15" s="11" t="s">
        <v>620</v>
      </c>
      <c r="D15" s="11" t="s">
        <v>39</v>
      </c>
      <c r="E15" s="15">
        <v>250000</v>
      </c>
      <c r="F15" s="16">
        <v>252.47</v>
      </c>
      <c r="G15" s="17">
        <v>0.10489999999999999</v>
      </c>
    </row>
    <row r="16" spans="1:7" ht="12.95" customHeight="1">
      <c r="A16" s="13" t="s">
        <v>1953</v>
      </c>
      <c r="B16" s="14" t="s">
        <v>2129</v>
      </c>
      <c r="C16" s="11" t="s">
        <v>1954</v>
      </c>
      <c r="D16" s="11" t="s">
        <v>19</v>
      </c>
      <c r="E16" s="15">
        <v>200000</v>
      </c>
      <c r="F16" s="16">
        <v>202.14</v>
      </c>
      <c r="G16" s="17">
        <v>8.4000000000000005E-2</v>
      </c>
    </row>
    <row r="17" spans="1:7" ht="12.95" customHeight="1">
      <c r="A17" s="13" t="s">
        <v>1955</v>
      </c>
      <c r="B17" s="14" t="s">
        <v>894</v>
      </c>
      <c r="C17" s="11" t="s">
        <v>1956</v>
      </c>
      <c r="D17" s="11" t="s">
        <v>86</v>
      </c>
      <c r="E17" s="15">
        <v>126000</v>
      </c>
      <c r="F17" s="16">
        <v>128.69999999999999</v>
      </c>
      <c r="G17" s="17">
        <v>5.3499999999999999E-2</v>
      </c>
    </row>
    <row r="18" spans="1:7" ht="12.95" customHeight="1">
      <c r="A18" s="13" t="s">
        <v>1768</v>
      </c>
      <c r="B18" s="14" t="s">
        <v>894</v>
      </c>
      <c r="C18" s="11" t="s">
        <v>1769</v>
      </c>
      <c r="D18" s="11" t="s">
        <v>86</v>
      </c>
      <c r="E18" s="15">
        <v>126000</v>
      </c>
      <c r="F18" s="16">
        <v>128.29</v>
      </c>
      <c r="G18" s="17">
        <v>5.33E-2</v>
      </c>
    </row>
    <row r="19" spans="1:7" ht="12.95" customHeight="1">
      <c r="A19" s="13" t="s">
        <v>1822</v>
      </c>
      <c r="B19" s="14" t="s">
        <v>1823</v>
      </c>
      <c r="C19" s="11" t="s">
        <v>1824</v>
      </c>
      <c r="D19" s="11" t="s">
        <v>39</v>
      </c>
      <c r="E19" s="15">
        <v>80000</v>
      </c>
      <c r="F19" s="16">
        <v>81.03</v>
      </c>
      <c r="G19" s="17">
        <v>3.3700000000000001E-2</v>
      </c>
    </row>
    <row r="20" spans="1:7" ht="12.95" customHeight="1">
      <c r="A20" s="13" t="s">
        <v>1747</v>
      </c>
      <c r="B20" s="14" t="s">
        <v>1748</v>
      </c>
      <c r="C20" s="11" t="s">
        <v>1749</v>
      </c>
      <c r="D20" s="11" t="s">
        <v>39</v>
      </c>
      <c r="E20" s="15">
        <v>50000</v>
      </c>
      <c r="F20" s="16">
        <v>50.47</v>
      </c>
      <c r="G20" s="17">
        <v>2.1000000000000001E-2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1660.74</v>
      </c>
      <c r="G21" s="19">
        <v>0.69010000000000005</v>
      </c>
    </row>
    <row r="22" spans="1:7" ht="12.95" customHeight="1">
      <c r="A22" s="1"/>
      <c r="B22" s="10" t="s">
        <v>22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465</v>
      </c>
      <c r="B23" s="14" t="s">
        <v>466</v>
      </c>
      <c r="C23" s="11" t="s">
        <v>467</v>
      </c>
      <c r="D23" s="11" t="s">
        <v>39</v>
      </c>
      <c r="E23" s="15">
        <v>150000</v>
      </c>
      <c r="F23" s="16">
        <v>151.71</v>
      </c>
      <c r="G23" s="17">
        <v>6.3E-2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151.71</v>
      </c>
      <c r="G24" s="19">
        <v>6.3E-2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1812.45</v>
      </c>
      <c r="G25" s="19">
        <v>0.75309999999999999</v>
      </c>
    </row>
    <row r="26" spans="1:7" ht="12.95" customHeight="1">
      <c r="A26" s="1"/>
      <c r="B26" s="10" t="s">
        <v>24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25</v>
      </c>
      <c r="B27" s="14" t="s">
        <v>26</v>
      </c>
      <c r="C27" s="11" t="s">
        <v>1</v>
      </c>
      <c r="D27" s="11" t="s">
        <v>27</v>
      </c>
      <c r="E27" s="15"/>
      <c r="F27" s="16">
        <v>17</v>
      </c>
      <c r="G27" s="17">
        <v>7.1000000000000004E-3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17</v>
      </c>
      <c r="G28" s="19">
        <v>7.1000000000000004E-3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17</v>
      </c>
      <c r="G29" s="19">
        <v>7.1000000000000004E-3</v>
      </c>
    </row>
    <row r="30" spans="1:7" ht="12.95" customHeight="1">
      <c r="A30" s="1"/>
      <c r="B30" s="20" t="s">
        <v>28</v>
      </c>
      <c r="C30" s="11" t="s">
        <v>1</v>
      </c>
      <c r="D30" s="22" t="s">
        <v>1</v>
      </c>
      <c r="E30" s="11" t="s">
        <v>1</v>
      </c>
      <c r="F30" s="25">
        <v>299.82</v>
      </c>
      <c r="G30" s="19">
        <v>0.12429999999999999</v>
      </c>
    </row>
    <row r="31" spans="1:7" ht="12.95" customHeight="1">
      <c r="A31" s="1"/>
      <c r="B31" s="26" t="s">
        <v>29</v>
      </c>
      <c r="C31" s="27" t="s">
        <v>1</v>
      </c>
      <c r="D31" s="27" t="s">
        <v>1</v>
      </c>
      <c r="E31" s="27" t="s">
        <v>1</v>
      </c>
      <c r="F31" s="28">
        <v>2407.21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27</v>
      </c>
      <c r="C33" s="1"/>
      <c r="D33" s="1"/>
      <c r="E33" s="1"/>
      <c r="F33" s="1"/>
      <c r="G33" s="1"/>
    </row>
    <row r="34" spans="1:7" ht="12.95" customHeight="1">
      <c r="A34" s="1"/>
      <c r="B34" s="2" t="s">
        <v>30</v>
      </c>
      <c r="C34" s="1"/>
      <c r="D34" s="1"/>
      <c r="E34" s="1"/>
      <c r="F34" s="1"/>
      <c r="G34" s="1"/>
    </row>
    <row r="35" spans="1:7" ht="12.95" customHeight="1">
      <c r="A35" s="1"/>
      <c r="B35" s="2" t="s">
        <v>117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D36" sqref="D3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1957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1958</v>
      </c>
      <c r="B7" s="14" t="s">
        <v>1959</v>
      </c>
      <c r="C7" s="11" t="s">
        <v>1</v>
      </c>
      <c r="D7" s="11" t="s">
        <v>1</v>
      </c>
      <c r="E7" s="15">
        <v>10000</v>
      </c>
      <c r="F7" s="16">
        <v>105.38</v>
      </c>
      <c r="G7" s="17">
        <v>2.76E-2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105.38</v>
      </c>
      <c r="G8" s="19">
        <v>2.76E-2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105.38</v>
      </c>
      <c r="G9" s="19">
        <v>2.76E-2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1777</v>
      </c>
      <c r="B12" s="14" t="s">
        <v>795</v>
      </c>
      <c r="C12" s="11" t="s">
        <v>1778</v>
      </c>
      <c r="D12" s="11" t="s">
        <v>943</v>
      </c>
      <c r="E12" s="15">
        <v>350000</v>
      </c>
      <c r="F12" s="16">
        <v>436.86</v>
      </c>
      <c r="G12" s="17">
        <v>0.1144</v>
      </c>
    </row>
    <row r="13" spans="1:7" ht="12.95" customHeight="1">
      <c r="A13" s="13" t="s">
        <v>1240</v>
      </c>
      <c r="B13" s="14" t="s">
        <v>956</v>
      </c>
      <c r="C13" s="11" t="s">
        <v>1241</v>
      </c>
      <c r="D13" s="11" t="s">
        <v>94</v>
      </c>
      <c r="E13" s="15">
        <v>300000</v>
      </c>
      <c r="F13" s="16">
        <v>386.01</v>
      </c>
      <c r="G13" s="17">
        <v>0.1011</v>
      </c>
    </row>
    <row r="14" spans="1:7" ht="12.95" customHeight="1">
      <c r="A14" s="13" t="s">
        <v>1242</v>
      </c>
      <c r="B14" s="14" t="s">
        <v>1113</v>
      </c>
      <c r="C14" s="11" t="s">
        <v>1243</v>
      </c>
      <c r="D14" s="11" t="s">
        <v>94</v>
      </c>
      <c r="E14" s="15">
        <v>300000</v>
      </c>
      <c r="F14" s="16">
        <v>386.01</v>
      </c>
      <c r="G14" s="17">
        <v>0.1011</v>
      </c>
    </row>
    <row r="15" spans="1:7" ht="12.95" customHeight="1">
      <c r="A15" s="13" t="s">
        <v>1250</v>
      </c>
      <c r="B15" s="14" t="s">
        <v>1251</v>
      </c>
      <c r="C15" s="11" t="s">
        <v>1252</v>
      </c>
      <c r="D15" s="11" t="s">
        <v>57</v>
      </c>
      <c r="E15" s="15">
        <v>320000</v>
      </c>
      <c r="F15" s="16">
        <v>326.33</v>
      </c>
      <c r="G15" s="17">
        <v>8.5500000000000007E-2</v>
      </c>
    </row>
    <row r="16" spans="1:7" ht="12.95" customHeight="1">
      <c r="A16" s="13" t="s">
        <v>1783</v>
      </c>
      <c r="B16" s="14" t="s">
        <v>1784</v>
      </c>
      <c r="C16" s="11" t="s">
        <v>1785</v>
      </c>
      <c r="D16" s="11" t="s">
        <v>1786</v>
      </c>
      <c r="E16" s="15">
        <v>300000</v>
      </c>
      <c r="F16" s="16">
        <v>303.10000000000002</v>
      </c>
      <c r="G16" s="17">
        <v>7.9399999999999998E-2</v>
      </c>
    </row>
    <row r="17" spans="1:7" ht="12.95" customHeight="1">
      <c r="A17" s="13" t="s">
        <v>1874</v>
      </c>
      <c r="B17" s="14" t="s">
        <v>894</v>
      </c>
      <c r="C17" s="11" t="s">
        <v>1875</v>
      </c>
      <c r="D17" s="11" t="s">
        <v>86</v>
      </c>
      <c r="E17" s="15">
        <v>256000</v>
      </c>
      <c r="F17" s="16">
        <v>264.83999999999997</v>
      </c>
      <c r="G17" s="17">
        <v>6.9400000000000003E-2</v>
      </c>
    </row>
    <row r="18" spans="1:7" ht="12.95" customHeight="1">
      <c r="A18" s="13" t="s">
        <v>947</v>
      </c>
      <c r="B18" s="14" t="s">
        <v>589</v>
      </c>
      <c r="C18" s="11" t="s">
        <v>948</v>
      </c>
      <c r="D18" s="11" t="s">
        <v>591</v>
      </c>
      <c r="E18" s="15">
        <v>250000</v>
      </c>
      <c r="F18" s="16">
        <v>253.85</v>
      </c>
      <c r="G18" s="17">
        <v>6.6500000000000004E-2</v>
      </c>
    </row>
    <row r="19" spans="1:7" ht="12.95" customHeight="1">
      <c r="A19" s="13" t="s">
        <v>1592</v>
      </c>
      <c r="B19" s="14" t="s">
        <v>1593</v>
      </c>
      <c r="C19" s="11" t="s">
        <v>1594</v>
      </c>
      <c r="D19" s="11" t="s">
        <v>46</v>
      </c>
      <c r="E19" s="15">
        <v>240000</v>
      </c>
      <c r="F19" s="16">
        <v>243.26</v>
      </c>
      <c r="G19" s="17">
        <v>6.3700000000000007E-2</v>
      </c>
    </row>
    <row r="20" spans="1:7" ht="12.95" customHeight="1">
      <c r="A20" s="13" t="s">
        <v>588</v>
      </c>
      <c r="B20" s="14" t="s">
        <v>589</v>
      </c>
      <c r="C20" s="11" t="s">
        <v>590</v>
      </c>
      <c r="D20" s="11" t="s">
        <v>591</v>
      </c>
      <c r="E20" s="15">
        <v>200000</v>
      </c>
      <c r="F20" s="16">
        <v>202.47</v>
      </c>
      <c r="G20" s="17">
        <v>5.2999999999999999E-2</v>
      </c>
    </row>
    <row r="21" spans="1:7" ht="12.95" customHeight="1">
      <c r="A21" s="13" t="s">
        <v>1779</v>
      </c>
      <c r="B21" s="14" t="s">
        <v>1780</v>
      </c>
      <c r="C21" s="11" t="s">
        <v>1781</v>
      </c>
      <c r="D21" s="11" t="s">
        <v>1782</v>
      </c>
      <c r="E21" s="15">
        <v>100000</v>
      </c>
      <c r="F21" s="16">
        <v>101.72</v>
      </c>
      <c r="G21" s="17">
        <v>2.6599999999999999E-2</v>
      </c>
    </row>
    <row r="22" spans="1:7" ht="12.95" customHeight="1">
      <c r="A22" s="13" t="s">
        <v>443</v>
      </c>
      <c r="B22" s="14" t="s">
        <v>444</v>
      </c>
      <c r="C22" s="11" t="s">
        <v>445</v>
      </c>
      <c r="D22" s="11" t="s">
        <v>94</v>
      </c>
      <c r="E22" s="15">
        <v>100000</v>
      </c>
      <c r="F22" s="16">
        <v>100.7</v>
      </c>
      <c r="G22" s="17">
        <v>2.64E-2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3005.15</v>
      </c>
      <c r="G23" s="19">
        <v>0.78710000000000002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1858</v>
      </c>
      <c r="B25" s="14" t="s">
        <v>1859</v>
      </c>
      <c r="C25" s="11" t="s">
        <v>1860</v>
      </c>
      <c r="D25" s="11" t="s">
        <v>46</v>
      </c>
      <c r="E25" s="15">
        <v>340000</v>
      </c>
      <c r="F25" s="16">
        <v>345.29</v>
      </c>
      <c r="G25" s="17">
        <v>9.0399999999999994E-2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345.29</v>
      </c>
      <c r="G26" s="19">
        <v>9.0399999999999994E-2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3350.44</v>
      </c>
      <c r="G27" s="19">
        <v>0.87749999999999995</v>
      </c>
    </row>
    <row r="28" spans="1:7" ht="12.95" customHeight="1">
      <c r="A28" s="1"/>
      <c r="B28" s="10" t="s">
        <v>24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25</v>
      </c>
      <c r="B29" s="14" t="s">
        <v>26</v>
      </c>
      <c r="C29" s="11" t="s">
        <v>1</v>
      </c>
      <c r="D29" s="11" t="s">
        <v>27</v>
      </c>
      <c r="E29" s="15"/>
      <c r="F29" s="16">
        <v>58</v>
      </c>
      <c r="G29" s="17">
        <v>1.52E-2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58</v>
      </c>
      <c r="G30" s="19">
        <v>1.52E-2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58</v>
      </c>
      <c r="G31" s="19">
        <v>1.52E-2</v>
      </c>
    </row>
    <row r="32" spans="1:7" ht="12.95" customHeight="1">
      <c r="A32" s="1"/>
      <c r="B32" s="20" t="s">
        <v>28</v>
      </c>
      <c r="C32" s="11" t="s">
        <v>1</v>
      </c>
      <c r="D32" s="22" t="s">
        <v>1</v>
      </c>
      <c r="E32" s="11" t="s">
        <v>1</v>
      </c>
      <c r="F32" s="25">
        <v>303.74</v>
      </c>
      <c r="G32" s="19">
        <v>7.9699999999999993E-2</v>
      </c>
    </row>
    <row r="33" spans="1:7" ht="12.95" customHeight="1">
      <c r="A33" s="1"/>
      <c r="B33" s="26" t="s">
        <v>29</v>
      </c>
      <c r="C33" s="27" t="s">
        <v>1</v>
      </c>
      <c r="D33" s="27" t="s">
        <v>1</v>
      </c>
      <c r="E33" s="27" t="s">
        <v>1</v>
      </c>
      <c r="F33" s="28">
        <v>3817.56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468</v>
      </c>
      <c r="C35" s="1"/>
      <c r="D35" s="1"/>
      <c r="E35" s="1"/>
      <c r="F35" s="1"/>
      <c r="G35" s="1"/>
    </row>
    <row r="36" spans="1:7" ht="12.95" customHeight="1">
      <c r="A36" s="1"/>
      <c r="B36" s="2" t="s">
        <v>30</v>
      </c>
      <c r="C36" s="1"/>
      <c r="D36" s="1"/>
      <c r="E36" s="1"/>
      <c r="F36" s="1"/>
      <c r="G36" s="1"/>
    </row>
    <row r="37" spans="1:7" ht="12.95" customHeight="1">
      <c r="A37" s="1"/>
      <c r="B37" s="2" t="s">
        <v>117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>
      <selection activeCell="C37" sqref="C3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1960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1961</v>
      </c>
      <c r="B7" s="14" t="s">
        <v>1962</v>
      </c>
      <c r="C7" s="11" t="s">
        <v>1</v>
      </c>
      <c r="D7" s="11" t="s">
        <v>1</v>
      </c>
      <c r="E7" s="15">
        <v>34000</v>
      </c>
      <c r="F7" s="16">
        <v>282.8</v>
      </c>
      <c r="G7" s="17">
        <v>8.9700000000000002E-2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282.8</v>
      </c>
      <c r="G8" s="19">
        <v>8.9700000000000002E-2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282.8</v>
      </c>
      <c r="G9" s="19">
        <v>8.9700000000000002E-2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1777</v>
      </c>
      <c r="B12" s="14" t="s">
        <v>795</v>
      </c>
      <c r="C12" s="11" t="s">
        <v>1778</v>
      </c>
      <c r="D12" s="11" t="s">
        <v>943</v>
      </c>
      <c r="E12" s="15">
        <v>360000</v>
      </c>
      <c r="F12" s="16">
        <v>449.34</v>
      </c>
      <c r="G12" s="17">
        <v>0.14249999999999999</v>
      </c>
    </row>
    <row r="13" spans="1:7" ht="12.95" customHeight="1">
      <c r="A13" s="13" t="s">
        <v>1795</v>
      </c>
      <c r="B13" s="14" t="s">
        <v>1113</v>
      </c>
      <c r="C13" s="11" t="s">
        <v>1796</v>
      </c>
      <c r="D13" s="11" t="s">
        <v>94</v>
      </c>
      <c r="E13" s="15">
        <v>330000</v>
      </c>
      <c r="F13" s="16">
        <v>422.66</v>
      </c>
      <c r="G13" s="17">
        <v>0.1341</v>
      </c>
    </row>
    <row r="14" spans="1:7" ht="12.95" customHeight="1">
      <c r="A14" s="13" t="s">
        <v>1790</v>
      </c>
      <c r="B14" s="14" t="s">
        <v>953</v>
      </c>
      <c r="C14" s="11" t="s">
        <v>1791</v>
      </c>
      <c r="D14" s="11" t="s">
        <v>615</v>
      </c>
      <c r="E14" s="15">
        <v>400000</v>
      </c>
      <c r="F14" s="16">
        <v>407.13</v>
      </c>
      <c r="G14" s="17">
        <v>0.12909999999999999</v>
      </c>
    </row>
    <row r="15" spans="1:7" ht="12.95" customHeight="1">
      <c r="A15" s="13" t="s">
        <v>1793</v>
      </c>
      <c r="B15" s="14" t="s">
        <v>956</v>
      </c>
      <c r="C15" s="11" t="s">
        <v>1794</v>
      </c>
      <c r="D15" s="11" t="s">
        <v>94</v>
      </c>
      <c r="E15" s="15">
        <v>300000</v>
      </c>
      <c r="F15" s="16">
        <v>384.24</v>
      </c>
      <c r="G15" s="17">
        <v>0.12189999999999999</v>
      </c>
    </row>
    <row r="16" spans="1:7" ht="12.95" customHeight="1">
      <c r="A16" s="13" t="s">
        <v>1104</v>
      </c>
      <c r="B16" s="14" t="s">
        <v>760</v>
      </c>
      <c r="C16" s="11" t="s">
        <v>1105</v>
      </c>
      <c r="D16" s="11" t="s">
        <v>46</v>
      </c>
      <c r="E16" s="15">
        <v>300000</v>
      </c>
      <c r="F16" s="16">
        <v>351.33</v>
      </c>
      <c r="G16" s="17">
        <v>0.1114</v>
      </c>
    </row>
    <row r="17" spans="1:7" ht="12.95" customHeight="1">
      <c r="A17" s="13" t="s">
        <v>1797</v>
      </c>
      <c r="B17" s="14" t="s">
        <v>1798</v>
      </c>
      <c r="C17" s="11" t="s">
        <v>1799</v>
      </c>
      <c r="D17" s="11" t="s">
        <v>57</v>
      </c>
      <c r="E17" s="15">
        <v>300000</v>
      </c>
      <c r="F17" s="16">
        <v>304.05</v>
      </c>
      <c r="G17" s="17">
        <v>9.64E-2</v>
      </c>
    </row>
    <row r="18" spans="1:7" ht="12.95" customHeight="1">
      <c r="A18" s="13" t="s">
        <v>1779</v>
      </c>
      <c r="B18" s="14" t="s">
        <v>1780</v>
      </c>
      <c r="C18" s="11" t="s">
        <v>1781</v>
      </c>
      <c r="D18" s="11" t="s">
        <v>1782</v>
      </c>
      <c r="E18" s="15">
        <v>200000</v>
      </c>
      <c r="F18" s="16">
        <v>203.45</v>
      </c>
      <c r="G18" s="17">
        <v>6.4500000000000002E-2</v>
      </c>
    </row>
    <row r="19" spans="1:7" ht="12.95" customHeight="1">
      <c r="A19" s="13" t="s">
        <v>1676</v>
      </c>
      <c r="B19" s="14" t="s">
        <v>1677</v>
      </c>
      <c r="C19" s="11" t="s">
        <v>1678</v>
      </c>
      <c r="D19" s="11" t="s">
        <v>1679</v>
      </c>
      <c r="E19" s="15">
        <v>200000</v>
      </c>
      <c r="F19" s="16">
        <v>199.96</v>
      </c>
      <c r="G19" s="17">
        <v>6.3399999999999998E-2</v>
      </c>
    </row>
    <row r="20" spans="1:7" ht="12.95" customHeight="1">
      <c r="A20" s="13" t="s">
        <v>1264</v>
      </c>
      <c r="B20" s="14" t="s">
        <v>1265</v>
      </c>
      <c r="C20" s="11" t="s">
        <v>1266</v>
      </c>
      <c r="D20" s="11" t="s">
        <v>39</v>
      </c>
      <c r="E20" s="15">
        <v>20000</v>
      </c>
      <c r="F20" s="16">
        <v>20.22</v>
      </c>
      <c r="G20" s="17">
        <v>6.4000000000000003E-3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2742.38</v>
      </c>
      <c r="G21" s="19">
        <v>0.86970000000000003</v>
      </c>
    </row>
    <row r="22" spans="1:7" ht="12.95" customHeight="1">
      <c r="A22" s="1"/>
      <c r="B22" s="20" t="s">
        <v>22</v>
      </c>
      <c r="C22" s="22" t="s">
        <v>1</v>
      </c>
      <c r="D22" s="22" t="s">
        <v>1</v>
      </c>
      <c r="E22" s="22" t="s">
        <v>1</v>
      </c>
      <c r="F22" s="23" t="s">
        <v>23</v>
      </c>
      <c r="G22" s="24" t="s">
        <v>23</v>
      </c>
    </row>
    <row r="23" spans="1:7" ht="12.95" customHeight="1">
      <c r="A23" s="1"/>
      <c r="B23" s="20" t="s">
        <v>13</v>
      </c>
      <c r="C23" s="22" t="s">
        <v>1</v>
      </c>
      <c r="D23" s="22" t="s">
        <v>1</v>
      </c>
      <c r="E23" s="22" t="s">
        <v>1</v>
      </c>
      <c r="F23" s="23" t="s">
        <v>23</v>
      </c>
      <c r="G23" s="24" t="s">
        <v>23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2742.38</v>
      </c>
      <c r="G24" s="19">
        <v>0.86970000000000003</v>
      </c>
    </row>
    <row r="25" spans="1:7" ht="12.95" customHeight="1">
      <c r="A25" s="1"/>
      <c r="B25" s="10" t="s">
        <v>24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25</v>
      </c>
      <c r="B26" s="14" t="s">
        <v>26</v>
      </c>
      <c r="C26" s="11" t="s">
        <v>1</v>
      </c>
      <c r="D26" s="11" t="s">
        <v>27</v>
      </c>
      <c r="E26" s="15"/>
      <c r="F26" s="16">
        <v>19</v>
      </c>
      <c r="G26" s="17">
        <v>6.0000000000000001E-3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19</v>
      </c>
      <c r="G27" s="19">
        <v>6.0000000000000001E-3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19</v>
      </c>
      <c r="G28" s="19">
        <v>6.0000000000000001E-3</v>
      </c>
    </row>
    <row r="29" spans="1:7" ht="12.95" customHeight="1">
      <c r="A29" s="1"/>
      <c r="B29" s="20" t="s">
        <v>28</v>
      </c>
      <c r="C29" s="11" t="s">
        <v>1</v>
      </c>
      <c r="D29" s="22" t="s">
        <v>1</v>
      </c>
      <c r="E29" s="11" t="s">
        <v>1</v>
      </c>
      <c r="F29" s="25">
        <v>108.65</v>
      </c>
      <c r="G29" s="19">
        <v>3.4599999999999999E-2</v>
      </c>
    </row>
    <row r="30" spans="1:7" ht="12.95" customHeight="1">
      <c r="A30" s="1"/>
      <c r="B30" s="26" t="s">
        <v>29</v>
      </c>
      <c r="C30" s="27" t="s">
        <v>1</v>
      </c>
      <c r="D30" s="27" t="s">
        <v>1</v>
      </c>
      <c r="E30" s="27" t="s">
        <v>1</v>
      </c>
      <c r="F30" s="28">
        <v>3152.83</v>
      </c>
      <c r="G30" s="29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468</v>
      </c>
      <c r="C32" s="1"/>
      <c r="D32" s="1"/>
      <c r="E32" s="1"/>
      <c r="F32" s="1"/>
      <c r="G32" s="1"/>
    </row>
    <row r="33" spans="1:7" ht="12.95" customHeight="1">
      <c r="A33" s="1"/>
      <c r="B33" s="2" t="s">
        <v>30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77"/>
  <sheetViews>
    <sheetView zoomScaleNormal="100" workbookViewId="0">
      <selection activeCell="C2" sqref="C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584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585</v>
      </c>
      <c r="B7" s="14" t="s">
        <v>586</v>
      </c>
      <c r="C7" s="11" t="s">
        <v>587</v>
      </c>
      <c r="D7" s="11" t="s">
        <v>39</v>
      </c>
      <c r="E7" s="15">
        <v>12500000</v>
      </c>
      <c r="F7" s="16">
        <v>12401.74</v>
      </c>
      <c r="G7" s="17">
        <v>3.8300000000000001E-2</v>
      </c>
    </row>
    <row r="8" spans="1:7" ht="12.95" customHeight="1">
      <c r="A8" s="13" t="s">
        <v>588</v>
      </c>
      <c r="B8" s="14" t="s">
        <v>589</v>
      </c>
      <c r="C8" s="11" t="s">
        <v>590</v>
      </c>
      <c r="D8" s="11" t="s">
        <v>591</v>
      </c>
      <c r="E8" s="15">
        <v>10100000</v>
      </c>
      <c r="F8" s="16">
        <v>10224.57</v>
      </c>
      <c r="G8" s="17">
        <v>3.1600000000000003E-2</v>
      </c>
    </row>
    <row r="9" spans="1:7" ht="12.95" customHeight="1">
      <c r="A9" s="13" t="s">
        <v>592</v>
      </c>
      <c r="B9" s="14" t="s">
        <v>593</v>
      </c>
      <c r="C9" s="11" t="s">
        <v>594</v>
      </c>
      <c r="D9" s="11" t="s">
        <v>50</v>
      </c>
      <c r="E9" s="15">
        <v>10000000</v>
      </c>
      <c r="F9" s="16">
        <v>10024.23</v>
      </c>
      <c r="G9" s="17">
        <v>3.09E-2</v>
      </c>
    </row>
    <row r="10" spans="1:7" ht="12.95" customHeight="1">
      <c r="A10" s="13" t="s">
        <v>595</v>
      </c>
      <c r="B10" s="14" t="s">
        <v>596</v>
      </c>
      <c r="C10" s="11" t="s">
        <v>597</v>
      </c>
      <c r="D10" s="11" t="s">
        <v>39</v>
      </c>
      <c r="E10" s="15">
        <v>7500000</v>
      </c>
      <c r="F10" s="16">
        <v>7509.55</v>
      </c>
      <c r="G10" s="17">
        <v>2.3199999999999998E-2</v>
      </c>
    </row>
    <row r="11" spans="1:7" ht="12.95" customHeight="1">
      <c r="A11" s="13" t="s">
        <v>75</v>
      </c>
      <c r="B11" s="14" t="s">
        <v>76</v>
      </c>
      <c r="C11" s="11" t="s">
        <v>77</v>
      </c>
      <c r="D11" s="11" t="s">
        <v>50</v>
      </c>
      <c r="E11" s="15">
        <v>6628050</v>
      </c>
      <c r="F11" s="16">
        <v>6665.19</v>
      </c>
      <c r="G11" s="17">
        <v>2.06E-2</v>
      </c>
    </row>
    <row r="12" spans="1:7" ht="12.95" customHeight="1">
      <c r="A12" s="13" t="s">
        <v>598</v>
      </c>
      <c r="B12" s="14" t="s">
        <v>599</v>
      </c>
      <c r="C12" s="11" t="s">
        <v>600</v>
      </c>
      <c r="D12" s="11" t="s">
        <v>314</v>
      </c>
      <c r="E12" s="15">
        <v>5000000</v>
      </c>
      <c r="F12" s="16">
        <v>5640.49</v>
      </c>
      <c r="G12" s="17">
        <v>1.7399999999999999E-2</v>
      </c>
    </row>
    <row r="13" spans="1:7" ht="12.95" customHeight="1">
      <c r="A13" s="13" t="s">
        <v>601</v>
      </c>
      <c r="B13" s="14" t="s">
        <v>602</v>
      </c>
      <c r="C13" s="11" t="s">
        <v>603</v>
      </c>
      <c r="D13" s="11" t="s">
        <v>50</v>
      </c>
      <c r="E13" s="15">
        <v>5000000</v>
      </c>
      <c r="F13" s="16">
        <v>5075.12</v>
      </c>
      <c r="G13" s="17">
        <v>1.5699999999999999E-2</v>
      </c>
    </row>
    <row r="14" spans="1:7" ht="12.95" customHeight="1">
      <c r="A14" s="13" t="s">
        <v>604</v>
      </c>
      <c r="B14" s="14" t="s">
        <v>605</v>
      </c>
      <c r="C14" s="11" t="s">
        <v>606</v>
      </c>
      <c r="D14" s="11" t="s">
        <v>50</v>
      </c>
      <c r="E14" s="15">
        <v>5000000</v>
      </c>
      <c r="F14" s="16">
        <v>5049.84</v>
      </c>
      <c r="G14" s="17">
        <v>1.5599999999999999E-2</v>
      </c>
    </row>
    <row r="15" spans="1:7" ht="12.95" customHeight="1">
      <c r="A15" s="13" t="s">
        <v>607</v>
      </c>
      <c r="B15" s="14" t="s">
        <v>608</v>
      </c>
      <c r="C15" s="11" t="s">
        <v>609</v>
      </c>
      <c r="D15" s="11" t="s">
        <v>50</v>
      </c>
      <c r="E15" s="15">
        <v>5000000</v>
      </c>
      <c r="F15" s="16">
        <v>5011.93</v>
      </c>
      <c r="G15" s="17">
        <v>1.55E-2</v>
      </c>
    </row>
    <row r="16" spans="1:7" ht="12.95" customHeight="1">
      <c r="A16" s="13" t="s">
        <v>610</v>
      </c>
      <c r="B16" s="14" t="s">
        <v>611</v>
      </c>
      <c r="C16" s="11" t="s">
        <v>612</v>
      </c>
      <c r="D16" s="11" t="s">
        <v>50</v>
      </c>
      <c r="E16" s="15">
        <v>2800000</v>
      </c>
      <c r="F16" s="16">
        <v>3863.45</v>
      </c>
      <c r="G16" s="17">
        <v>1.1900000000000001E-2</v>
      </c>
    </row>
    <row r="17" spans="1:7" ht="12.95" customHeight="1">
      <c r="A17" s="13" t="s">
        <v>613</v>
      </c>
      <c r="B17" s="14" t="s">
        <v>605</v>
      </c>
      <c r="C17" s="11" t="s">
        <v>614</v>
      </c>
      <c r="D17" s="11" t="s">
        <v>615</v>
      </c>
      <c r="E17" s="15">
        <v>2500000</v>
      </c>
      <c r="F17" s="16">
        <v>2519.5300000000002</v>
      </c>
      <c r="G17" s="17">
        <v>7.7999999999999996E-3</v>
      </c>
    </row>
    <row r="18" spans="1:7" ht="12.95" customHeight="1">
      <c r="A18" s="13" t="s">
        <v>616</v>
      </c>
      <c r="B18" s="14" t="s">
        <v>59</v>
      </c>
      <c r="C18" s="11" t="s">
        <v>617</v>
      </c>
      <c r="D18" s="11" t="s">
        <v>61</v>
      </c>
      <c r="E18" s="15">
        <v>15000000</v>
      </c>
      <c r="F18" s="16">
        <v>2507.39</v>
      </c>
      <c r="G18" s="17">
        <v>7.7000000000000002E-3</v>
      </c>
    </row>
    <row r="19" spans="1:7" ht="12.95" customHeight="1">
      <c r="A19" s="13" t="s">
        <v>618</v>
      </c>
      <c r="B19" s="14" t="s">
        <v>619</v>
      </c>
      <c r="C19" s="11" t="s">
        <v>620</v>
      </c>
      <c r="D19" s="11" t="s">
        <v>39</v>
      </c>
      <c r="E19" s="15">
        <v>1500000</v>
      </c>
      <c r="F19" s="16">
        <v>1514.82</v>
      </c>
      <c r="G19" s="17">
        <v>4.7000000000000002E-3</v>
      </c>
    </row>
    <row r="20" spans="1:7" ht="12.95" customHeight="1">
      <c r="A20" s="13" t="s">
        <v>72</v>
      </c>
      <c r="B20" s="14" t="s">
        <v>73</v>
      </c>
      <c r="C20" s="11" t="s">
        <v>74</v>
      </c>
      <c r="D20" s="11" t="s">
        <v>50</v>
      </c>
      <c r="E20" s="15">
        <v>288670</v>
      </c>
      <c r="F20" s="16">
        <v>290.41000000000003</v>
      </c>
      <c r="G20" s="17">
        <v>8.9999999999999998E-4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78298.259999999995</v>
      </c>
      <c r="G21" s="19">
        <v>0.24179999999999999</v>
      </c>
    </row>
    <row r="22" spans="1:7" ht="12.95" customHeight="1">
      <c r="A22" s="1"/>
      <c r="B22" s="10" t="s">
        <v>22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97</v>
      </c>
      <c r="B23" s="14" t="s">
        <v>98</v>
      </c>
      <c r="C23" s="11" t="s">
        <v>99</v>
      </c>
      <c r="D23" s="34" t="s">
        <v>2093</v>
      </c>
      <c r="E23" s="15">
        <v>10000000</v>
      </c>
      <c r="F23" s="16">
        <v>10197.59</v>
      </c>
      <c r="G23" s="17">
        <v>3.15E-2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10197.59</v>
      </c>
      <c r="G24" s="19">
        <v>3.15E-2</v>
      </c>
    </row>
    <row r="25" spans="1:7" ht="12.95" customHeight="1">
      <c r="A25" s="1"/>
      <c r="B25" s="10" t="s">
        <v>621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622</v>
      </c>
      <c r="B26" s="14" t="s">
        <v>623</v>
      </c>
      <c r="C26" s="11" t="s">
        <v>624</v>
      </c>
      <c r="D26" s="11" t="s">
        <v>86</v>
      </c>
      <c r="E26" s="15">
        <v>50</v>
      </c>
      <c r="F26" s="16">
        <v>3836.52</v>
      </c>
      <c r="G26" s="17">
        <v>1.18E-2</v>
      </c>
    </row>
    <row r="27" spans="1:7" ht="12.95" customHeight="1">
      <c r="A27" s="13" t="s">
        <v>625</v>
      </c>
      <c r="B27" s="14" t="s">
        <v>623</v>
      </c>
      <c r="C27" s="11" t="s">
        <v>626</v>
      </c>
      <c r="D27" s="11" t="s">
        <v>86</v>
      </c>
      <c r="E27" s="15">
        <v>42</v>
      </c>
      <c r="F27" s="16">
        <v>2491.2399999999998</v>
      </c>
      <c r="G27" s="17">
        <v>7.7000000000000002E-3</v>
      </c>
    </row>
    <row r="28" spans="1:7" ht="12.95" customHeight="1">
      <c r="A28" s="13" t="s">
        <v>627</v>
      </c>
      <c r="B28" s="14" t="s">
        <v>623</v>
      </c>
      <c r="C28" s="11" t="s">
        <v>628</v>
      </c>
      <c r="D28" s="11" t="s">
        <v>86</v>
      </c>
      <c r="E28" s="15">
        <v>17</v>
      </c>
      <c r="F28" s="16">
        <v>1941.68</v>
      </c>
      <c r="G28" s="17">
        <v>6.0000000000000001E-3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8269.44</v>
      </c>
      <c r="G29" s="19">
        <v>2.5499999999999998E-2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96765.29</v>
      </c>
      <c r="G30" s="19">
        <v>0.29880000000000001</v>
      </c>
    </row>
    <row r="31" spans="1:7" ht="12.95" customHeight="1">
      <c r="A31" s="1"/>
      <c r="B31" s="10" t="s">
        <v>103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"/>
      <c r="B32" s="10" t="s">
        <v>104</v>
      </c>
      <c r="C32" s="11" t="s">
        <v>1</v>
      </c>
      <c r="D32" s="11" t="s">
        <v>1</v>
      </c>
      <c r="E32" s="11" t="s">
        <v>1</v>
      </c>
      <c r="F32" s="1"/>
      <c r="G32" s="12" t="s">
        <v>1</v>
      </c>
    </row>
    <row r="33" spans="1:7" ht="12.95" customHeight="1">
      <c r="A33" s="13" t="s">
        <v>629</v>
      </c>
      <c r="B33" s="14" t="s">
        <v>630</v>
      </c>
      <c r="C33" s="11" t="s">
        <v>631</v>
      </c>
      <c r="D33" s="11" t="s">
        <v>113</v>
      </c>
      <c r="E33" s="15">
        <v>15000000</v>
      </c>
      <c r="F33" s="16">
        <v>14926.26</v>
      </c>
      <c r="G33" s="17">
        <v>4.6100000000000002E-2</v>
      </c>
    </row>
    <row r="34" spans="1:7" ht="12.95" customHeight="1">
      <c r="A34" s="13" t="s">
        <v>632</v>
      </c>
      <c r="B34" s="14" t="s">
        <v>124</v>
      </c>
      <c r="C34" s="11" t="s">
        <v>633</v>
      </c>
      <c r="D34" s="11" t="s">
        <v>108</v>
      </c>
      <c r="E34" s="15">
        <v>15000000</v>
      </c>
      <c r="F34" s="16">
        <v>14912.15</v>
      </c>
      <c r="G34" s="17">
        <v>4.5999999999999999E-2</v>
      </c>
    </row>
    <row r="35" spans="1:7" ht="12.95" customHeight="1">
      <c r="A35" s="13" t="s">
        <v>634</v>
      </c>
      <c r="B35" s="14" t="s">
        <v>144</v>
      </c>
      <c r="C35" s="11" t="s">
        <v>635</v>
      </c>
      <c r="D35" s="11" t="s">
        <v>113</v>
      </c>
      <c r="E35" s="15">
        <v>12500000</v>
      </c>
      <c r="F35" s="16">
        <v>12431.2</v>
      </c>
      <c r="G35" s="17">
        <v>3.8399999999999997E-2</v>
      </c>
    </row>
    <row r="36" spans="1:7" ht="12.95" customHeight="1">
      <c r="A36" s="13" t="s">
        <v>636</v>
      </c>
      <c r="B36" s="14" t="s">
        <v>637</v>
      </c>
      <c r="C36" s="11" t="s">
        <v>638</v>
      </c>
      <c r="D36" s="11" t="s">
        <v>113</v>
      </c>
      <c r="E36" s="15">
        <v>10000000</v>
      </c>
      <c r="F36" s="16">
        <v>9952.5400000000009</v>
      </c>
      <c r="G36" s="17">
        <v>3.0700000000000002E-2</v>
      </c>
    </row>
    <row r="37" spans="1:7" ht="12.95" customHeight="1">
      <c r="A37" s="13" t="s">
        <v>639</v>
      </c>
      <c r="B37" s="14" t="s">
        <v>640</v>
      </c>
      <c r="C37" s="11" t="s">
        <v>641</v>
      </c>
      <c r="D37" s="11" t="s">
        <v>108</v>
      </c>
      <c r="E37" s="15">
        <v>10000000</v>
      </c>
      <c r="F37" s="16">
        <v>9593.8700000000008</v>
      </c>
      <c r="G37" s="17">
        <v>2.9600000000000001E-2</v>
      </c>
    </row>
    <row r="38" spans="1:7" ht="12.95" customHeight="1">
      <c r="A38" s="13" t="s">
        <v>642</v>
      </c>
      <c r="B38" s="14" t="s">
        <v>127</v>
      </c>
      <c r="C38" s="11" t="s">
        <v>643</v>
      </c>
      <c r="D38" s="11" t="s">
        <v>108</v>
      </c>
      <c r="E38" s="15">
        <v>5000000</v>
      </c>
      <c r="F38" s="16">
        <v>4968.82</v>
      </c>
      <c r="G38" s="17">
        <v>1.5299999999999999E-2</v>
      </c>
    </row>
    <row r="39" spans="1:7" ht="12.95" customHeight="1">
      <c r="A39" s="1"/>
      <c r="B39" s="10" t="s">
        <v>13</v>
      </c>
      <c r="C39" s="11" t="s">
        <v>1</v>
      </c>
      <c r="D39" s="11" t="s">
        <v>1</v>
      </c>
      <c r="E39" s="11" t="s">
        <v>1</v>
      </c>
      <c r="F39" s="18">
        <v>66784.84</v>
      </c>
      <c r="G39" s="19">
        <v>0.20610000000000001</v>
      </c>
    </row>
    <row r="40" spans="1:7" ht="12.95" customHeight="1">
      <c r="A40" s="1"/>
      <c r="B40" s="10" t="s">
        <v>109</v>
      </c>
      <c r="C40" s="11" t="s">
        <v>1</v>
      </c>
      <c r="D40" s="11" t="s">
        <v>1</v>
      </c>
      <c r="E40" s="11" t="s">
        <v>1</v>
      </c>
      <c r="F40" s="1"/>
      <c r="G40" s="12" t="s">
        <v>1</v>
      </c>
    </row>
    <row r="41" spans="1:7" ht="12.95" customHeight="1">
      <c r="A41" s="13" t="s">
        <v>644</v>
      </c>
      <c r="B41" s="14" t="s">
        <v>198</v>
      </c>
      <c r="C41" s="11" t="s">
        <v>645</v>
      </c>
      <c r="D41" s="11" t="s">
        <v>108</v>
      </c>
      <c r="E41" s="15">
        <v>10000000</v>
      </c>
      <c r="F41" s="16">
        <v>9949.49</v>
      </c>
      <c r="G41" s="17">
        <v>3.0700000000000002E-2</v>
      </c>
    </row>
    <row r="42" spans="1:7" ht="12.95" customHeight="1">
      <c r="A42" s="13" t="s">
        <v>646</v>
      </c>
      <c r="B42" s="14" t="s">
        <v>647</v>
      </c>
      <c r="C42" s="11" t="s">
        <v>648</v>
      </c>
      <c r="D42" s="11" t="s">
        <v>160</v>
      </c>
      <c r="E42" s="15">
        <v>10000000</v>
      </c>
      <c r="F42" s="16">
        <v>9948.31</v>
      </c>
      <c r="G42" s="17">
        <v>3.0700000000000002E-2</v>
      </c>
    </row>
    <row r="43" spans="1:7" ht="12.95" customHeight="1">
      <c r="A43" s="13" t="s">
        <v>649</v>
      </c>
      <c r="B43" s="14" t="s">
        <v>650</v>
      </c>
      <c r="C43" s="11" t="s">
        <v>651</v>
      </c>
      <c r="D43" s="11" t="s">
        <v>160</v>
      </c>
      <c r="E43" s="15">
        <v>10000000</v>
      </c>
      <c r="F43" s="16">
        <v>9947.94</v>
      </c>
      <c r="G43" s="17">
        <v>3.0700000000000002E-2</v>
      </c>
    </row>
    <row r="44" spans="1:7" ht="12.95" customHeight="1">
      <c r="A44" s="13" t="s">
        <v>652</v>
      </c>
      <c r="B44" s="14" t="s">
        <v>653</v>
      </c>
      <c r="C44" s="11" t="s">
        <v>654</v>
      </c>
      <c r="D44" s="11" t="s">
        <v>108</v>
      </c>
      <c r="E44" s="15">
        <v>10000000</v>
      </c>
      <c r="F44" s="16">
        <v>9936.86</v>
      </c>
      <c r="G44" s="17">
        <v>3.0700000000000002E-2</v>
      </c>
    </row>
    <row r="45" spans="1:7" ht="12.95" customHeight="1">
      <c r="A45" s="13" t="s">
        <v>655</v>
      </c>
      <c r="B45" s="14" t="s">
        <v>656</v>
      </c>
      <c r="C45" s="11" t="s">
        <v>657</v>
      </c>
      <c r="D45" s="11" t="s">
        <v>108</v>
      </c>
      <c r="E45" s="15">
        <v>10000000</v>
      </c>
      <c r="F45" s="16">
        <v>9905.6299999999992</v>
      </c>
      <c r="G45" s="17">
        <v>3.0599999999999999E-2</v>
      </c>
    </row>
    <row r="46" spans="1:7" ht="12.95" customHeight="1">
      <c r="A46" s="13" t="s">
        <v>658</v>
      </c>
      <c r="B46" s="14" t="s">
        <v>111</v>
      </c>
      <c r="C46" s="11" t="s">
        <v>659</v>
      </c>
      <c r="D46" s="11" t="s">
        <v>113</v>
      </c>
      <c r="E46" s="15">
        <v>7500000</v>
      </c>
      <c r="F46" s="16">
        <v>7438.8</v>
      </c>
      <c r="G46" s="17">
        <v>2.3E-2</v>
      </c>
    </row>
    <row r="47" spans="1:7" ht="12.95" customHeight="1">
      <c r="A47" s="13" t="s">
        <v>110</v>
      </c>
      <c r="B47" s="14" t="s">
        <v>111</v>
      </c>
      <c r="C47" s="11" t="s">
        <v>112</v>
      </c>
      <c r="D47" s="11" t="s">
        <v>113</v>
      </c>
      <c r="E47" s="15">
        <v>7500000</v>
      </c>
      <c r="F47" s="16">
        <v>7429.43</v>
      </c>
      <c r="G47" s="17">
        <v>2.29E-2</v>
      </c>
    </row>
    <row r="48" spans="1:7" ht="12.95" customHeight="1">
      <c r="A48" s="13" t="s">
        <v>660</v>
      </c>
      <c r="B48" s="14" t="s">
        <v>661</v>
      </c>
      <c r="C48" s="11" t="s">
        <v>662</v>
      </c>
      <c r="D48" s="11" t="s">
        <v>160</v>
      </c>
      <c r="E48" s="15">
        <v>5000000</v>
      </c>
      <c r="F48" s="16">
        <v>4973.63</v>
      </c>
      <c r="G48" s="17">
        <v>1.54E-2</v>
      </c>
    </row>
    <row r="49" spans="1:7" ht="12.95" customHeight="1">
      <c r="A49" s="13" t="s">
        <v>663</v>
      </c>
      <c r="B49" s="14" t="s">
        <v>111</v>
      </c>
      <c r="C49" s="11" t="s">
        <v>664</v>
      </c>
      <c r="D49" s="11" t="s">
        <v>113</v>
      </c>
      <c r="E49" s="15">
        <v>5000000</v>
      </c>
      <c r="F49" s="16">
        <v>4969.16</v>
      </c>
      <c r="G49" s="17">
        <v>1.5299999999999999E-2</v>
      </c>
    </row>
    <row r="50" spans="1:7" ht="12.95" customHeight="1">
      <c r="A50" s="13" t="s">
        <v>665</v>
      </c>
      <c r="B50" s="14" t="s">
        <v>666</v>
      </c>
      <c r="C50" s="11" t="s">
        <v>667</v>
      </c>
      <c r="D50" s="11" t="s">
        <v>108</v>
      </c>
      <c r="E50" s="15">
        <v>5000000</v>
      </c>
      <c r="F50" s="16">
        <v>4959.93</v>
      </c>
      <c r="G50" s="17">
        <v>1.5299999999999999E-2</v>
      </c>
    </row>
    <row r="51" spans="1:7" ht="12.95" customHeight="1">
      <c r="A51" s="13" t="s">
        <v>206</v>
      </c>
      <c r="B51" s="14" t="s">
        <v>170</v>
      </c>
      <c r="C51" s="11" t="s">
        <v>207</v>
      </c>
      <c r="D51" s="11" t="s">
        <v>113</v>
      </c>
      <c r="E51" s="15">
        <v>5000000</v>
      </c>
      <c r="F51" s="16">
        <v>4950.54</v>
      </c>
      <c r="G51" s="17">
        <v>1.5299999999999999E-2</v>
      </c>
    </row>
    <row r="52" spans="1:7" ht="12.95" customHeight="1">
      <c r="A52" s="13" t="s">
        <v>221</v>
      </c>
      <c r="B52" s="14" t="s">
        <v>222</v>
      </c>
      <c r="C52" s="11" t="s">
        <v>223</v>
      </c>
      <c r="D52" s="11" t="s">
        <v>113</v>
      </c>
      <c r="E52" s="15">
        <v>5000000</v>
      </c>
      <c r="F52" s="16">
        <v>4946.68</v>
      </c>
      <c r="G52" s="17">
        <v>1.5299999999999999E-2</v>
      </c>
    </row>
    <row r="53" spans="1:7" ht="12.95" customHeight="1">
      <c r="A53" s="13" t="s">
        <v>114</v>
      </c>
      <c r="B53" s="14" t="s">
        <v>115</v>
      </c>
      <c r="C53" s="11" t="s">
        <v>116</v>
      </c>
      <c r="D53" s="11" t="s">
        <v>113</v>
      </c>
      <c r="E53" s="15">
        <v>5000000</v>
      </c>
      <c r="F53" s="16">
        <v>4810.93</v>
      </c>
      <c r="G53" s="17">
        <v>1.49E-2</v>
      </c>
    </row>
    <row r="54" spans="1:7" ht="12.95" customHeight="1">
      <c r="A54" s="13" t="s">
        <v>668</v>
      </c>
      <c r="B54" s="14" t="s">
        <v>669</v>
      </c>
      <c r="C54" s="11" t="s">
        <v>670</v>
      </c>
      <c r="D54" s="11" t="s">
        <v>671</v>
      </c>
      <c r="E54" s="15">
        <v>5000000</v>
      </c>
      <c r="F54" s="16">
        <v>4770.8500000000004</v>
      </c>
      <c r="G54" s="17">
        <v>1.47E-2</v>
      </c>
    </row>
    <row r="55" spans="1:7" ht="12.95" customHeight="1">
      <c r="A55" s="13" t="s">
        <v>672</v>
      </c>
      <c r="B55" s="14" t="s">
        <v>673</v>
      </c>
      <c r="C55" s="11" t="s">
        <v>674</v>
      </c>
      <c r="D55" s="11" t="s">
        <v>108</v>
      </c>
      <c r="E55" s="15">
        <v>2500000</v>
      </c>
      <c r="F55" s="16">
        <v>2486.67</v>
      </c>
      <c r="G55" s="17">
        <v>7.7000000000000002E-3</v>
      </c>
    </row>
    <row r="56" spans="1:7" ht="12.95" customHeight="1">
      <c r="A56" s="1"/>
      <c r="B56" s="10" t="s">
        <v>13</v>
      </c>
      <c r="C56" s="11" t="s">
        <v>1</v>
      </c>
      <c r="D56" s="11" t="s">
        <v>1</v>
      </c>
      <c r="E56" s="11" t="s">
        <v>1</v>
      </c>
      <c r="F56" s="18">
        <v>101424.85</v>
      </c>
      <c r="G56" s="19">
        <v>0.31319999999999998</v>
      </c>
    </row>
    <row r="57" spans="1:7" ht="12.95" customHeight="1">
      <c r="A57" s="1"/>
      <c r="B57" s="10" t="s">
        <v>262</v>
      </c>
      <c r="C57" s="11" t="s">
        <v>1</v>
      </c>
      <c r="D57" s="11" t="s">
        <v>1</v>
      </c>
      <c r="E57" s="11" t="s">
        <v>1</v>
      </c>
      <c r="F57" s="1"/>
      <c r="G57" s="12" t="s">
        <v>1</v>
      </c>
    </row>
    <row r="58" spans="1:7" ht="12.95" customHeight="1">
      <c r="A58" s="13" t="s">
        <v>266</v>
      </c>
      <c r="B58" s="14" t="s">
        <v>267</v>
      </c>
      <c r="C58" s="11" t="s">
        <v>268</v>
      </c>
      <c r="D58" s="11" t="s">
        <v>19</v>
      </c>
      <c r="E58" s="15">
        <v>14000000</v>
      </c>
      <c r="F58" s="16">
        <v>13922.71</v>
      </c>
      <c r="G58" s="17">
        <v>4.2999999999999997E-2</v>
      </c>
    </row>
    <row r="59" spans="1:7" ht="12.95" customHeight="1">
      <c r="A59" s="13" t="s">
        <v>269</v>
      </c>
      <c r="B59" s="14" t="s">
        <v>270</v>
      </c>
      <c r="C59" s="11" t="s">
        <v>271</v>
      </c>
      <c r="D59" s="11" t="s">
        <v>19</v>
      </c>
      <c r="E59" s="15">
        <v>10000000</v>
      </c>
      <c r="F59" s="16">
        <v>9998.2900000000009</v>
      </c>
      <c r="G59" s="17">
        <v>3.09E-2</v>
      </c>
    </row>
    <row r="60" spans="1:7" ht="12.95" customHeight="1">
      <c r="A60" s="1"/>
      <c r="B60" s="10" t="s">
        <v>13</v>
      </c>
      <c r="C60" s="11" t="s">
        <v>1</v>
      </c>
      <c r="D60" s="11" t="s">
        <v>1</v>
      </c>
      <c r="E60" s="11" t="s">
        <v>1</v>
      </c>
      <c r="F60" s="18">
        <v>23921</v>
      </c>
      <c r="G60" s="19">
        <v>7.3899999999999993E-2</v>
      </c>
    </row>
    <row r="61" spans="1:7" ht="12.95" customHeight="1">
      <c r="A61" s="1"/>
      <c r="B61" s="20" t="s">
        <v>14</v>
      </c>
      <c r="C61" s="21" t="s">
        <v>1</v>
      </c>
      <c r="D61" s="22" t="s">
        <v>1</v>
      </c>
      <c r="E61" s="21" t="s">
        <v>1</v>
      </c>
      <c r="F61" s="18">
        <v>192130.69</v>
      </c>
      <c r="G61" s="19">
        <v>0.59319999999999995</v>
      </c>
    </row>
    <row r="62" spans="1:7" ht="12.95" customHeight="1">
      <c r="A62" s="1"/>
      <c r="B62" s="10" t="s">
        <v>278</v>
      </c>
      <c r="C62" s="11" t="s">
        <v>1</v>
      </c>
      <c r="D62" s="11" t="s">
        <v>1</v>
      </c>
      <c r="E62" s="11" t="s">
        <v>1</v>
      </c>
      <c r="F62" s="1"/>
      <c r="G62" s="12" t="s">
        <v>1</v>
      </c>
    </row>
    <row r="63" spans="1:7" ht="12.95" customHeight="1">
      <c r="A63" s="1"/>
      <c r="B63" s="10" t="s">
        <v>279</v>
      </c>
      <c r="C63" s="11" t="s">
        <v>1</v>
      </c>
      <c r="D63" s="30" t="s">
        <v>280</v>
      </c>
      <c r="E63" s="11" t="s">
        <v>1</v>
      </c>
      <c r="F63" s="1"/>
      <c r="G63" s="12" t="s">
        <v>1</v>
      </c>
    </row>
    <row r="64" spans="1:7" ht="12.95" customHeight="1">
      <c r="A64" s="13" t="s">
        <v>290</v>
      </c>
      <c r="B64" s="14" t="s">
        <v>291</v>
      </c>
      <c r="C64" s="11" t="s">
        <v>1</v>
      </c>
      <c r="D64" s="31" t="s">
        <v>283</v>
      </c>
      <c r="E64" s="32" t="s">
        <v>1</v>
      </c>
      <c r="F64" s="16">
        <v>10000</v>
      </c>
      <c r="G64" s="17">
        <v>3.09E-2</v>
      </c>
    </row>
    <row r="65" spans="1:7" ht="12.95" customHeight="1">
      <c r="A65" s="1"/>
      <c r="B65" s="20" t="s">
        <v>14</v>
      </c>
      <c r="C65" s="21" t="s">
        <v>1</v>
      </c>
      <c r="D65" s="22" t="s">
        <v>1</v>
      </c>
      <c r="E65" s="21" t="s">
        <v>1</v>
      </c>
      <c r="F65" s="18">
        <v>10000</v>
      </c>
      <c r="G65" s="19">
        <v>3.09E-2</v>
      </c>
    </row>
    <row r="66" spans="1:7" ht="12.95" customHeight="1">
      <c r="A66" s="1"/>
      <c r="B66" s="10" t="s">
        <v>24</v>
      </c>
      <c r="C66" s="11" t="s">
        <v>1</v>
      </c>
      <c r="D66" s="11" t="s">
        <v>1</v>
      </c>
      <c r="E66" s="11" t="s">
        <v>1</v>
      </c>
      <c r="F66" s="1"/>
      <c r="G66" s="12" t="s">
        <v>1</v>
      </c>
    </row>
    <row r="67" spans="1:7" ht="12.95" customHeight="1">
      <c r="A67" s="13" t="s">
        <v>25</v>
      </c>
      <c r="B67" s="14" t="s">
        <v>26</v>
      </c>
      <c r="C67" s="11" t="s">
        <v>1</v>
      </c>
      <c r="D67" s="11" t="s">
        <v>27</v>
      </c>
      <c r="E67" s="15"/>
      <c r="F67" s="16">
        <v>641</v>
      </c>
      <c r="G67" s="17">
        <v>2E-3</v>
      </c>
    </row>
    <row r="68" spans="1:7" ht="12.95" customHeight="1">
      <c r="A68" s="1"/>
      <c r="B68" s="10" t="s">
        <v>13</v>
      </c>
      <c r="C68" s="11" t="s">
        <v>1</v>
      </c>
      <c r="D68" s="11" t="s">
        <v>1</v>
      </c>
      <c r="E68" s="11" t="s">
        <v>1</v>
      </c>
      <c r="F68" s="18">
        <v>641</v>
      </c>
      <c r="G68" s="19">
        <v>2E-3</v>
      </c>
    </row>
    <row r="69" spans="1:7" ht="12.95" customHeight="1">
      <c r="A69" s="1"/>
      <c r="B69" s="20" t="s">
        <v>14</v>
      </c>
      <c r="C69" s="21" t="s">
        <v>1</v>
      </c>
      <c r="D69" s="22" t="s">
        <v>1</v>
      </c>
      <c r="E69" s="21" t="s">
        <v>1</v>
      </c>
      <c r="F69" s="18">
        <v>641</v>
      </c>
      <c r="G69" s="19">
        <v>2E-3</v>
      </c>
    </row>
    <row r="70" spans="1:7" ht="12.95" customHeight="1">
      <c r="A70" s="1"/>
      <c r="B70" s="20" t="s">
        <v>28</v>
      </c>
      <c r="C70" s="11" t="s">
        <v>1</v>
      </c>
      <c r="D70" s="22" t="s">
        <v>1</v>
      </c>
      <c r="E70" s="11" t="s">
        <v>1</v>
      </c>
      <c r="F70" s="25">
        <v>24412.649999999998</v>
      </c>
      <c r="G70" s="19">
        <v>7.51E-2</v>
      </c>
    </row>
    <row r="71" spans="1:7" ht="12.95" customHeight="1">
      <c r="A71" s="1"/>
      <c r="B71" s="26" t="s">
        <v>29</v>
      </c>
      <c r="C71" s="27" t="s">
        <v>1</v>
      </c>
      <c r="D71" s="27" t="s">
        <v>1</v>
      </c>
      <c r="E71" s="27" t="s">
        <v>1</v>
      </c>
      <c r="F71" s="28">
        <v>323949.63</v>
      </c>
      <c r="G71" s="29">
        <v>1</v>
      </c>
    </row>
    <row r="72" spans="1:7" ht="12.95" customHeight="1">
      <c r="A72" s="1"/>
      <c r="B72" s="4" t="s">
        <v>1</v>
      </c>
      <c r="C72" s="1"/>
      <c r="D72" s="1"/>
      <c r="E72" s="1"/>
      <c r="F72" s="1"/>
      <c r="G72" s="1"/>
    </row>
    <row r="73" spans="1:7" ht="12.95" customHeight="1">
      <c r="A73" s="1"/>
      <c r="B73" s="2" t="s">
        <v>468</v>
      </c>
      <c r="C73" s="1"/>
      <c r="D73" s="1"/>
      <c r="E73" s="1"/>
      <c r="F73" s="1"/>
      <c r="G73" s="1"/>
    </row>
    <row r="74" spans="1:7" ht="12.95" customHeight="1">
      <c r="A74" s="1"/>
      <c r="B74" s="2" t="s">
        <v>30</v>
      </c>
      <c r="C74" s="1"/>
      <c r="D74" s="1"/>
      <c r="E74" s="1"/>
      <c r="F74" s="1"/>
      <c r="G74" s="1"/>
    </row>
    <row r="75" spans="1:7" ht="12.95" customHeight="1">
      <c r="A75" s="1"/>
      <c r="B75" s="2" t="s">
        <v>117</v>
      </c>
      <c r="C75" s="1"/>
      <c r="D75" s="1"/>
      <c r="E75" s="1"/>
      <c r="F75" s="1"/>
      <c r="G75" s="1"/>
    </row>
    <row r="76" spans="1:7" ht="12.95" customHeight="1">
      <c r="A76" s="1"/>
      <c r="B76" s="2" t="s">
        <v>1</v>
      </c>
      <c r="C76" s="1"/>
      <c r="D76" s="1"/>
      <c r="E76" s="1"/>
      <c r="F76" s="1"/>
      <c r="G76" s="1"/>
    </row>
    <row r="77" spans="1:7" ht="12.95" customHeight="1">
      <c r="A77" s="1"/>
      <c r="B77" s="2" t="s">
        <v>1</v>
      </c>
      <c r="C77" s="1"/>
      <c r="D77" s="1"/>
      <c r="E77" s="1"/>
      <c r="F77" s="1"/>
      <c r="G7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G38"/>
  <sheetViews>
    <sheetView zoomScaleNormal="100" workbookViewId="0">
      <selection activeCell="E7" sqref="E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1963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1964</v>
      </c>
      <c r="B7" s="14" t="s">
        <v>1965</v>
      </c>
      <c r="C7" s="11" t="s">
        <v>1</v>
      </c>
      <c r="D7" s="11" t="s">
        <v>1</v>
      </c>
      <c r="E7" s="15">
        <v>32500</v>
      </c>
      <c r="F7" s="16">
        <v>130.65</v>
      </c>
      <c r="G7" s="17">
        <v>2.4199999999999999E-2</v>
      </c>
    </row>
    <row r="8" spans="1:7" ht="12.95" customHeight="1">
      <c r="A8" s="13" t="s">
        <v>1966</v>
      </c>
      <c r="B8" s="14" t="s">
        <v>1967</v>
      </c>
      <c r="C8" s="11" t="s">
        <v>1</v>
      </c>
      <c r="D8" s="11" t="s">
        <v>1</v>
      </c>
      <c r="E8" s="15">
        <v>25000</v>
      </c>
      <c r="F8" s="16">
        <v>89.23</v>
      </c>
      <c r="G8" s="17">
        <v>1.6500000000000001E-2</v>
      </c>
    </row>
    <row r="9" spans="1:7" ht="12.95" customHeight="1">
      <c r="A9" s="13" t="s">
        <v>1968</v>
      </c>
      <c r="B9" s="14" t="s">
        <v>1969</v>
      </c>
      <c r="C9" s="11" t="s">
        <v>1</v>
      </c>
      <c r="D9" s="11" t="s">
        <v>1</v>
      </c>
      <c r="E9" s="15">
        <v>7000</v>
      </c>
      <c r="F9" s="16">
        <v>28.77</v>
      </c>
      <c r="G9" s="17">
        <v>5.3E-3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248.65</v>
      </c>
      <c r="G10" s="19">
        <v>4.5999999999999999E-2</v>
      </c>
    </row>
    <row r="11" spans="1:7" ht="12.95" customHeight="1">
      <c r="A11" s="1"/>
      <c r="B11" s="20" t="s">
        <v>14</v>
      </c>
      <c r="C11" s="21" t="s">
        <v>1</v>
      </c>
      <c r="D11" s="22" t="s">
        <v>1</v>
      </c>
      <c r="E11" s="21" t="s">
        <v>1</v>
      </c>
      <c r="F11" s="18">
        <v>248.65</v>
      </c>
      <c r="G11" s="19">
        <v>4.5999999999999999E-2</v>
      </c>
    </row>
    <row r="12" spans="1:7" ht="12.95" customHeight="1">
      <c r="A12" s="1"/>
      <c r="B12" s="10" t="s">
        <v>15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"/>
      <c r="B13" s="10" t="s">
        <v>16</v>
      </c>
      <c r="C13" s="11" t="s">
        <v>1</v>
      </c>
      <c r="D13" s="11" t="s">
        <v>1</v>
      </c>
      <c r="E13" s="11" t="s">
        <v>1</v>
      </c>
      <c r="F13" s="1"/>
      <c r="G13" s="12" t="s">
        <v>1</v>
      </c>
    </row>
    <row r="14" spans="1:7" ht="12.95" customHeight="1">
      <c r="A14" s="13" t="s">
        <v>1777</v>
      </c>
      <c r="B14" s="14" t="s">
        <v>795</v>
      </c>
      <c r="C14" s="11" t="s">
        <v>1778</v>
      </c>
      <c r="D14" s="11" t="s">
        <v>943</v>
      </c>
      <c r="E14" s="15">
        <v>600000</v>
      </c>
      <c r="F14" s="16">
        <v>748.9</v>
      </c>
      <c r="G14" s="17">
        <v>0.13850000000000001</v>
      </c>
    </row>
    <row r="15" spans="1:7" ht="12.95" customHeight="1">
      <c r="A15" s="13" t="s">
        <v>1112</v>
      </c>
      <c r="B15" s="14" t="s">
        <v>1113</v>
      </c>
      <c r="C15" s="11" t="s">
        <v>1114</v>
      </c>
      <c r="D15" s="11" t="s">
        <v>94</v>
      </c>
      <c r="E15" s="15">
        <v>560000</v>
      </c>
      <c r="F15" s="16">
        <v>691.66</v>
      </c>
      <c r="G15" s="17">
        <v>0.12790000000000001</v>
      </c>
    </row>
    <row r="16" spans="1:7" ht="12.95" customHeight="1">
      <c r="A16" s="13" t="s">
        <v>1592</v>
      </c>
      <c r="B16" s="14" t="s">
        <v>1593</v>
      </c>
      <c r="C16" s="11" t="s">
        <v>1594</v>
      </c>
      <c r="D16" s="11" t="s">
        <v>46</v>
      </c>
      <c r="E16" s="15">
        <v>670000</v>
      </c>
      <c r="F16" s="16">
        <v>679.1</v>
      </c>
      <c r="G16" s="17">
        <v>0.12559999999999999</v>
      </c>
    </row>
    <row r="17" spans="1:7" ht="12.95" customHeight="1">
      <c r="A17" s="13" t="s">
        <v>1970</v>
      </c>
      <c r="B17" s="14" t="s">
        <v>1971</v>
      </c>
      <c r="C17" s="11" t="s">
        <v>1972</v>
      </c>
      <c r="D17" s="11" t="s">
        <v>57</v>
      </c>
      <c r="E17" s="15">
        <v>600000</v>
      </c>
      <c r="F17" s="16">
        <v>605.26</v>
      </c>
      <c r="G17" s="17">
        <v>0.1119</v>
      </c>
    </row>
    <row r="18" spans="1:7" ht="12.95" customHeight="1">
      <c r="A18" s="13" t="s">
        <v>1973</v>
      </c>
      <c r="B18" s="14" t="s">
        <v>760</v>
      </c>
      <c r="C18" s="11" t="s">
        <v>1974</v>
      </c>
      <c r="D18" s="11" t="s">
        <v>46</v>
      </c>
      <c r="E18" s="15">
        <v>500000</v>
      </c>
      <c r="F18" s="16">
        <v>587.28</v>
      </c>
      <c r="G18" s="17">
        <v>0.1086</v>
      </c>
    </row>
    <row r="19" spans="1:7" ht="12.95" customHeight="1">
      <c r="A19" s="13" t="s">
        <v>1935</v>
      </c>
      <c r="B19" s="14" t="s">
        <v>1504</v>
      </c>
      <c r="C19" s="11" t="s">
        <v>1936</v>
      </c>
      <c r="D19" s="11" t="s">
        <v>1506</v>
      </c>
      <c r="E19" s="15">
        <v>500000</v>
      </c>
      <c r="F19" s="16">
        <v>507.04</v>
      </c>
      <c r="G19" s="17">
        <v>9.3700000000000006E-2</v>
      </c>
    </row>
    <row r="20" spans="1:7" ht="12.95" customHeight="1">
      <c r="A20" s="13" t="s">
        <v>1783</v>
      </c>
      <c r="B20" s="14" t="s">
        <v>1784</v>
      </c>
      <c r="C20" s="11" t="s">
        <v>1785</v>
      </c>
      <c r="D20" s="11" t="s">
        <v>1786</v>
      </c>
      <c r="E20" s="15">
        <v>500000</v>
      </c>
      <c r="F20" s="16">
        <v>505.17</v>
      </c>
      <c r="G20" s="17">
        <v>9.3399999999999997E-2</v>
      </c>
    </row>
    <row r="21" spans="1:7" ht="12.95" customHeight="1">
      <c r="A21" s="13" t="s">
        <v>588</v>
      </c>
      <c r="B21" s="14" t="s">
        <v>589</v>
      </c>
      <c r="C21" s="11" t="s">
        <v>590</v>
      </c>
      <c r="D21" s="11" t="s">
        <v>591</v>
      </c>
      <c r="E21" s="15">
        <v>380000</v>
      </c>
      <c r="F21" s="16">
        <v>384.69</v>
      </c>
      <c r="G21" s="17">
        <v>7.1099999999999997E-2</v>
      </c>
    </row>
    <row r="22" spans="1:7" ht="12.95" customHeight="1">
      <c r="A22" s="13" t="s">
        <v>1676</v>
      </c>
      <c r="B22" s="14" t="s">
        <v>1677</v>
      </c>
      <c r="C22" s="11" t="s">
        <v>1678</v>
      </c>
      <c r="D22" s="11" t="s">
        <v>1679</v>
      </c>
      <c r="E22" s="15">
        <v>80000</v>
      </c>
      <c r="F22" s="16">
        <v>79.98</v>
      </c>
      <c r="G22" s="17">
        <v>1.4800000000000001E-2</v>
      </c>
    </row>
    <row r="23" spans="1:7" ht="12.95" customHeight="1">
      <c r="A23" s="13" t="s">
        <v>1264</v>
      </c>
      <c r="B23" s="14" t="s">
        <v>1265</v>
      </c>
      <c r="C23" s="11" t="s">
        <v>1266</v>
      </c>
      <c r="D23" s="11" t="s">
        <v>39</v>
      </c>
      <c r="E23" s="15">
        <v>20000</v>
      </c>
      <c r="F23" s="16">
        <v>20.22</v>
      </c>
      <c r="G23" s="17">
        <v>3.7000000000000002E-3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4809.3</v>
      </c>
      <c r="G24" s="19">
        <v>0.88919999999999999</v>
      </c>
    </row>
    <row r="25" spans="1:7" ht="12.95" customHeight="1">
      <c r="A25" s="1"/>
      <c r="B25" s="20" t="s">
        <v>22</v>
      </c>
      <c r="C25" s="22" t="s">
        <v>1</v>
      </c>
      <c r="D25" s="22" t="s">
        <v>1</v>
      </c>
      <c r="E25" s="22" t="s">
        <v>1</v>
      </c>
      <c r="F25" s="23" t="s">
        <v>23</v>
      </c>
      <c r="G25" s="24" t="s">
        <v>23</v>
      </c>
    </row>
    <row r="26" spans="1:7" ht="12.95" customHeight="1">
      <c r="A26" s="1"/>
      <c r="B26" s="20" t="s">
        <v>13</v>
      </c>
      <c r="C26" s="22" t="s">
        <v>1</v>
      </c>
      <c r="D26" s="22" t="s">
        <v>1</v>
      </c>
      <c r="E26" s="22" t="s">
        <v>1</v>
      </c>
      <c r="F26" s="23" t="s">
        <v>23</v>
      </c>
      <c r="G26" s="24" t="s">
        <v>23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4809.3</v>
      </c>
      <c r="G27" s="19">
        <v>0.88919999999999999</v>
      </c>
    </row>
    <row r="28" spans="1:7" ht="12.95" customHeight="1">
      <c r="A28" s="1"/>
      <c r="B28" s="10" t="s">
        <v>24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25</v>
      </c>
      <c r="B29" s="14" t="s">
        <v>26</v>
      </c>
      <c r="C29" s="11" t="s">
        <v>1</v>
      </c>
      <c r="D29" s="11" t="s">
        <v>27</v>
      </c>
      <c r="E29" s="15"/>
      <c r="F29" s="16">
        <v>41</v>
      </c>
      <c r="G29" s="17">
        <v>7.6E-3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41</v>
      </c>
      <c r="G30" s="19">
        <v>7.6E-3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41</v>
      </c>
      <c r="G31" s="19">
        <v>7.6E-3</v>
      </c>
    </row>
    <row r="32" spans="1:7" ht="12.95" customHeight="1">
      <c r="A32" s="1"/>
      <c r="B32" s="20" t="s">
        <v>28</v>
      </c>
      <c r="C32" s="11" t="s">
        <v>1</v>
      </c>
      <c r="D32" s="22" t="s">
        <v>1</v>
      </c>
      <c r="E32" s="11" t="s">
        <v>1</v>
      </c>
      <c r="F32" s="25">
        <v>309.76</v>
      </c>
      <c r="G32" s="19">
        <v>5.7200000000000001E-2</v>
      </c>
    </row>
    <row r="33" spans="1:7" ht="12.95" customHeight="1">
      <c r="A33" s="1"/>
      <c r="B33" s="26" t="s">
        <v>29</v>
      </c>
      <c r="C33" s="27" t="s">
        <v>1</v>
      </c>
      <c r="D33" s="27" t="s">
        <v>1</v>
      </c>
      <c r="E33" s="27" t="s">
        <v>1</v>
      </c>
      <c r="F33" s="28">
        <v>5408.71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468</v>
      </c>
      <c r="C35" s="1"/>
      <c r="D35" s="1"/>
      <c r="E35" s="1"/>
      <c r="F35" s="1"/>
      <c r="G35" s="1"/>
    </row>
    <row r="36" spans="1:7" ht="12.95" customHeight="1">
      <c r="A36" s="1"/>
      <c r="B36" s="2" t="s">
        <v>30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>
      <selection activeCell="E38" sqref="E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1975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1976</v>
      </c>
      <c r="B7" s="14" t="s">
        <v>1977</v>
      </c>
      <c r="C7" s="11" t="s">
        <v>1</v>
      </c>
      <c r="D7" s="11" t="s">
        <v>1</v>
      </c>
      <c r="E7" s="15">
        <v>39000</v>
      </c>
      <c r="F7" s="16">
        <v>168.48</v>
      </c>
      <c r="G7" s="17">
        <v>4.4600000000000001E-2</v>
      </c>
    </row>
    <row r="8" spans="1:7" ht="12.95" customHeight="1">
      <c r="A8" s="13" t="s">
        <v>1139</v>
      </c>
      <c r="B8" s="14" t="s">
        <v>1140</v>
      </c>
      <c r="C8" s="11" t="s">
        <v>1</v>
      </c>
      <c r="D8" s="11" t="s">
        <v>1</v>
      </c>
      <c r="E8" s="15">
        <v>500</v>
      </c>
      <c r="F8" s="16">
        <v>3.02</v>
      </c>
      <c r="G8" s="17">
        <v>8.0000000000000004E-4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171.5</v>
      </c>
      <c r="G9" s="19">
        <v>4.5400000000000003E-2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171.5</v>
      </c>
      <c r="G10" s="19">
        <v>4.5400000000000003E-2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1978</v>
      </c>
      <c r="B13" s="14" t="s">
        <v>760</v>
      </c>
      <c r="C13" s="11" t="s">
        <v>1979</v>
      </c>
      <c r="D13" s="11" t="s">
        <v>46</v>
      </c>
      <c r="E13" s="15">
        <v>600000</v>
      </c>
      <c r="F13" s="16">
        <v>707.07</v>
      </c>
      <c r="G13" s="17">
        <v>0.187</v>
      </c>
    </row>
    <row r="14" spans="1:7" ht="12.95" customHeight="1">
      <c r="A14" s="13" t="s">
        <v>1125</v>
      </c>
      <c r="B14" s="14" t="s">
        <v>795</v>
      </c>
      <c r="C14" s="11" t="s">
        <v>1126</v>
      </c>
      <c r="D14" s="11" t="s">
        <v>943</v>
      </c>
      <c r="E14" s="15">
        <v>450000</v>
      </c>
      <c r="F14" s="16">
        <v>552.45000000000005</v>
      </c>
      <c r="G14" s="17">
        <v>0.14610000000000001</v>
      </c>
    </row>
    <row r="15" spans="1:7" ht="12.95" customHeight="1">
      <c r="A15" s="13" t="s">
        <v>1856</v>
      </c>
      <c r="B15" s="14" t="s">
        <v>956</v>
      </c>
      <c r="C15" s="11" t="s">
        <v>1857</v>
      </c>
      <c r="D15" s="11" t="s">
        <v>46</v>
      </c>
      <c r="E15" s="15">
        <v>390000</v>
      </c>
      <c r="F15" s="16">
        <v>459.59</v>
      </c>
      <c r="G15" s="17">
        <v>0.1216</v>
      </c>
    </row>
    <row r="16" spans="1:7" ht="12.95" customHeight="1">
      <c r="A16" s="13" t="s">
        <v>1970</v>
      </c>
      <c r="B16" s="14" t="s">
        <v>1971</v>
      </c>
      <c r="C16" s="11" t="s">
        <v>1972</v>
      </c>
      <c r="D16" s="11" t="s">
        <v>57</v>
      </c>
      <c r="E16" s="15">
        <v>400000</v>
      </c>
      <c r="F16" s="16">
        <v>403.51</v>
      </c>
      <c r="G16" s="17">
        <v>0.1067</v>
      </c>
    </row>
    <row r="17" spans="1:7" ht="12.95" customHeight="1">
      <c r="A17" s="13" t="s">
        <v>947</v>
      </c>
      <c r="B17" s="14" t="s">
        <v>589</v>
      </c>
      <c r="C17" s="11" t="s">
        <v>948</v>
      </c>
      <c r="D17" s="11" t="s">
        <v>591</v>
      </c>
      <c r="E17" s="15">
        <v>300000</v>
      </c>
      <c r="F17" s="16">
        <v>304.61</v>
      </c>
      <c r="G17" s="17">
        <v>8.0600000000000005E-2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2427.23</v>
      </c>
      <c r="G18" s="19">
        <v>0.64200000000000002</v>
      </c>
    </row>
    <row r="19" spans="1:7" ht="12.95" customHeight="1">
      <c r="A19" s="1"/>
      <c r="B19" s="10" t="s">
        <v>22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1144</v>
      </c>
      <c r="B20" s="14" t="s">
        <v>799</v>
      </c>
      <c r="C20" s="11" t="s">
        <v>1145</v>
      </c>
      <c r="D20" s="11" t="s">
        <v>797</v>
      </c>
      <c r="E20" s="15">
        <v>440000</v>
      </c>
      <c r="F20" s="16">
        <v>534.42999999999995</v>
      </c>
      <c r="G20" s="17">
        <v>0.1414</v>
      </c>
    </row>
    <row r="21" spans="1:7" ht="12.95" customHeight="1">
      <c r="A21" s="13" t="s">
        <v>97</v>
      </c>
      <c r="B21" s="14" t="s">
        <v>98</v>
      </c>
      <c r="C21" s="11" t="s">
        <v>99</v>
      </c>
      <c r="D21" s="34" t="s">
        <v>2093</v>
      </c>
      <c r="E21" s="15">
        <v>500000</v>
      </c>
      <c r="F21" s="16">
        <v>509.88</v>
      </c>
      <c r="G21" s="17">
        <v>0.13489999999999999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1044.31</v>
      </c>
      <c r="G22" s="19">
        <v>0.27629999999999999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3471.54</v>
      </c>
      <c r="G23" s="19">
        <v>0.91830000000000001</v>
      </c>
    </row>
    <row r="24" spans="1:7" ht="12.95" customHeight="1">
      <c r="A24" s="1"/>
      <c r="B24" s="10" t="s">
        <v>24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25</v>
      </c>
      <c r="B25" s="14" t="s">
        <v>26</v>
      </c>
      <c r="C25" s="11" t="s">
        <v>1</v>
      </c>
      <c r="D25" s="11" t="s">
        <v>27</v>
      </c>
      <c r="E25" s="15"/>
      <c r="F25" s="16">
        <v>15</v>
      </c>
      <c r="G25" s="17">
        <v>4.0000000000000001E-3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15</v>
      </c>
      <c r="G26" s="19">
        <v>4.0000000000000001E-3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15</v>
      </c>
      <c r="G27" s="19">
        <v>4.0000000000000001E-3</v>
      </c>
    </row>
    <row r="28" spans="1:7" ht="12.95" customHeight="1">
      <c r="A28" s="1"/>
      <c r="B28" s="20" t="s">
        <v>28</v>
      </c>
      <c r="C28" s="11" t="s">
        <v>1</v>
      </c>
      <c r="D28" s="22" t="s">
        <v>1</v>
      </c>
      <c r="E28" s="11" t="s">
        <v>1</v>
      </c>
      <c r="F28" s="25">
        <v>122.22</v>
      </c>
      <c r="G28" s="19">
        <v>3.2300000000000002E-2</v>
      </c>
    </row>
    <row r="29" spans="1:7" ht="12.95" customHeight="1">
      <c r="A29" s="1"/>
      <c r="B29" s="26" t="s">
        <v>29</v>
      </c>
      <c r="C29" s="27" t="s">
        <v>1</v>
      </c>
      <c r="D29" s="27" t="s">
        <v>1</v>
      </c>
      <c r="E29" s="27" t="s">
        <v>1</v>
      </c>
      <c r="F29" s="28">
        <v>3780.26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468</v>
      </c>
      <c r="C31" s="1"/>
      <c r="D31" s="1"/>
      <c r="E31" s="1"/>
      <c r="F31" s="1"/>
      <c r="G31" s="1"/>
    </row>
    <row r="32" spans="1:7" ht="12.95" customHeight="1">
      <c r="A32" s="1"/>
      <c r="B32" s="2" t="s">
        <v>30</v>
      </c>
      <c r="C32" s="1"/>
      <c r="D32" s="1"/>
      <c r="E32" s="1"/>
      <c r="F32" s="1"/>
      <c r="G32" s="1"/>
    </row>
    <row r="33" spans="1:7" ht="12.95" customHeight="1">
      <c r="A33" s="1"/>
      <c r="B33" s="2" t="s">
        <v>117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D22" sqref="D2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1980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1981</v>
      </c>
      <c r="B7" s="14" t="s">
        <v>1982</v>
      </c>
      <c r="C7" s="11" t="s">
        <v>1</v>
      </c>
      <c r="D7" s="11" t="s">
        <v>1</v>
      </c>
      <c r="E7" s="15">
        <v>15000</v>
      </c>
      <c r="F7" s="16">
        <v>122.22</v>
      </c>
      <c r="G7" s="17">
        <v>5.4699999999999999E-2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122.22</v>
      </c>
      <c r="G8" s="19">
        <v>5.4699999999999999E-2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122.22</v>
      </c>
      <c r="G9" s="19">
        <v>5.4699999999999999E-2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1098</v>
      </c>
      <c r="B12" s="14" t="s">
        <v>1099</v>
      </c>
      <c r="C12" s="11" t="s">
        <v>1100</v>
      </c>
      <c r="D12" s="11" t="s">
        <v>920</v>
      </c>
      <c r="E12" s="15">
        <v>300000</v>
      </c>
      <c r="F12" s="16">
        <v>304.41000000000003</v>
      </c>
      <c r="G12" s="17">
        <v>0.13619999999999999</v>
      </c>
    </row>
    <row r="13" spans="1:7" ht="12.95" customHeight="1">
      <c r="A13" s="13" t="s">
        <v>1853</v>
      </c>
      <c r="B13" s="14" t="s">
        <v>1854</v>
      </c>
      <c r="C13" s="11" t="s">
        <v>1855</v>
      </c>
      <c r="D13" s="11" t="s">
        <v>46</v>
      </c>
      <c r="E13" s="15">
        <v>250000</v>
      </c>
      <c r="F13" s="16">
        <v>253.66</v>
      </c>
      <c r="G13" s="17">
        <v>0.1135</v>
      </c>
    </row>
    <row r="14" spans="1:7" ht="12.95" customHeight="1">
      <c r="A14" s="13" t="s">
        <v>1983</v>
      </c>
      <c r="B14" s="14" t="s">
        <v>760</v>
      </c>
      <c r="C14" s="11" t="s">
        <v>1984</v>
      </c>
      <c r="D14" s="11" t="s">
        <v>46</v>
      </c>
      <c r="E14" s="15">
        <v>200000</v>
      </c>
      <c r="F14" s="16">
        <v>236.69</v>
      </c>
      <c r="G14" s="17">
        <v>0.10589999999999999</v>
      </c>
    </row>
    <row r="15" spans="1:7" ht="12.95" customHeight="1">
      <c r="A15" s="13" t="s">
        <v>1985</v>
      </c>
      <c r="B15" s="14" t="s">
        <v>956</v>
      </c>
      <c r="C15" s="11" t="s">
        <v>1986</v>
      </c>
      <c r="D15" s="11" t="s">
        <v>46</v>
      </c>
      <c r="E15" s="15">
        <v>190000</v>
      </c>
      <c r="F15" s="16">
        <v>224.85</v>
      </c>
      <c r="G15" s="17">
        <v>0.10059999999999999</v>
      </c>
    </row>
    <row r="16" spans="1:7" ht="12.95" customHeight="1">
      <c r="A16" s="13" t="s">
        <v>1987</v>
      </c>
      <c r="B16" s="14" t="s">
        <v>1988</v>
      </c>
      <c r="C16" s="11" t="s">
        <v>1989</v>
      </c>
      <c r="D16" s="11" t="s">
        <v>46</v>
      </c>
      <c r="E16" s="15">
        <v>200000</v>
      </c>
      <c r="F16" s="16">
        <v>203.01</v>
      </c>
      <c r="G16" s="17">
        <v>9.0800000000000006E-2</v>
      </c>
    </row>
    <row r="17" spans="1:7" ht="12.95" customHeight="1">
      <c r="A17" s="13" t="s">
        <v>1125</v>
      </c>
      <c r="B17" s="14" t="s">
        <v>795</v>
      </c>
      <c r="C17" s="11" t="s">
        <v>1126</v>
      </c>
      <c r="D17" s="11" t="s">
        <v>943</v>
      </c>
      <c r="E17" s="15">
        <v>100000</v>
      </c>
      <c r="F17" s="16">
        <v>122.77</v>
      </c>
      <c r="G17" s="17">
        <v>5.4899999999999997E-2</v>
      </c>
    </row>
    <row r="18" spans="1:7" ht="12.95" customHeight="1">
      <c r="A18" s="13" t="s">
        <v>794</v>
      </c>
      <c r="B18" s="14" t="s">
        <v>795</v>
      </c>
      <c r="C18" s="11" t="s">
        <v>796</v>
      </c>
      <c r="D18" s="11" t="s">
        <v>797</v>
      </c>
      <c r="E18" s="15">
        <v>100000</v>
      </c>
      <c r="F18" s="16">
        <v>120.11</v>
      </c>
      <c r="G18" s="17">
        <v>5.3699999999999998E-2</v>
      </c>
    </row>
    <row r="19" spans="1:7" ht="12.95" customHeight="1">
      <c r="A19" s="13" t="s">
        <v>1990</v>
      </c>
      <c r="B19" s="14" t="s">
        <v>1991</v>
      </c>
      <c r="C19" s="11" t="s">
        <v>1992</v>
      </c>
      <c r="D19" s="11" t="s">
        <v>39</v>
      </c>
      <c r="E19" s="15">
        <v>60000</v>
      </c>
      <c r="F19" s="16">
        <v>61.34</v>
      </c>
      <c r="G19" s="17">
        <v>2.7400000000000001E-2</v>
      </c>
    </row>
    <row r="20" spans="1:7" ht="12.95" customHeight="1">
      <c r="A20" s="13" t="s">
        <v>1592</v>
      </c>
      <c r="B20" s="14" t="s">
        <v>1593</v>
      </c>
      <c r="C20" s="11" t="s">
        <v>1594</v>
      </c>
      <c r="D20" s="11" t="s">
        <v>46</v>
      </c>
      <c r="E20" s="15">
        <v>50000</v>
      </c>
      <c r="F20" s="16">
        <v>50.68</v>
      </c>
      <c r="G20" s="17">
        <v>2.2700000000000001E-2</v>
      </c>
    </row>
    <row r="21" spans="1:7" ht="12.95" customHeight="1">
      <c r="A21" s="13" t="s">
        <v>588</v>
      </c>
      <c r="B21" s="14" t="s">
        <v>589</v>
      </c>
      <c r="C21" s="11" t="s">
        <v>590</v>
      </c>
      <c r="D21" s="11" t="s">
        <v>591</v>
      </c>
      <c r="E21" s="15">
        <v>50000</v>
      </c>
      <c r="F21" s="16">
        <v>50.62</v>
      </c>
      <c r="G21" s="17">
        <v>2.2599999999999999E-2</v>
      </c>
    </row>
    <row r="22" spans="1:7" ht="12.95" customHeight="1">
      <c r="A22" s="13" t="s">
        <v>20</v>
      </c>
      <c r="B22" s="14" t="s">
        <v>2100</v>
      </c>
      <c r="C22" s="11" t="s">
        <v>21</v>
      </c>
      <c r="D22" s="11" t="s">
        <v>19</v>
      </c>
      <c r="E22" s="15">
        <v>10000</v>
      </c>
      <c r="F22" s="16">
        <v>10.15</v>
      </c>
      <c r="G22" s="17">
        <v>4.4999999999999997E-3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1638.29</v>
      </c>
      <c r="G23" s="19">
        <v>0.73280000000000001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965</v>
      </c>
      <c r="B25" s="14" t="s">
        <v>966</v>
      </c>
      <c r="C25" s="11" t="s">
        <v>967</v>
      </c>
      <c r="D25" s="34" t="s">
        <v>2096</v>
      </c>
      <c r="E25" s="15">
        <v>300000</v>
      </c>
      <c r="F25" s="16">
        <v>378.63</v>
      </c>
      <c r="G25" s="17">
        <v>0.1694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378.63</v>
      </c>
      <c r="G26" s="19">
        <v>0.1694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2016.92</v>
      </c>
      <c r="G27" s="19">
        <v>0.9022</v>
      </c>
    </row>
    <row r="28" spans="1:7" ht="12.95" customHeight="1">
      <c r="A28" s="1"/>
      <c r="B28" s="10" t="s">
        <v>24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25</v>
      </c>
      <c r="B29" s="14" t="s">
        <v>26</v>
      </c>
      <c r="C29" s="11" t="s">
        <v>1</v>
      </c>
      <c r="D29" s="11" t="s">
        <v>27</v>
      </c>
      <c r="E29" s="15"/>
      <c r="F29" s="16">
        <v>11</v>
      </c>
      <c r="G29" s="17">
        <v>4.8999999999999998E-3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11</v>
      </c>
      <c r="G30" s="19">
        <v>4.8999999999999998E-3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11</v>
      </c>
      <c r="G31" s="19">
        <v>4.8999999999999998E-3</v>
      </c>
    </row>
    <row r="32" spans="1:7" ht="12.95" customHeight="1">
      <c r="A32" s="1"/>
      <c r="B32" s="20" t="s">
        <v>28</v>
      </c>
      <c r="C32" s="11" t="s">
        <v>1</v>
      </c>
      <c r="D32" s="22" t="s">
        <v>1</v>
      </c>
      <c r="E32" s="11" t="s">
        <v>1</v>
      </c>
      <c r="F32" s="25">
        <v>84.66</v>
      </c>
      <c r="G32" s="19">
        <v>3.8199999999999998E-2</v>
      </c>
    </row>
    <row r="33" spans="1:7" ht="12.95" customHeight="1">
      <c r="A33" s="1"/>
      <c r="B33" s="26" t="s">
        <v>29</v>
      </c>
      <c r="C33" s="27" t="s">
        <v>1</v>
      </c>
      <c r="D33" s="27" t="s">
        <v>1</v>
      </c>
      <c r="E33" s="27" t="s">
        <v>1</v>
      </c>
      <c r="F33" s="28">
        <v>2234.8000000000002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468</v>
      </c>
      <c r="C35" s="1"/>
      <c r="D35" s="1"/>
      <c r="E35" s="1"/>
      <c r="F35" s="1"/>
      <c r="G35" s="1"/>
    </row>
    <row r="36" spans="1:7" ht="12.95" customHeight="1">
      <c r="A36" s="1"/>
      <c r="B36" s="2" t="s">
        <v>30</v>
      </c>
      <c r="C36" s="1"/>
      <c r="D36" s="1"/>
      <c r="E36" s="1"/>
      <c r="F36" s="1"/>
      <c r="G36" s="1"/>
    </row>
    <row r="37" spans="1:7" ht="12.95" customHeight="1">
      <c r="A37" s="1"/>
      <c r="B37" s="2" t="s">
        <v>117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1993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1976</v>
      </c>
      <c r="B7" s="14" t="s">
        <v>1977</v>
      </c>
      <c r="C7" s="11" t="s">
        <v>1</v>
      </c>
      <c r="D7" s="11" t="s">
        <v>1</v>
      </c>
      <c r="E7" s="15">
        <v>38500</v>
      </c>
      <c r="F7" s="16">
        <v>166.32</v>
      </c>
      <c r="G7" s="17">
        <v>2.6200000000000001E-2</v>
      </c>
    </row>
    <row r="8" spans="1:7" ht="12.95" customHeight="1">
      <c r="A8" s="13" t="s">
        <v>1139</v>
      </c>
      <c r="B8" s="14" t="s">
        <v>1140</v>
      </c>
      <c r="C8" s="11" t="s">
        <v>1</v>
      </c>
      <c r="D8" s="11" t="s">
        <v>1</v>
      </c>
      <c r="E8" s="15">
        <v>19000</v>
      </c>
      <c r="F8" s="16">
        <v>114.87</v>
      </c>
      <c r="G8" s="17">
        <v>1.8100000000000002E-2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281.19</v>
      </c>
      <c r="G9" s="19">
        <v>4.4299999999999999E-2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281.19</v>
      </c>
      <c r="G10" s="19">
        <v>4.4299999999999999E-2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1098</v>
      </c>
      <c r="B13" s="14" t="s">
        <v>1099</v>
      </c>
      <c r="C13" s="11" t="s">
        <v>1100</v>
      </c>
      <c r="D13" s="11" t="s">
        <v>920</v>
      </c>
      <c r="E13" s="15">
        <v>900000</v>
      </c>
      <c r="F13" s="16">
        <v>913.23</v>
      </c>
      <c r="G13" s="17">
        <v>0.1439</v>
      </c>
    </row>
    <row r="14" spans="1:7" ht="12.95" customHeight="1">
      <c r="A14" s="13" t="s">
        <v>1994</v>
      </c>
      <c r="B14" s="14" t="s">
        <v>1995</v>
      </c>
      <c r="C14" s="11" t="s">
        <v>1996</v>
      </c>
      <c r="D14" s="11" t="s">
        <v>46</v>
      </c>
      <c r="E14" s="15">
        <v>800000</v>
      </c>
      <c r="F14" s="16">
        <v>809.65</v>
      </c>
      <c r="G14" s="17">
        <v>0.1275</v>
      </c>
    </row>
    <row r="15" spans="1:7" ht="12.95" customHeight="1">
      <c r="A15" s="13" t="s">
        <v>1853</v>
      </c>
      <c r="B15" s="14" t="s">
        <v>1854</v>
      </c>
      <c r="C15" s="11" t="s">
        <v>1855</v>
      </c>
      <c r="D15" s="11" t="s">
        <v>46</v>
      </c>
      <c r="E15" s="15">
        <v>725000</v>
      </c>
      <c r="F15" s="16">
        <v>735.62</v>
      </c>
      <c r="G15" s="17">
        <v>0.1159</v>
      </c>
    </row>
    <row r="16" spans="1:7" ht="12.95" customHeight="1">
      <c r="A16" s="13" t="s">
        <v>1997</v>
      </c>
      <c r="B16" s="14" t="s">
        <v>760</v>
      </c>
      <c r="C16" s="11" t="s">
        <v>1998</v>
      </c>
      <c r="D16" s="11" t="s">
        <v>46</v>
      </c>
      <c r="E16" s="15">
        <v>550000</v>
      </c>
      <c r="F16" s="16">
        <v>648.55999999999995</v>
      </c>
      <c r="G16" s="17">
        <v>0.1022</v>
      </c>
    </row>
    <row r="17" spans="1:7" ht="12.95" customHeight="1">
      <c r="A17" s="13" t="s">
        <v>958</v>
      </c>
      <c r="B17" s="14" t="s">
        <v>795</v>
      </c>
      <c r="C17" s="11" t="s">
        <v>959</v>
      </c>
      <c r="D17" s="11" t="s">
        <v>797</v>
      </c>
      <c r="E17" s="15">
        <v>540000</v>
      </c>
      <c r="F17" s="16">
        <v>646.92999999999995</v>
      </c>
      <c r="G17" s="17">
        <v>0.1019</v>
      </c>
    </row>
    <row r="18" spans="1:7" ht="12.95" customHeight="1">
      <c r="A18" s="13" t="s">
        <v>1122</v>
      </c>
      <c r="B18" s="14" t="s">
        <v>1123</v>
      </c>
      <c r="C18" s="11" t="s">
        <v>1124</v>
      </c>
      <c r="D18" s="11" t="s">
        <v>46</v>
      </c>
      <c r="E18" s="15">
        <v>500000</v>
      </c>
      <c r="F18" s="16">
        <v>504.6</v>
      </c>
      <c r="G18" s="17">
        <v>7.9500000000000001E-2</v>
      </c>
    </row>
    <row r="19" spans="1:7" ht="12.95" customHeight="1">
      <c r="A19" s="13" t="s">
        <v>947</v>
      </c>
      <c r="B19" s="14" t="s">
        <v>589</v>
      </c>
      <c r="C19" s="11" t="s">
        <v>948</v>
      </c>
      <c r="D19" s="11" t="s">
        <v>591</v>
      </c>
      <c r="E19" s="15">
        <v>450000</v>
      </c>
      <c r="F19" s="16">
        <v>456.92</v>
      </c>
      <c r="G19" s="17">
        <v>7.1999999999999995E-2</v>
      </c>
    </row>
    <row r="20" spans="1:7" ht="12.95" customHeight="1">
      <c r="A20" s="13" t="s">
        <v>1141</v>
      </c>
      <c r="B20" s="14" t="s">
        <v>1142</v>
      </c>
      <c r="C20" s="11" t="s">
        <v>1143</v>
      </c>
      <c r="D20" s="11" t="s">
        <v>39</v>
      </c>
      <c r="E20" s="15">
        <v>90000</v>
      </c>
      <c r="F20" s="16">
        <v>92.15</v>
      </c>
      <c r="G20" s="17">
        <v>1.4500000000000001E-2</v>
      </c>
    </row>
    <row r="21" spans="1:7" ht="12.95" customHeight="1">
      <c r="A21" s="13" t="s">
        <v>1874</v>
      </c>
      <c r="B21" s="14" t="s">
        <v>894</v>
      </c>
      <c r="C21" s="11" t="s">
        <v>1875</v>
      </c>
      <c r="D21" s="11" t="s">
        <v>86</v>
      </c>
      <c r="E21" s="15">
        <v>70000</v>
      </c>
      <c r="F21" s="16">
        <v>72.42</v>
      </c>
      <c r="G21" s="17">
        <v>1.14E-2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4880.08</v>
      </c>
      <c r="G22" s="19">
        <v>0.76880000000000004</v>
      </c>
    </row>
    <row r="23" spans="1:7" ht="12.95" customHeight="1">
      <c r="A23" s="1"/>
      <c r="B23" s="10" t="s">
        <v>22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798</v>
      </c>
      <c r="B24" s="14" t="s">
        <v>799</v>
      </c>
      <c r="C24" s="11" t="s">
        <v>800</v>
      </c>
      <c r="D24" s="11" t="s">
        <v>797</v>
      </c>
      <c r="E24" s="15">
        <v>700000</v>
      </c>
      <c r="F24" s="16">
        <v>850.75</v>
      </c>
      <c r="G24" s="17">
        <v>0.13400000000000001</v>
      </c>
    </row>
    <row r="25" spans="1:7" ht="12.95" customHeight="1">
      <c r="A25" s="13" t="s">
        <v>1134</v>
      </c>
      <c r="B25" s="14" t="s">
        <v>1135</v>
      </c>
      <c r="C25" s="11" t="s">
        <v>1136</v>
      </c>
      <c r="D25" s="11" t="s">
        <v>1137</v>
      </c>
      <c r="E25" s="15">
        <v>30000</v>
      </c>
      <c r="F25" s="16">
        <v>30.61</v>
      </c>
      <c r="G25" s="17">
        <v>4.7999999999999996E-3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881.36</v>
      </c>
      <c r="G26" s="19">
        <v>0.13880000000000001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5761.44</v>
      </c>
      <c r="G27" s="19">
        <v>0.90759999999999996</v>
      </c>
    </row>
    <row r="28" spans="1:7" ht="12.95" customHeight="1">
      <c r="A28" s="1"/>
      <c r="B28" s="20" t="s">
        <v>28</v>
      </c>
      <c r="C28" s="11" t="s">
        <v>1</v>
      </c>
      <c r="D28" s="22" t="s">
        <v>1</v>
      </c>
      <c r="E28" s="11" t="s">
        <v>1</v>
      </c>
      <c r="F28" s="25">
        <v>305.83</v>
      </c>
      <c r="G28" s="19">
        <v>4.8099999999999997E-2</v>
      </c>
    </row>
    <row r="29" spans="1:7" ht="12.95" customHeight="1">
      <c r="A29" s="1"/>
      <c r="B29" s="26" t="s">
        <v>29</v>
      </c>
      <c r="C29" s="27" t="s">
        <v>1</v>
      </c>
      <c r="D29" s="27" t="s">
        <v>1</v>
      </c>
      <c r="E29" s="27" t="s">
        <v>1</v>
      </c>
      <c r="F29" s="28">
        <v>6348.46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468</v>
      </c>
      <c r="C31" s="1"/>
      <c r="D31" s="1"/>
      <c r="E31" s="1"/>
      <c r="F31" s="1"/>
      <c r="G31" s="1"/>
    </row>
    <row r="32" spans="1:7" ht="12.95" customHeight="1">
      <c r="A32" s="1"/>
      <c r="B32" s="2" t="s">
        <v>30</v>
      </c>
      <c r="C32" s="1"/>
      <c r="D32" s="1"/>
      <c r="E32" s="1"/>
      <c r="F32" s="1"/>
      <c r="G32" s="1"/>
    </row>
    <row r="33" spans="1:7" ht="12.95" customHeight="1">
      <c r="A33" s="1"/>
      <c r="B33" s="2" t="s">
        <v>117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B19" sqref="A19:IV1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1999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1120</v>
      </c>
      <c r="B7" s="14" t="s">
        <v>1121</v>
      </c>
      <c r="C7" s="11" t="s">
        <v>1</v>
      </c>
      <c r="D7" s="11" t="s">
        <v>1</v>
      </c>
      <c r="E7" s="15">
        <v>24000</v>
      </c>
      <c r="F7" s="16">
        <v>158.34</v>
      </c>
      <c r="G7" s="17">
        <v>5.62E-2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158.34</v>
      </c>
      <c r="G8" s="19">
        <v>5.62E-2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158.34</v>
      </c>
      <c r="G9" s="19">
        <v>5.62E-2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2000</v>
      </c>
      <c r="B12" s="14" t="s">
        <v>1123</v>
      </c>
      <c r="C12" s="11" t="s">
        <v>2001</v>
      </c>
      <c r="D12" s="11" t="s">
        <v>46</v>
      </c>
      <c r="E12" s="15">
        <v>400000</v>
      </c>
      <c r="F12" s="16">
        <v>404.47</v>
      </c>
      <c r="G12" s="17">
        <v>0.14349999999999999</v>
      </c>
    </row>
    <row r="13" spans="1:7" ht="12.95" customHeight="1">
      <c r="A13" s="13" t="s">
        <v>36</v>
      </c>
      <c r="B13" s="14" t="s">
        <v>37</v>
      </c>
      <c r="C13" s="11" t="s">
        <v>38</v>
      </c>
      <c r="D13" s="11" t="s">
        <v>39</v>
      </c>
      <c r="E13" s="15">
        <v>260000</v>
      </c>
      <c r="F13" s="16">
        <v>275.77</v>
      </c>
      <c r="G13" s="17">
        <v>9.7799999999999998E-2</v>
      </c>
    </row>
    <row r="14" spans="1:7" ht="12.95" customHeight="1">
      <c r="A14" s="13" t="s">
        <v>430</v>
      </c>
      <c r="B14" s="14" t="s">
        <v>431</v>
      </c>
      <c r="C14" s="11" t="s">
        <v>432</v>
      </c>
      <c r="D14" s="11" t="s">
        <v>39</v>
      </c>
      <c r="E14" s="15">
        <v>260000</v>
      </c>
      <c r="F14" s="16">
        <v>269.77999999999997</v>
      </c>
      <c r="G14" s="17">
        <v>9.5699999999999993E-2</v>
      </c>
    </row>
    <row r="15" spans="1:7" ht="12.95" customHeight="1">
      <c r="A15" s="13" t="s">
        <v>2002</v>
      </c>
      <c r="B15" s="14" t="s">
        <v>2003</v>
      </c>
      <c r="C15" s="11" t="s">
        <v>2004</v>
      </c>
      <c r="D15" s="11" t="s">
        <v>920</v>
      </c>
      <c r="E15" s="15">
        <v>245880</v>
      </c>
      <c r="F15" s="16">
        <v>260.58999999999997</v>
      </c>
      <c r="G15" s="17">
        <v>9.2399999999999996E-2</v>
      </c>
    </row>
    <row r="16" spans="1:7" ht="12.95" customHeight="1">
      <c r="A16" s="13" t="s">
        <v>413</v>
      </c>
      <c r="B16" s="14" t="s">
        <v>414</v>
      </c>
      <c r="C16" s="11" t="s">
        <v>415</v>
      </c>
      <c r="D16" s="11" t="s">
        <v>39</v>
      </c>
      <c r="E16" s="15">
        <v>250000</v>
      </c>
      <c r="F16" s="16">
        <v>255.04</v>
      </c>
      <c r="G16" s="17">
        <v>9.0499999999999997E-2</v>
      </c>
    </row>
    <row r="17" spans="1:7" ht="12.95" customHeight="1">
      <c r="A17" s="13" t="s">
        <v>405</v>
      </c>
      <c r="B17" s="14" t="s">
        <v>406</v>
      </c>
      <c r="C17" s="11" t="s">
        <v>407</v>
      </c>
      <c r="D17" s="11" t="s">
        <v>39</v>
      </c>
      <c r="E17" s="15">
        <v>250000</v>
      </c>
      <c r="F17" s="16">
        <v>254.9</v>
      </c>
      <c r="G17" s="17">
        <v>9.0399999999999994E-2</v>
      </c>
    </row>
    <row r="18" spans="1:7" ht="12.95" customHeight="1">
      <c r="A18" s="13" t="s">
        <v>446</v>
      </c>
      <c r="B18" s="14" t="s">
        <v>447</v>
      </c>
      <c r="C18" s="11" t="s">
        <v>448</v>
      </c>
      <c r="D18" s="11" t="s">
        <v>39</v>
      </c>
      <c r="E18" s="15">
        <v>190000</v>
      </c>
      <c r="F18" s="16">
        <v>192.94</v>
      </c>
      <c r="G18" s="17">
        <v>6.8400000000000002E-2</v>
      </c>
    </row>
    <row r="19" spans="1:7" ht="12.95" customHeight="1">
      <c r="A19" s="13" t="s">
        <v>20</v>
      </c>
      <c r="B19" s="14" t="s">
        <v>2100</v>
      </c>
      <c r="C19" s="11" t="s">
        <v>21</v>
      </c>
      <c r="D19" s="11" t="s">
        <v>19</v>
      </c>
      <c r="E19" s="15">
        <v>100000</v>
      </c>
      <c r="F19" s="16">
        <v>101.46</v>
      </c>
      <c r="G19" s="17">
        <v>3.5999999999999997E-2</v>
      </c>
    </row>
    <row r="20" spans="1:7" ht="12.95" customHeight="1">
      <c r="A20" s="13" t="s">
        <v>2005</v>
      </c>
      <c r="B20" s="14" t="s">
        <v>2006</v>
      </c>
      <c r="C20" s="11" t="s">
        <v>2007</v>
      </c>
      <c r="D20" s="11" t="s">
        <v>39</v>
      </c>
      <c r="E20" s="15">
        <v>60000</v>
      </c>
      <c r="F20" s="16">
        <v>61.36</v>
      </c>
      <c r="G20" s="17">
        <v>2.18E-2</v>
      </c>
    </row>
    <row r="21" spans="1:7" ht="12.95" customHeight="1">
      <c r="A21" s="13" t="s">
        <v>2008</v>
      </c>
      <c r="B21" s="14" t="s">
        <v>2009</v>
      </c>
      <c r="C21" s="11" t="s">
        <v>2010</v>
      </c>
      <c r="D21" s="11" t="s">
        <v>39</v>
      </c>
      <c r="E21" s="15">
        <v>50000</v>
      </c>
      <c r="F21" s="16">
        <v>51.01</v>
      </c>
      <c r="G21" s="17">
        <v>1.8100000000000002E-2</v>
      </c>
    </row>
    <row r="22" spans="1:7" ht="12.95" customHeight="1">
      <c r="A22" s="13" t="s">
        <v>1882</v>
      </c>
      <c r="B22" s="14" t="s">
        <v>1883</v>
      </c>
      <c r="C22" s="11" t="s">
        <v>1884</v>
      </c>
      <c r="D22" s="11" t="s">
        <v>94</v>
      </c>
      <c r="E22" s="15">
        <v>50000</v>
      </c>
      <c r="F22" s="16">
        <v>50.51</v>
      </c>
      <c r="G22" s="17">
        <v>1.7899999999999999E-2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2177.83</v>
      </c>
      <c r="G23" s="19">
        <v>0.77249999999999996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2011</v>
      </c>
      <c r="B25" s="14" t="s">
        <v>2012</v>
      </c>
      <c r="C25" s="11" t="s">
        <v>2013</v>
      </c>
      <c r="D25" s="11" t="s">
        <v>1506</v>
      </c>
      <c r="E25" s="15">
        <v>250000</v>
      </c>
      <c r="F25" s="16">
        <v>253.45</v>
      </c>
      <c r="G25" s="17">
        <v>8.9899999999999994E-2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253.45</v>
      </c>
      <c r="G26" s="19">
        <v>8.9899999999999994E-2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2431.2800000000002</v>
      </c>
      <c r="G27" s="19">
        <v>0.86240000000000006</v>
      </c>
    </row>
    <row r="28" spans="1:7" ht="12.95" customHeight="1">
      <c r="A28" s="1"/>
      <c r="B28" s="10" t="s">
        <v>24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25</v>
      </c>
      <c r="B29" s="14" t="s">
        <v>26</v>
      </c>
      <c r="C29" s="11" t="s">
        <v>1</v>
      </c>
      <c r="D29" s="11" t="s">
        <v>27</v>
      </c>
      <c r="E29" s="15"/>
      <c r="F29" s="16">
        <v>81</v>
      </c>
      <c r="G29" s="17">
        <v>2.87E-2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81</v>
      </c>
      <c r="G30" s="19">
        <v>2.87E-2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81</v>
      </c>
      <c r="G31" s="19">
        <v>2.87E-2</v>
      </c>
    </row>
    <row r="32" spans="1:7" ht="12.95" customHeight="1">
      <c r="A32" s="1"/>
      <c r="B32" s="20" t="s">
        <v>28</v>
      </c>
      <c r="C32" s="11" t="s">
        <v>1</v>
      </c>
      <c r="D32" s="22" t="s">
        <v>1</v>
      </c>
      <c r="E32" s="11" t="s">
        <v>1</v>
      </c>
      <c r="F32" s="25">
        <v>148.31</v>
      </c>
      <c r="G32" s="19">
        <v>5.2699999999999997E-2</v>
      </c>
    </row>
    <row r="33" spans="1:7" ht="12.95" customHeight="1">
      <c r="A33" s="1"/>
      <c r="B33" s="26" t="s">
        <v>29</v>
      </c>
      <c r="C33" s="27" t="s">
        <v>1</v>
      </c>
      <c r="D33" s="27" t="s">
        <v>1</v>
      </c>
      <c r="E33" s="27" t="s">
        <v>1</v>
      </c>
      <c r="F33" s="28">
        <v>2818.93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27</v>
      </c>
      <c r="C35" s="1"/>
      <c r="D35" s="1"/>
      <c r="E35" s="1"/>
      <c r="F35" s="1"/>
      <c r="G35" s="1"/>
    </row>
    <row r="36" spans="1:7" ht="12.95" customHeight="1">
      <c r="A36" s="1"/>
      <c r="B36" s="2" t="s">
        <v>30</v>
      </c>
      <c r="C36" s="1"/>
      <c r="D36" s="1"/>
      <c r="E36" s="1"/>
      <c r="F36" s="1"/>
      <c r="G36" s="1"/>
    </row>
    <row r="37" spans="1:7" ht="12.95" customHeight="1">
      <c r="A37" s="1"/>
      <c r="B37" s="2" t="s">
        <v>117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D38" sqref="D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2014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2015</v>
      </c>
      <c r="B7" s="14" t="s">
        <v>2016</v>
      </c>
      <c r="C7" s="11" t="s">
        <v>1</v>
      </c>
      <c r="D7" s="11" t="s">
        <v>1</v>
      </c>
      <c r="E7" s="15">
        <v>47500</v>
      </c>
      <c r="F7" s="16">
        <v>496.14</v>
      </c>
      <c r="G7" s="17">
        <v>8.5699999999999998E-2</v>
      </c>
    </row>
    <row r="8" spans="1:7" ht="12.95" customHeight="1">
      <c r="A8" s="13" t="s">
        <v>2017</v>
      </c>
      <c r="B8" s="14" t="s">
        <v>2018</v>
      </c>
      <c r="C8" s="11" t="s">
        <v>1</v>
      </c>
      <c r="D8" s="11" t="s">
        <v>1</v>
      </c>
      <c r="E8" s="15">
        <v>2000</v>
      </c>
      <c r="F8" s="16">
        <v>16.87</v>
      </c>
      <c r="G8" s="17">
        <v>2.8999999999999998E-3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513.01</v>
      </c>
      <c r="G9" s="19">
        <v>8.8599999999999998E-2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513.01</v>
      </c>
      <c r="G10" s="19">
        <v>8.8599999999999998E-2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2019</v>
      </c>
      <c r="B13" s="14" t="s">
        <v>760</v>
      </c>
      <c r="C13" s="11" t="s">
        <v>2020</v>
      </c>
      <c r="D13" s="11" t="s">
        <v>46</v>
      </c>
      <c r="E13" s="15">
        <v>750000</v>
      </c>
      <c r="F13" s="16">
        <v>886.95</v>
      </c>
      <c r="G13" s="17">
        <v>0.1532</v>
      </c>
    </row>
    <row r="14" spans="1:7" ht="12.95" customHeight="1">
      <c r="A14" s="13" t="s">
        <v>958</v>
      </c>
      <c r="B14" s="14" t="s">
        <v>795</v>
      </c>
      <c r="C14" s="11" t="s">
        <v>959</v>
      </c>
      <c r="D14" s="11" t="s">
        <v>797</v>
      </c>
      <c r="E14" s="15">
        <v>600000</v>
      </c>
      <c r="F14" s="16">
        <v>718.81</v>
      </c>
      <c r="G14" s="17">
        <v>0.1241</v>
      </c>
    </row>
    <row r="15" spans="1:7" ht="12.95" customHeight="1">
      <c r="A15" s="13" t="s">
        <v>2021</v>
      </c>
      <c r="B15" s="14" t="s">
        <v>925</v>
      </c>
      <c r="C15" s="11" t="s">
        <v>2022</v>
      </c>
      <c r="D15" s="11" t="s">
        <v>927</v>
      </c>
      <c r="E15" s="15">
        <v>620000</v>
      </c>
      <c r="F15" s="16">
        <v>628.58000000000004</v>
      </c>
      <c r="G15" s="17">
        <v>0.1086</v>
      </c>
    </row>
    <row r="16" spans="1:7" ht="12.95" customHeight="1">
      <c r="A16" s="13" t="s">
        <v>2023</v>
      </c>
      <c r="B16" s="14" t="s">
        <v>1113</v>
      </c>
      <c r="C16" s="11" t="s">
        <v>2024</v>
      </c>
      <c r="D16" s="11" t="s">
        <v>46</v>
      </c>
      <c r="E16" s="15">
        <v>500000</v>
      </c>
      <c r="F16" s="16">
        <v>614.41</v>
      </c>
      <c r="G16" s="17">
        <v>0.1061</v>
      </c>
    </row>
    <row r="17" spans="1:7" ht="12.95" customHeight="1">
      <c r="A17" s="13" t="s">
        <v>1122</v>
      </c>
      <c r="B17" s="14" t="s">
        <v>1123</v>
      </c>
      <c r="C17" s="11" t="s">
        <v>1124</v>
      </c>
      <c r="D17" s="11" t="s">
        <v>46</v>
      </c>
      <c r="E17" s="15">
        <v>480000</v>
      </c>
      <c r="F17" s="16">
        <v>484.42</v>
      </c>
      <c r="G17" s="17">
        <v>8.3699999999999997E-2</v>
      </c>
    </row>
    <row r="18" spans="1:7" ht="12.95" customHeight="1">
      <c r="A18" s="13" t="s">
        <v>2005</v>
      </c>
      <c r="B18" s="14" t="s">
        <v>2006</v>
      </c>
      <c r="C18" s="11" t="s">
        <v>2007</v>
      </c>
      <c r="D18" s="11" t="s">
        <v>39</v>
      </c>
      <c r="E18" s="15">
        <v>390000</v>
      </c>
      <c r="F18" s="16">
        <v>398.81</v>
      </c>
      <c r="G18" s="17">
        <v>6.8900000000000003E-2</v>
      </c>
    </row>
    <row r="19" spans="1:7" ht="12.95" customHeight="1">
      <c r="A19" s="13" t="s">
        <v>1098</v>
      </c>
      <c r="B19" s="14" t="s">
        <v>1099</v>
      </c>
      <c r="C19" s="11" t="s">
        <v>1100</v>
      </c>
      <c r="D19" s="11" t="s">
        <v>920</v>
      </c>
      <c r="E19" s="15">
        <v>380000</v>
      </c>
      <c r="F19" s="16">
        <v>385.59</v>
      </c>
      <c r="G19" s="17">
        <v>6.6600000000000006E-2</v>
      </c>
    </row>
    <row r="20" spans="1:7" ht="12.95" customHeight="1">
      <c r="A20" s="13" t="s">
        <v>588</v>
      </c>
      <c r="B20" s="14" t="s">
        <v>589</v>
      </c>
      <c r="C20" s="11" t="s">
        <v>590</v>
      </c>
      <c r="D20" s="11" t="s">
        <v>591</v>
      </c>
      <c r="E20" s="15">
        <v>70000</v>
      </c>
      <c r="F20" s="16">
        <v>70.86</v>
      </c>
      <c r="G20" s="17">
        <v>1.2200000000000001E-2</v>
      </c>
    </row>
    <row r="21" spans="1:7" ht="12.95" customHeight="1">
      <c r="A21" s="13" t="s">
        <v>1990</v>
      </c>
      <c r="B21" s="14" t="s">
        <v>1991</v>
      </c>
      <c r="C21" s="11" t="s">
        <v>1992</v>
      </c>
      <c r="D21" s="11" t="s">
        <v>39</v>
      </c>
      <c r="E21" s="15">
        <v>50000</v>
      </c>
      <c r="F21" s="16">
        <v>51.11</v>
      </c>
      <c r="G21" s="17">
        <v>8.8000000000000005E-3</v>
      </c>
    </row>
    <row r="22" spans="1:7" ht="12.95" customHeight="1">
      <c r="A22" s="13" t="s">
        <v>438</v>
      </c>
      <c r="B22" s="14" t="s">
        <v>439</v>
      </c>
      <c r="C22" s="11" t="s">
        <v>440</v>
      </c>
      <c r="D22" s="11" t="s">
        <v>39</v>
      </c>
      <c r="E22" s="15">
        <v>30000</v>
      </c>
      <c r="F22" s="16">
        <v>30.5</v>
      </c>
      <c r="G22" s="17">
        <v>5.3E-3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4270.04</v>
      </c>
      <c r="G23" s="19">
        <v>0.73750000000000004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1134</v>
      </c>
      <c r="B25" s="14" t="s">
        <v>1135</v>
      </c>
      <c r="C25" s="11" t="s">
        <v>1136</v>
      </c>
      <c r="D25" s="11" t="s">
        <v>1137</v>
      </c>
      <c r="E25" s="15">
        <v>800000</v>
      </c>
      <c r="F25" s="16">
        <v>816.25</v>
      </c>
      <c r="G25" s="17">
        <v>0.14099999999999999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816.25</v>
      </c>
      <c r="G26" s="19">
        <v>0.14099999999999999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5086.29</v>
      </c>
      <c r="G27" s="19">
        <v>0.87849999999999995</v>
      </c>
    </row>
    <row r="28" spans="1:7" ht="12.95" customHeight="1">
      <c r="A28" s="1"/>
      <c r="B28" s="10" t="s">
        <v>24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25</v>
      </c>
      <c r="B29" s="14" t="s">
        <v>26</v>
      </c>
      <c r="C29" s="11" t="s">
        <v>1</v>
      </c>
      <c r="D29" s="11" t="s">
        <v>27</v>
      </c>
      <c r="E29" s="15"/>
      <c r="F29" s="16">
        <v>41</v>
      </c>
      <c r="G29" s="17">
        <v>7.1000000000000004E-3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41</v>
      </c>
      <c r="G30" s="19">
        <v>7.1000000000000004E-3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41</v>
      </c>
      <c r="G31" s="19">
        <v>7.1000000000000004E-3</v>
      </c>
    </row>
    <row r="32" spans="1:7" ht="12.95" customHeight="1">
      <c r="A32" s="1"/>
      <c r="B32" s="20" t="s">
        <v>28</v>
      </c>
      <c r="C32" s="11" t="s">
        <v>1</v>
      </c>
      <c r="D32" s="22" t="s">
        <v>1</v>
      </c>
      <c r="E32" s="11" t="s">
        <v>1</v>
      </c>
      <c r="F32" s="25">
        <v>149.91999999999999</v>
      </c>
      <c r="G32" s="19">
        <v>2.58E-2</v>
      </c>
    </row>
    <row r="33" spans="1:7" ht="12.95" customHeight="1">
      <c r="A33" s="1"/>
      <c r="B33" s="26" t="s">
        <v>29</v>
      </c>
      <c r="C33" s="27" t="s">
        <v>1</v>
      </c>
      <c r="D33" s="27" t="s">
        <v>1</v>
      </c>
      <c r="E33" s="27" t="s">
        <v>1</v>
      </c>
      <c r="F33" s="28">
        <v>5790.22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468</v>
      </c>
      <c r="C35" s="1"/>
      <c r="D35" s="1"/>
      <c r="E35" s="1"/>
      <c r="F35" s="1"/>
      <c r="G35" s="1"/>
    </row>
    <row r="36" spans="1:7" ht="12.95" customHeight="1">
      <c r="A36" s="1"/>
      <c r="B36" s="2" t="s">
        <v>30</v>
      </c>
      <c r="C36" s="1"/>
      <c r="D36" s="1"/>
      <c r="E36" s="1"/>
      <c r="F36" s="1"/>
      <c r="G36" s="1"/>
    </row>
    <row r="37" spans="1:7" ht="12.95" customHeight="1">
      <c r="A37" s="1"/>
      <c r="B37" s="2" t="s">
        <v>117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>
      <selection activeCell="F38" sqref="F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2025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2026</v>
      </c>
      <c r="B7" s="14" t="s">
        <v>2027</v>
      </c>
      <c r="C7" s="11" t="s">
        <v>1</v>
      </c>
      <c r="D7" s="11" t="s">
        <v>1</v>
      </c>
      <c r="E7" s="15">
        <v>54000</v>
      </c>
      <c r="F7" s="16">
        <v>602.29</v>
      </c>
      <c r="G7" s="17">
        <v>8.5900000000000004E-2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602.29</v>
      </c>
      <c r="G8" s="19">
        <v>8.5900000000000004E-2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602.29</v>
      </c>
      <c r="G9" s="19">
        <v>8.5900000000000004E-2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2005</v>
      </c>
      <c r="B12" s="14" t="s">
        <v>2006</v>
      </c>
      <c r="C12" s="11" t="s">
        <v>2007</v>
      </c>
      <c r="D12" s="11" t="s">
        <v>39</v>
      </c>
      <c r="E12" s="15">
        <v>1050000</v>
      </c>
      <c r="F12" s="16">
        <v>1073.71</v>
      </c>
      <c r="G12" s="17">
        <v>0.15310000000000001</v>
      </c>
    </row>
    <row r="13" spans="1:7" ht="12.95" customHeight="1">
      <c r="A13" s="13" t="s">
        <v>1637</v>
      </c>
      <c r="B13" s="14" t="s">
        <v>1638</v>
      </c>
      <c r="C13" s="11" t="s">
        <v>1639</v>
      </c>
      <c r="D13" s="11" t="s">
        <v>793</v>
      </c>
      <c r="E13" s="15">
        <v>900000</v>
      </c>
      <c r="F13" s="16">
        <v>1065.31</v>
      </c>
      <c r="G13" s="17">
        <v>0.15190000000000001</v>
      </c>
    </row>
    <row r="14" spans="1:7" ht="12.95" customHeight="1">
      <c r="A14" s="13" t="s">
        <v>1644</v>
      </c>
      <c r="B14" s="14" t="s">
        <v>1621</v>
      </c>
      <c r="C14" s="11" t="s">
        <v>1645</v>
      </c>
      <c r="D14" s="11" t="s">
        <v>927</v>
      </c>
      <c r="E14" s="15">
        <v>1000000</v>
      </c>
      <c r="F14" s="16">
        <v>1018.22</v>
      </c>
      <c r="G14" s="17">
        <v>0.1452</v>
      </c>
    </row>
    <row r="15" spans="1:7" ht="12.95" customHeight="1">
      <c r="A15" s="13" t="s">
        <v>2000</v>
      </c>
      <c r="B15" s="14" t="s">
        <v>1123</v>
      </c>
      <c r="C15" s="11" t="s">
        <v>2001</v>
      </c>
      <c r="D15" s="11" t="s">
        <v>46</v>
      </c>
      <c r="E15" s="15">
        <v>1000000</v>
      </c>
      <c r="F15" s="16">
        <v>1011.18</v>
      </c>
      <c r="G15" s="17">
        <v>0.14419999999999999</v>
      </c>
    </row>
    <row r="16" spans="1:7" ht="12.95" customHeight="1">
      <c r="A16" s="13" t="s">
        <v>2019</v>
      </c>
      <c r="B16" s="14" t="s">
        <v>760</v>
      </c>
      <c r="C16" s="11" t="s">
        <v>2020</v>
      </c>
      <c r="D16" s="11" t="s">
        <v>46</v>
      </c>
      <c r="E16" s="15">
        <v>600000</v>
      </c>
      <c r="F16" s="16">
        <v>709.56</v>
      </c>
      <c r="G16" s="17">
        <v>0.1012</v>
      </c>
    </row>
    <row r="17" spans="1:7" ht="12.95" customHeight="1">
      <c r="A17" s="13" t="s">
        <v>1990</v>
      </c>
      <c r="B17" s="14" t="s">
        <v>1991</v>
      </c>
      <c r="C17" s="11" t="s">
        <v>1992</v>
      </c>
      <c r="D17" s="11" t="s">
        <v>39</v>
      </c>
      <c r="E17" s="15">
        <v>500000</v>
      </c>
      <c r="F17" s="16">
        <v>511.15</v>
      </c>
      <c r="G17" s="17">
        <v>7.2900000000000006E-2</v>
      </c>
    </row>
    <row r="18" spans="1:7" ht="12.95" customHeight="1">
      <c r="A18" s="13" t="s">
        <v>2021</v>
      </c>
      <c r="B18" s="14" t="s">
        <v>925</v>
      </c>
      <c r="C18" s="11" t="s">
        <v>2022</v>
      </c>
      <c r="D18" s="11" t="s">
        <v>927</v>
      </c>
      <c r="E18" s="15">
        <v>380000</v>
      </c>
      <c r="F18" s="16">
        <v>385.26</v>
      </c>
      <c r="G18" s="17">
        <v>5.4899999999999997E-2</v>
      </c>
    </row>
    <row r="19" spans="1:7" ht="12.95" customHeight="1">
      <c r="A19" s="13" t="s">
        <v>1098</v>
      </c>
      <c r="B19" s="14" t="s">
        <v>1099</v>
      </c>
      <c r="C19" s="11" t="s">
        <v>1100</v>
      </c>
      <c r="D19" s="11" t="s">
        <v>920</v>
      </c>
      <c r="E19" s="15">
        <v>80000</v>
      </c>
      <c r="F19" s="16">
        <v>81.180000000000007</v>
      </c>
      <c r="G19" s="17">
        <v>1.1599999999999999E-2</v>
      </c>
    </row>
    <row r="20" spans="1:7" ht="12.95" customHeight="1">
      <c r="A20" s="13" t="s">
        <v>405</v>
      </c>
      <c r="B20" s="14" t="s">
        <v>406</v>
      </c>
      <c r="C20" s="11" t="s">
        <v>407</v>
      </c>
      <c r="D20" s="11" t="s">
        <v>39</v>
      </c>
      <c r="E20" s="15">
        <v>20000</v>
      </c>
      <c r="F20" s="16">
        <v>20.39</v>
      </c>
      <c r="G20" s="17">
        <v>2.8999999999999998E-3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5875.96</v>
      </c>
      <c r="G21" s="19">
        <v>0.83789999999999998</v>
      </c>
    </row>
    <row r="22" spans="1:7" ht="12.95" customHeight="1">
      <c r="A22" s="1"/>
      <c r="B22" s="10" t="s">
        <v>22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1134</v>
      </c>
      <c r="B23" s="14" t="s">
        <v>1135</v>
      </c>
      <c r="C23" s="11" t="s">
        <v>1136</v>
      </c>
      <c r="D23" s="11" t="s">
        <v>1137</v>
      </c>
      <c r="E23" s="15">
        <v>150000</v>
      </c>
      <c r="F23" s="16">
        <v>153.05000000000001</v>
      </c>
      <c r="G23" s="17">
        <v>2.18E-2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153.05000000000001</v>
      </c>
      <c r="G24" s="19">
        <v>2.18E-2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6029.01</v>
      </c>
      <c r="G25" s="19">
        <v>0.85970000000000002</v>
      </c>
    </row>
    <row r="26" spans="1:7" ht="12.95" customHeight="1">
      <c r="A26" s="1"/>
      <c r="B26" s="10" t="s">
        <v>24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25</v>
      </c>
      <c r="B27" s="14" t="s">
        <v>26</v>
      </c>
      <c r="C27" s="11" t="s">
        <v>1</v>
      </c>
      <c r="D27" s="11" t="s">
        <v>27</v>
      </c>
      <c r="E27" s="15"/>
      <c r="F27" s="16">
        <v>19</v>
      </c>
      <c r="G27" s="17">
        <v>2.7000000000000001E-3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19</v>
      </c>
      <c r="G28" s="19">
        <v>2.7000000000000001E-3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19</v>
      </c>
      <c r="G29" s="19">
        <v>2.7000000000000001E-3</v>
      </c>
    </row>
    <row r="30" spans="1:7" ht="12.95" customHeight="1">
      <c r="A30" s="1"/>
      <c r="B30" s="20" t="s">
        <v>28</v>
      </c>
      <c r="C30" s="11" t="s">
        <v>1</v>
      </c>
      <c r="D30" s="22" t="s">
        <v>1</v>
      </c>
      <c r="E30" s="11" t="s">
        <v>1</v>
      </c>
      <c r="F30" s="25">
        <v>361.21</v>
      </c>
      <c r="G30" s="19">
        <v>5.1700000000000003E-2</v>
      </c>
    </row>
    <row r="31" spans="1:7" ht="12.95" customHeight="1">
      <c r="A31" s="1"/>
      <c r="B31" s="26" t="s">
        <v>29</v>
      </c>
      <c r="C31" s="27" t="s">
        <v>1</v>
      </c>
      <c r="D31" s="27" t="s">
        <v>1</v>
      </c>
      <c r="E31" s="27" t="s">
        <v>1</v>
      </c>
      <c r="F31" s="28">
        <v>7011.51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468</v>
      </c>
      <c r="C33" s="1"/>
      <c r="D33" s="1"/>
      <c r="E33" s="1"/>
      <c r="F33" s="1"/>
      <c r="G33" s="1"/>
    </row>
    <row r="34" spans="1:7" ht="12.95" customHeight="1">
      <c r="A34" s="1"/>
      <c r="B34" s="2" t="s">
        <v>30</v>
      </c>
      <c r="C34" s="1"/>
      <c r="D34" s="1"/>
      <c r="E34" s="1"/>
      <c r="F34" s="1"/>
      <c r="G34" s="1"/>
    </row>
    <row r="35" spans="1:7" ht="12.95" customHeight="1">
      <c r="A35" s="1"/>
      <c r="B35" s="2" t="s">
        <v>117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G40"/>
  <sheetViews>
    <sheetView zoomScaleNormal="100" workbookViewId="0">
      <selection activeCell="F39" sqref="F3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2028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</v>
      </c>
      <c r="B7" s="14" t="s">
        <v>12</v>
      </c>
      <c r="C7" s="11" t="s">
        <v>1</v>
      </c>
      <c r="D7" s="11" t="s">
        <v>1</v>
      </c>
      <c r="E7" s="15">
        <v>40000</v>
      </c>
      <c r="F7" s="16">
        <v>395.2</v>
      </c>
      <c r="G7" s="17">
        <v>7.0800000000000002E-2</v>
      </c>
    </row>
    <row r="8" spans="1:7" ht="12.95" customHeight="1">
      <c r="A8" s="13" t="s">
        <v>2026</v>
      </c>
      <c r="B8" s="14" t="s">
        <v>2027</v>
      </c>
      <c r="C8" s="11" t="s">
        <v>1</v>
      </c>
      <c r="D8" s="11" t="s">
        <v>1</v>
      </c>
      <c r="E8" s="15">
        <v>9000</v>
      </c>
      <c r="F8" s="16">
        <v>100.38</v>
      </c>
      <c r="G8" s="17">
        <v>1.7999999999999999E-2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495.58</v>
      </c>
      <c r="G9" s="19">
        <v>8.8800000000000004E-2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495.58</v>
      </c>
      <c r="G10" s="19">
        <v>8.8800000000000004E-2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1637</v>
      </c>
      <c r="B13" s="14" t="s">
        <v>1638</v>
      </c>
      <c r="C13" s="11" t="s">
        <v>1639</v>
      </c>
      <c r="D13" s="11" t="s">
        <v>793</v>
      </c>
      <c r="E13" s="15">
        <v>800000</v>
      </c>
      <c r="F13" s="16">
        <v>946.95</v>
      </c>
      <c r="G13" s="17">
        <v>0.1696</v>
      </c>
    </row>
    <row r="14" spans="1:7" ht="12.95" customHeight="1">
      <c r="A14" s="13" t="s">
        <v>1644</v>
      </c>
      <c r="B14" s="14" t="s">
        <v>1621</v>
      </c>
      <c r="C14" s="11" t="s">
        <v>1645</v>
      </c>
      <c r="D14" s="11" t="s">
        <v>927</v>
      </c>
      <c r="E14" s="15">
        <v>800000</v>
      </c>
      <c r="F14" s="16">
        <v>814.58</v>
      </c>
      <c r="G14" s="17">
        <v>0.1459</v>
      </c>
    </row>
    <row r="15" spans="1:7" ht="12.95" customHeight="1">
      <c r="A15" s="13" t="s">
        <v>2000</v>
      </c>
      <c r="B15" s="14" t="s">
        <v>1123</v>
      </c>
      <c r="C15" s="11" t="s">
        <v>2001</v>
      </c>
      <c r="D15" s="11" t="s">
        <v>46</v>
      </c>
      <c r="E15" s="15">
        <v>800000</v>
      </c>
      <c r="F15" s="16">
        <v>808.94</v>
      </c>
      <c r="G15" s="17">
        <v>0.1449</v>
      </c>
    </row>
    <row r="16" spans="1:7" ht="12.95" customHeight="1">
      <c r="A16" s="13" t="s">
        <v>413</v>
      </c>
      <c r="B16" s="14" t="s">
        <v>414</v>
      </c>
      <c r="C16" s="11" t="s">
        <v>415</v>
      </c>
      <c r="D16" s="11" t="s">
        <v>39</v>
      </c>
      <c r="E16" s="15">
        <v>500000</v>
      </c>
      <c r="F16" s="16">
        <v>510.08</v>
      </c>
      <c r="G16" s="17">
        <v>9.1300000000000006E-2</v>
      </c>
    </row>
    <row r="17" spans="1:7" ht="12.95" customHeight="1">
      <c r="A17" s="13" t="s">
        <v>1882</v>
      </c>
      <c r="B17" s="14" t="s">
        <v>1883</v>
      </c>
      <c r="C17" s="11" t="s">
        <v>1884</v>
      </c>
      <c r="D17" s="11" t="s">
        <v>94</v>
      </c>
      <c r="E17" s="15">
        <v>500000</v>
      </c>
      <c r="F17" s="16">
        <v>505.11</v>
      </c>
      <c r="G17" s="17">
        <v>9.0399999999999994E-2</v>
      </c>
    </row>
    <row r="18" spans="1:7" ht="12.95" customHeight="1">
      <c r="A18" s="13" t="s">
        <v>2008</v>
      </c>
      <c r="B18" s="14" t="s">
        <v>2009</v>
      </c>
      <c r="C18" s="11" t="s">
        <v>2010</v>
      </c>
      <c r="D18" s="11" t="s">
        <v>39</v>
      </c>
      <c r="E18" s="15">
        <v>450000</v>
      </c>
      <c r="F18" s="16">
        <v>459.08</v>
      </c>
      <c r="G18" s="17">
        <v>8.2199999999999995E-2</v>
      </c>
    </row>
    <row r="19" spans="1:7" ht="12.95" customHeight="1">
      <c r="A19" s="13" t="s">
        <v>1990</v>
      </c>
      <c r="B19" s="14" t="s">
        <v>1991</v>
      </c>
      <c r="C19" s="11" t="s">
        <v>1992</v>
      </c>
      <c r="D19" s="11" t="s">
        <v>39</v>
      </c>
      <c r="E19" s="15">
        <v>390000</v>
      </c>
      <c r="F19" s="16">
        <v>398.69</v>
      </c>
      <c r="G19" s="17">
        <v>7.1400000000000005E-2</v>
      </c>
    </row>
    <row r="20" spans="1:7" ht="12.95" customHeight="1">
      <c r="A20" s="13" t="s">
        <v>1835</v>
      </c>
      <c r="B20" s="14" t="s">
        <v>1836</v>
      </c>
      <c r="C20" s="11" t="s">
        <v>1837</v>
      </c>
      <c r="D20" s="11" t="s">
        <v>50</v>
      </c>
      <c r="E20" s="15">
        <v>130000</v>
      </c>
      <c r="F20" s="16">
        <v>132.19</v>
      </c>
      <c r="G20" s="17">
        <v>2.3699999999999999E-2</v>
      </c>
    </row>
    <row r="21" spans="1:7" ht="12.95" customHeight="1">
      <c r="A21" s="13" t="s">
        <v>1853</v>
      </c>
      <c r="B21" s="14" t="s">
        <v>1854</v>
      </c>
      <c r="C21" s="11" t="s">
        <v>1855</v>
      </c>
      <c r="D21" s="11" t="s">
        <v>46</v>
      </c>
      <c r="E21" s="15">
        <v>80000</v>
      </c>
      <c r="F21" s="16">
        <v>81.17</v>
      </c>
      <c r="G21" s="17">
        <v>1.4500000000000001E-2</v>
      </c>
    </row>
    <row r="22" spans="1:7" ht="12.95" customHeight="1">
      <c r="A22" s="13" t="s">
        <v>20</v>
      </c>
      <c r="B22" s="14" t="s">
        <v>2100</v>
      </c>
      <c r="C22" s="11" t="s">
        <v>21</v>
      </c>
      <c r="D22" s="11" t="s">
        <v>19</v>
      </c>
      <c r="E22" s="15">
        <v>56000</v>
      </c>
      <c r="F22" s="16">
        <v>56.82</v>
      </c>
      <c r="G22" s="17">
        <v>1.0200000000000001E-2</v>
      </c>
    </row>
    <row r="23" spans="1:7" ht="12.95" customHeight="1">
      <c r="A23" s="13" t="s">
        <v>1985</v>
      </c>
      <c r="B23" s="14" t="s">
        <v>956</v>
      </c>
      <c r="C23" s="11" t="s">
        <v>1986</v>
      </c>
      <c r="D23" s="11" t="s">
        <v>46</v>
      </c>
      <c r="E23" s="15">
        <v>10000</v>
      </c>
      <c r="F23" s="16">
        <v>11.83</v>
      </c>
      <c r="G23" s="17">
        <v>2.0999999999999999E-3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4725.4399999999996</v>
      </c>
      <c r="G24" s="19">
        <v>0.84619999999999995</v>
      </c>
    </row>
    <row r="25" spans="1:7" ht="12.95" customHeight="1">
      <c r="A25" s="1"/>
      <c r="B25" s="10" t="s">
        <v>22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1134</v>
      </c>
      <c r="B26" s="14" t="s">
        <v>1135</v>
      </c>
      <c r="C26" s="11" t="s">
        <v>1136</v>
      </c>
      <c r="D26" s="11" t="s">
        <v>1137</v>
      </c>
      <c r="E26" s="15">
        <v>80000</v>
      </c>
      <c r="F26" s="16">
        <v>81.63</v>
      </c>
      <c r="G26" s="17">
        <v>1.46E-2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81.63</v>
      </c>
      <c r="G27" s="19">
        <v>1.46E-2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4807.07</v>
      </c>
      <c r="G28" s="19">
        <v>0.86080000000000001</v>
      </c>
    </row>
    <row r="29" spans="1:7" ht="12.95" customHeight="1">
      <c r="A29" s="1"/>
      <c r="B29" s="10" t="s">
        <v>24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25</v>
      </c>
      <c r="B30" s="14" t="s">
        <v>26</v>
      </c>
      <c r="C30" s="11" t="s">
        <v>1</v>
      </c>
      <c r="D30" s="11" t="s">
        <v>27</v>
      </c>
      <c r="E30" s="15"/>
      <c r="F30" s="16">
        <v>16</v>
      </c>
      <c r="G30" s="17">
        <v>2.8999999999999998E-3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16</v>
      </c>
      <c r="G31" s="19">
        <v>2.8999999999999998E-3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16</v>
      </c>
      <c r="G32" s="19">
        <v>2.8999999999999998E-3</v>
      </c>
    </row>
    <row r="33" spans="1:7" ht="12.95" customHeight="1">
      <c r="A33" s="1"/>
      <c r="B33" s="20" t="s">
        <v>28</v>
      </c>
      <c r="C33" s="11" t="s">
        <v>1</v>
      </c>
      <c r="D33" s="22" t="s">
        <v>1</v>
      </c>
      <c r="E33" s="11" t="s">
        <v>1</v>
      </c>
      <c r="F33" s="25">
        <v>265.81</v>
      </c>
      <c r="G33" s="19">
        <v>4.7500000000000001E-2</v>
      </c>
    </row>
    <row r="34" spans="1:7" ht="12.95" customHeight="1">
      <c r="A34" s="1"/>
      <c r="B34" s="26" t="s">
        <v>29</v>
      </c>
      <c r="C34" s="27" t="s">
        <v>1</v>
      </c>
      <c r="D34" s="27" t="s">
        <v>1</v>
      </c>
      <c r="E34" s="27" t="s">
        <v>1</v>
      </c>
      <c r="F34" s="28">
        <v>5584.46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468</v>
      </c>
      <c r="C36" s="1"/>
      <c r="D36" s="1"/>
      <c r="E36" s="1"/>
      <c r="F36" s="1"/>
      <c r="G36" s="1"/>
    </row>
    <row r="37" spans="1:7" ht="12.95" customHeight="1">
      <c r="A37" s="1"/>
      <c r="B37" s="2" t="s">
        <v>30</v>
      </c>
      <c r="C37" s="1"/>
      <c r="D37" s="1"/>
      <c r="E37" s="1"/>
      <c r="F37" s="1"/>
      <c r="G37" s="1"/>
    </row>
    <row r="38" spans="1:7" ht="12.95" customHeight="1">
      <c r="A38" s="1"/>
      <c r="B38" s="2" t="s">
        <v>117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G56"/>
  <sheetViews>
    <sheetView zoomScaleNormal="100" workbookViewId="0">
      <selection activeCell="E62" sqref="E6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2029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470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471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472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473</v>
      </c>
      <c r="B7" s="14" t="s">
        <v>474</v>
      </c>
      <c r="C7" s="11" t="s">
        <v>475</v>
      </c>
      <c r="D7" s="11" t="s">
        <v>476</v>
      </c>
      <c r="E7" s="15">
        <v>13900</v>
      </c>
      <c r="F7" s="16">
        <v>178.84</v>
      </c>
      <c r="G7" s="17">
        <v>8.2699999999999996E-2</v>
      </c>
    </row>
    <row r="8" spans="1:7" ht="12.95" customHeight="1">
      <c r="A8" s="13" t="s">
        <v>493</v>
      </c>
      <c r="B8" s="14" t="s">
        <v>494</v>
      </c>
      <c r="C8" s="11" t="s">
        <v>495</v>
      </c>
      <c r="D8" s="11" t="s">
        <v>476</v>
      </c>
      <c r="E8" s="15">
        <v>46000</v>
      </c>
      <c r="F8" s="16">
        <v>123.72</v>
      </c>
      <c r="G8" s="17">
        <v>5.7200000000000001E-2</v>
      </c>
    </row>
    <row r="9" spans="1:7" ht="12.95" customHeight="1">
      <c r="A9" s="13" t="s">
        <v>481</v>
      </c>
      <c r="B9" s="14" t="s">
        <v>482</v>
      </c>
      <c r="C9" s="11" t="s">
        <v>483</v>
      </c>
      <c r="D9" s="11" t="s">
        <v>484</v>
      </c>
      <c r="E9" s="15">
        <v>12450</v>
      </c>
      <c r="F9" s="16">
        <v>115.61</v>
      </c>
      <c r="G9" s="17">
        <v>5.3499999999999999E-2</v>
      </c>
    </row>
    <row r="10" spans="1:7" ht="12.95" customHeight="1">
      <c r="A10" s="13" t="s">
        <v>485</v>
      </c>
      <c r="B10" s="14" t="s">
        <v>486</v>
      </c>
      <c r="C10" s="11" t="s">
        <v>487</v>
      </c>
      <c r="D10" s="11" t="s">
        <v>488</v>
      </c>
      <c r="E10" s="15">
        <v>10300</v>
      </c>
      <c r="F10" s="16">
        <v>107.66</v>
      </c>
      <c r="G10" s="17">
        <v>4.9799999999999997E-2</v>
      </c>
    </row>
    <row r="11" spans="1:7" ht="12.95" customHeight="1">
      <c r="A11" s="13" t="s">
        <v>477</v>
      </c>
      <c r="B11" s="14" t="s">
        <v>478</v>
      </c>
      <c r="C11" s="11" t="s">
        <v>479</v>
      </c>
      <c r="D11" s="11" t="s">
        <v>480</v>
      </c>
      <c r="E11" s="15">
        <v>7000</v>
      </c>
      <c r="F11" s="16">
        <v>95.61</v>
      </c>
      <c r="G11" s="17">
        <v>4.4200000000000003E-2</v>
      </c>
    </row>
    <row r="12" spans="1:7" ht="12.95" customHeight="1">
      <c r="A12" s="13" t="s">
        <v>496</v>
      </c>
      <c r="B12" s="14" t="s">
        <v>497</v>
      </c>
      <c r="C12" s="11" t="s">
        <v>498</v>
      </c>
      <c r="D12" s="11" t="s">
        <v>476</v>
      </c>
      <c r="E12" s="15">
        <v>10000</v>
      </c>
      <c r="F12" s="16">
        <v>77.42</v>
      </c>
      <c r="G12" s="17">
        <v>3.5799999999999998E-2</v>
      </c>
    </row>
    <row r="13" spans="1:7" ht="12.95" customHeight="1">
      <c r="A13" s="13" t="s">
        <v>499</v>
      </c>
      <c r="B13" s="14" t="s">
        <v>500</v>
      </c>
      <c r="C13" s="11" t="s">
        <v>501</v>
      </c>
      <c r="D13" s="11" t="s">
        <v>502</v>
      </c>
      <c r="E13" s="15">
        <v>5300</v>
      </c>
      <c r="F13" s="16">
        <v>76.650000000000006</v>
      </c>
      <c r="G13" s="17">
        <v>3.5499999999999997E-2</v>
      </c>
    </row>
    <row r="14" spans="1:7" ht="12.95" customHeight="1">
      <c r="A14" s="13" t="s">
        <v>506</v>
      </c>
      <c r="B14" s="14" t="s">
        <v>507</v>
      </c>
      <c r="C14" s="11" t="s">
        <v>508</v>
      </c>
      <c r="D14" s="11" t="s">
        <v>509</v>
      </c>
      <c r="E14" s="15">
        <v>14200</v>
      </c>
      <c r="F14" s="16">
        <v>74.34</v>
      </c>
      <c r="G14" s="17">
        <v>3.44E-2</v>
      </c>
    </row>
    <row r="15" spans="1:7" ht="12.95" customHeight="1">
      <c r="A15" s="13" t="s">
        <v>503</v>
      </c>
      <c r="B15" s="14" t="s">
        <v>504</v>
      </c>
      <c r="C15" s="11" t="s">
        <v>505</v>
      </c>
      <c r="D15" s="11" t="s">
        <v>476</v>
      </c>
      <c r="E15" s="15">
        <v>5800</v>
      </c>
      <c r="F15" s="16">
        <v>72.62</v>
      </c>
      <c r="G15" s="17">
        <v>3.3599999999999998E-2</v>
      </c>
    </row>
    <row r="16" spans="1:7" ht="12.95" customHeight="1">
      <c r="A16" s="13" t="s">
        <v>513</v>
      </c>
      <c r="B16" s="14" t="s">
        <v>514</v>
      </c>
      <c r="C16" s="11" t="s">
        <v>515</v>
      </c>
      <c r="D16" s="11" t="s">
        <v>484</v>
      </c>
      <c r="E16" s="15">
        <v>3250</v>
      </c>
      <c r="F16" s="16">
        <v>72.47</v>
      </c>
      <c r="G16" s="17">
        <v>3.3500000000000002E-2</v>
      </c>
    </row>
    <row r="17" spans="1:7" ht="12.95" customHeight="1">
      <c r="A17" s="13" t="s">
        <v>510</v>
      </c>
      <c r="B17" s="14" t="s">
        <v>511</v>
      </c>
      <c r="C17" s="11" t="s">
        <v>512</v>
      </c>
      <c r="D17" s="11" t="s">
        <v>476</v>
      </c>
      <c r="E17" s="15">
        <v>27000</v>
      </c>
      <c r="F17" s="16">
        <v>70.290000000000006</v>
      </c>
      <c r="G17" s="17">
        <v>3.2500000000000001E-2</v>
      </c>
    </row>
    <row r="18" spans="1:7" ht="12.95" customHeight="1">
      <c r="A18" s="13" t="s">
        <v>489</v>
      </c>
      <c r="B18" s="14" t="s">
        <v>490</v>
      </c>
      <c r="C18" s="11" t="s">
        <v>491</v>
      </c>
      <c r="D18" s="11" t="s">
        <v>492</v>
      </c>
      <c r="E18" s="15">
        <v>26000</v>
      </c>
      <c r="F18" s="16">
        <v>67.11</v>
      </c>
      <c r="G18" s="17">
        <v>3.1E-2</v>
      </c>
    </row>
    <row r="19" spans="1:7" ht="12.95" customHeight="1">
      <c r="A19" s="13" t="s">
        <v>516</v>
      </c>
      <c r="B19" s="14" t="s">
        <v>517</v>
      </c>
      <c r="C19" s="11" t="s">
        <v>518</v>
      </c>
      <c r="D19" s="11" t="s">
        <v>492</v>
      </c>
      <c r="E19" s="15">
        <v>5700</v>
      </c>
      <c r="F19" s="16">
        <v>55.33</v>
      </c>
      <c r="G19" s="17">
        <v>2.5600000000000001E-2</v>
      </c>
    </row>
    <row r="20" spans="1:7" ht="12.95" customHeight="1">
      <c r="A20" s="13" t="s">
        <v>530</v>
      </c>
      <c r="B20" s="14" t="s">
        <v>531</v>
      </c>
      <c r="C20" s="11" t="s">
        <v>532</v>
      </c>
      <c r="D20" s="11" t="s">
        <v>509</v>
      </c>
      <c r="E20" s="15">
        <v>900</v>
      </c>
      <c r="F20" s="16">
        <v>53.05</v>
      </c>
      <c r="G20" s="17">
        <v>2.4500000000000001E-2</v>
      </c>
    </row>
    <row r="21" spans="1:7" ht="12.95" customHeight="1">
      <c r="A21" s="13" t="s">
        <v>540</v>
      </c>
      <c r="B21" s="14" t="s">
        <v>541</v>
      </c>
      <c r="C21" s="11" t="s">
        <v>542</v>
      </c>
      <c r="D21" s="11" t="s">
        <v>509</v>
      </c>
      <c r="E21" s="15">
        <v>4000</v>
      </c>
      <c r="F21" s="16">
        <v>49.6</v>
      </c>
      <c r="G21" s="17">
        <v>2.29E-2</v>
      </c>
    </row>
    <row r="22" spans="1:7" ht="12.95" customHeight="1">
      <c r="A22" s="13" t="s">
        <v>526</v>
      </c>
      <c r="B22" s="14" t="s">
        <v>527</v>
      </c>
      <c r="C22" s="11" t="s">
        <v>528</v>
      </c>
      <c r="D22" s="11" t="s">
        <v>529</v>
      </c>
      <c r="E22" s="15">
        <v>10000</v>
      </c>
      <c r="F22" s="16">
        <v>48.92</v>
      </c>
      <c r="G22" s="17">
        <v>2.2599999999999999E-2</v>
      </c>
    </row>
    <row r="23" spans="1:7" ht="12.95" customHeight="1">
      <c r="A23" s="13" t="s">
        <v>519</v>
      </c>
      <c r="B23" s="14" t="s">
        <v>520</v>
      </c>
      <c r="C23" s="11" t="s">
        <v>521</v>
      </c>
      <c r="D23" s="11" t="s">
        <v>522</v>
      </c>
      <c r="E23" s="15">
        <v>1300</v>
      </c>
      <c r="F23" s="16">
        <v>48.03</v>
      </c>
      <c r="G23" s="17">
        <v>2.2200000000000001E-2</v>
      </c>
    </row>
    <row r="24" spans="1:7" ht="12.95" customHeight="1">
      <c r="A24" s="13" t="s">
        <v>523</v>
      </c>
      <c r="B24" s="14" t="s">
        <v>524</v>
      </c>
      <c r="C24" s="11" t="s">
        <v>525</v>
      </c>
      <c r="D24" s="11" t="s">
        <v>476</v>
      </c>
      <c r="E24" s="15">
        <v>10200</v>
      </c>
      <c r="F24" s="16">
        <v>47.53</v>
      </c>
      <c r="G24" s="17">
        <v>2.1999999999999999E-2</v>
      </c>
    </row>
    <row r="25" spans="1:7" ht="12.95" customHeight="1">
      <c r="A25" s="13" t="s">
        <v>533</v>
      </c>
      <c r="B25" s="14" t="s">
        <v>534</v>
      </c>
      <c r="C25" s="11" t="s">
        <v>535</v>
      </c>
      <c r="D25" s="11" t="s">
        <v>536</v>
      </c>
      <c r="E25" s="15">
        <v>7000</v>
      </c>
      <c r="F25" s="16">
        <v>44.21</v>
      </c>
      <c r="G25" s="17">
        <v>2.0400000000000001E-2</v>
      </c>
    </row>
    <row r="26" spans="1:7" ht="12.95" customHeight="1">
      <c r="A26" s="13" t="s">
        <v>537</v>
      </c>
      <c r="B26" s="14" t="s">
        <v>538</v>
      </c>
      <c r="C26" s="11" t="s">
        <v>539</v>
      </c>
      <c r="D26" s="11" t="s">
        <v>492</v>
      </c>
      <c r="E26" s="15">
        <v>4500</v>
      </c>
      <c r="F26" s="16">
        <v>38.49</v>
      </c>
      <c r="G26" s="17">
        <v>1.78E-2</v>
      </c>
    </row>
    <row r="27" spans="1:7" ht="12.95" customHeight="1">
      <c r="A27" s="13" t="s">
        <v>832</v>
      </c>
      <c r="B27" s="14" t="s">
        <v>833</v>
      </c>
      <c r="C27" s="11" t="s">
        <v>834</v>
      </c>
      <c r="D27" s="11" t="s">
        <v>835</v>
      </c>
      <c r="E27" s="15">
        <v>3000</v>
      </c>
      <c r="F27" s="16">
        <v>32.869999999999997</v>
      </c>
      <c r="G27" s="17">
        <v>1.52E-2</v>
      </c>
    </row>
    <row r="28" spans="1:7" ht="12.95" customHeight="1">
      <c r="A28" s="13" t="s">
        <v>543</v>
      </c>
      <c r="B28" s="14" t="s">
        <v>544</v>
      </c>
      <c r="C28" s="11" t="s">
        <v>545</v>
      </c>
      <c r="D28" s="11" t="s">
        <v>546</v>
      </c>
      <c r="E28" s="15">
        <v>16000</v>
      </c>
      <c r="F28" s="16">
        <v>32.409999999999997</v>
      </c>
      <c r="G28" s="17">
        <v>1.4999999999999999E-2</v>
      </c>
    </row>
    <row r="29" spans="1:7" ht="12.95" customHeight="1">
      <c r="A29" s="13" t="s">
        <v>547</v>
      </c>
      <c r="B29" s="14" t="s">
        <v>548</v>
      </c>
      <c r="C29" s="11" t="s">
        <v>549</v>
      </c>
      <c r="D29" s="11" t="s">
        <v>550</v>
      </c>
      <c r="E29" s="15">
        <v>6500</v>
      </c>
      <c r="F29" s="16">
        <v>30.1</v>
      </c>
      <c r="G29" s="17">
        <v>1.3899999999999999E-2</v>
      </c>
    </row>
    <row r="30" spans="1:7" ht="12.95" customHeight="1">
      <c r="A30" s="13" t="s">
        <v>561</v>
      </c>
      <c r="B30" s="14" t="s">
        <v>562</v>
      </c>
      <c r="C30" s="11" t="s">
        <v>563</v>
      </c>
      <c r="D30" s="11" t="s">
        <v>484</v>
      </c>
      <c r="E30" s="15">
        <v>3500</v>
      </c>
      <c r="F30" s="16">
        <v>28.39</v>
      </c>
      <c r="G30" s="17">
        <v>1.3100000000000001E-2</v>
      </c>
    </row>
    <row r="31" spans="1:7" ht="12.95" customHeight="1">
      <c r="A31" s="13" t="s">
        <v>577</v>
      </c>
      <c r="B31" s="14" t="s">
        <v>578</v>
      </c>
      <c r="C31" s="11" t="s">
        <v>579</v>
      </c>
      <c r="D31" s="11" t="s">
        <v>488</v>
      </c>
      <c r="E31" s="15">
        <v>3800</v>
      </c>
      <c r="F31" s="16">
        <v>25.9</v>
      </c>
      <c r="G31" s="17">
        <v>1.2E-2</v>
      </c>
    </row>
    <row r="32" spans="1:7" ht="12.95" customHeight="1">
      <c r="A32" s="13" t="s">
        <v>567</v>
      </c>
      <c r="B32" s="14" t="s">
        <v>568</v>
      </c>
      <c r="C32" s="11" t="s">
        <v>569</v>
      </c>
      <c r="D32" s="11" t="s">
        <v>509</v>
      </c>
      <c r="E32" s="15">
        <v>900</v>
      </c>
      <c r="F32" s="16">
        <v>25.5</v>
      </c>
      <c r="G32" s="17">
        <v>1.18E-2</v>
      </c>
    </row>
    <row r="33" spans="1:7" ht="12.95" customHeight="1">
      <c r="A33" s="13" t="s">
        <v>557</v>
      </c>
      <c r="B33" s="14" t="s">
        <v>558</v>
      </c>
      <c r="C33" s="11" t="s">
        <v>559</v>
      </c>
      <c r="D33" s="11" t="s">
        <v>560</v>
      </c>
      <c r="E33" s="15">
        <v>12000</v>
      </c>
      <c r="F33" s="16">
        <v>24.86</v>
      </c>
      <c r="G33" s="17">
        <v>1.15E-2</v>
      </c>
    </row>
    <row r="34" spans="1:7" ht="12.95" customHeight="1">
      <c r="A34" s="13" t="s">
        <v>564</v>
      </c>
      <c r="B34" s="14" t="s">
        <v>565</v>
      </c>
      <c r="C34" s="11" t="s">
        <v>566</v>
      </c>
      <c r="D34" s="11" t="s">
        <v>560</v>
      </c>
      <c r="E34" s="15">
        <v>14000</v>
      </c>
      <c r="F34" s="16">
        <v>24.13</v>
      </c>
      <c r="G34" s="17">
        <v>1.12E-2</v>
      </c>
    </row>
    <row r="35" spans="1:7" ht="12.95" customHeight="1">
      <c r="A35" s="13" t="s">
        <v>570</v>
      </c>
      <c r="B35" s="14" t="s">
        <v>571</v>
      </c>
      <c r="C35" s="11" t="s">
        <v>572</v>
      </c>
      <c r="D35" s="11" t="s">
        <v>573</v>
      </c>
      <c r="E35" s="15">
        <v>7500</v>
      </c>
      <c r="F35" s="16">
        <v>23.19</v>
      </c>
      <c r="G35" s="17">
        <v>1.0699999999999999E-2</v>
      </c>
    </row>
    <row r="36" spans="1:7" ht="12.95" customHeight="1">
      <c r="A36" s="13" t="s">
        <v>554</v>
      </c>
      <c r="B36" s="14" t="s">
        <v>555</v>
      </c>
      <c r="C36" s="11" t="s">
        <v>556</v>
      </c>
      <c r="D36" s="11" t="s">
        <v>509</v>
      </c>
      <c r="E36" s="15">
        <v>650</v>
      </c>
      <c r="F36" s="16">
        <v>20.62</v>
      </c>
      <c r="G36" s="17">
        <v>9.4999999999999998E-3</v>
      </c>
    </row>
    <row r="37" spans="1:7" ht="12.95" customHeight="1">
      <c r="A37" s="13" t="s">
        <v>574</v>
      </c>
      <c r="B37" s="14" t="s">
        <v>575</v>
      </c>
      <c r="C37" s="11" t="s">
        <v>576</v>
      </c>
      <c r="D37" s="11" t="s">
        <v>536</v>
      </c>
      <c r="E37" s="15">
        <v>1400</v>
      </c>
      <c r="F37" s="16">
        <v>20.59</v>
      </c>
      <c r="G37" s="17">
        <v>9.4999999999999998E-3</v>
      </c>
    </row>
    <row r="38" spans="1:7" ht="12.95" customHeight="1">
      <c r="A38" s="1"/>
      <c r="B38" s="10" t="s">
        <v>13</v>
      </c>
      <c r="C38" s="11" t="s">
        <v>1</v>
      </c>
      <c r="D38" s="11" t="s">
        <v>1</v>
      </c>
      <c r="E38" s="11" t="s">
        <v>1</v>
      </c>
      <c r="F38" s="18">
        <v>1806.06</v>
      </c>
      <c r="G38" s="19">
        <v>0.83509999999999995</v>
      </c>
    </row>
    <row r="39" spans="1:7" ht="12.95" customHeight="1">
      <c r="A39" s="1"/>
      <c r="B39" s="20" t="s">
        <v>583</v>
      </c>
      <c r="C39" s="22" t="s">
        <v>1</v>
      </c>
      <c r="D39" s="22" t="s">
        <v>1</v>
      </c>
      <c r="E39" s="22" t="s">
        <v>1</v>
      </c>
      <c r="F39" s="23" t="s">
        <v>23</v>
      </c>
      <c r="G39" s="24" t="s">
        <v>23</v>
      </c>
    </row>
    <row r="40" spans="1:7" ht="12.95" customHeight="1">
      <c r="A40" s="1"/>
      <c r="B40" s="20" t="s">
        <v>13</v>
      </c>
      <c r="C40" s="22" t="s">
        <v>1</v>
      </c>
      <c r="D40" s="22" t="s">
        <v>1</v>
      </c>
      <c r="E40" s="22" t="s">
        <v>1</v>
      </c>
      <c r="F40" s="23" t="s">
        <v>23</v>
      </c>
      <c r="G40" s="24" t="s">
        <v>23</v>
      </c>
    </row>
    <row r="41" spans="1:7" ht="12.95" customHeight="1">
      <c r="A41" s="1"/>
      <c r="B41" s="20" t="s">
        <v>14</v>
      </c>
      <c r="C41" s="21" t="s">
        <v>1</v>
      </c>
      <c r="D41" s="22" t="s">
        <v>1</v>
      </c>
      <c r="E41" s="21" t="s">
        <v>1</v>
      </c>
      <c r="F41" s="18">
        <v>1806.06</v>
      </c>
      <c r="G41" s="19">
        <v>0.83509999999999995</v>
      </c>
    </row>
    <row r="42" spans="1:7" ht="12.95" customHeight="1">
      <c r="A42" s="1"/>
      <c r="B42" s="10" t="s">
        <v>9</v>
      </c>
      <c r="C42" s="11" t="s">
        <v>1</v>
      </c>
      <c r="D42" s="11" t="s">
        <v>1</v>
      </c>
      <c r="E42" s="11" t="s">
        <v>1</v>
      </c>
      <c r="F42" s="1"/>
      <c r="G42" s="12" t="s">
        <v>1</v>
      </c>
    </row>
    <row r="43" spans="1:7" ht="12.95" customHeight="1">
      <c r="A43" s="1"/>
      <c r="B43" s="10" t="s">
        <v>10</v>
      </c>
      <c r="C43" s="11" t="s">
        <v>1</v>
      </c>
      <c r="D43" s="11" t="s">
        <v>1</v>
      </c>
      <c r="E43" s="11" t="s">
        <v>1</v>
      </c>
      <c r="F43" s="1"/>
      <c r="G43" s="12" t="s">
        <v>1</v>
      </c>
    </row>
    <row r="44" spans="1:7" ht="12.95" customHeight="1">
      <c r="A44" s="13" t="s">
        <v>2030</v>
      </c>
      <c r="B44" s="14" t="s">
        <v>2031</v>
      </c>
      <c r="C44" s="11" t="s">
        <v>1</v>
      </c>
      <c r="D44" s="11" t="s">
        <v>1</v>
      </c>
      <c r="E44" s="15">
        <v>24500</v>
      </c>
      <c r="F44" s="16">
        <v>227.35</v>
      </c>
      <c r="G44" s="17">
        <v>0.1052</v>
      </c>
    </row>
    <row r="45" spans="1:7" ht="12.95" customHeight="1">
      <c r="A45" s="1"/>
      <c r="B45" s="10" t="s">
        <v>13</v>
      </c>
      <c r="C45" s="11" t="s">
        <v>1</v>
      </c>
      <c r="D45" s="11" t="s">
        <v>1</v>
      </c>
      <c r="E45" s="11" t="s">
        <v>1</v>
      </c>
      <c r="F45" s="18">
        <v>227.35</v>
      </c>
      <c r="G45" s="19">
        <v>0.1052</v>
      </c>
    </row>
    <row r="46" spans="1:7" ht="12.95" customHeight="1">
      <c r="A46" s="1"/>
      <c r="B46" s="20" t="s">
        <v>14</v>
      </c>
      <c r="C46" s="21" t="s">
        <v>1</v>
      </c>
      <c r="D46" s="22" t="s">
        <v>1</v>
      </c>
      <c r="E46" s="21" t="s">
        <v>1</v>
      </c>
      <c r="F46" s="18">
        <v>227.35</v>
      </c>
      <c r="G46" s="19">
        <v>0.1052</v>
      </c>
    </row>
    <row r="47" spans="1:7" ht="12.95" customHeight="1">
      <c r="A47" s="1"/>
      <c r="B47" s="10" t="s">
        <v>24</v>
      </c>
      <c r="C47" s="11" t="s">
        <v>1</v>
      </c>
      <c r="D47" s="11" t="s">
        <v>1</v>
      </c>
      <c r="E47" s="11" t="s">
        <v>1</v>
      </c>
      <c r="F47" s="1"/>
      <c r="G47" s="12" t="s">
        <v>1</v>
      </c>
    </row>
    <row r="48" spans="1:7" ht="12.95" customHeight="1">
      <c r="A48" s="13" t="s">
        <v>25</v>
      </c>
      <c r="B48" s="14" t="s">
        <v>26</v>
      </c>
      <c r="C48" s="11" t="s">
        <v>1</v>
      </c>
      <c r="D48" s="11" t="s">
        <v>27</v>
      </c>
      <c r="E48" s="15"/>
      <c r="F48" s="16">
        <v>220</v>
      </c>
      <c r="G48" s="17">
        <v>0.1018</v>
      </c>
    </row>
    <row r="49" spans="1:7" ht="12.95" customHeight="1">
      <c r="A49" s="1"/>
      <c r="B49" s="10" t="s">
        <v>13</v>
      </c>
      <c r="C49" s="11" t="s">
        <v>1</v>
      </c>
      <c r="D49" s="11" t="s">
        <v>1</v>
      </c>
      <c r="E49" s="11" t="s">
        <v>1</v>
      </c>
      <c r="F49" s="18">
        <v>220</v>
      </c>
      <c r="G49" s="19">
        <v>0.1018</v>
      </c>
    </row>
    <row r="50" spans="1:7" ht="12.95" customHeight="1">
      <c r="A50" s="1"/>
      <c r="B50" s="20" t="s">
        <v>14</v>
      </c>
      <c r="C50" s="21" t="s">
        <v>1</v>
      </c>
      <c r="D50" s="22" t="s">
        <v>1</v>
      </c>
      <c r="E50" s="21" t="s">
        <v>1</v>
      </c>
      <c r="F50" s="18">
        <v>220</v>
      </c>
      <c r="G50" s="19">
        <v>0.1018</v>
      </c>
    </row>
    <row r="51" spans="1:7" ht="12.95" customHeight="1">
      <c r="A51" s="1"/>
      <c r="B51" s="20" t="s">
        <v>28</v>
      </c>
      <c r="C51" s="11" t="s">
        <v>1</v>
      </c>
      <c r="D51" s="22" t="s">
        <v>1</v>
      </c>
      <c r="E51" s="11" t="s">
        <v>1</v>
      </c>
      <c r="F51" s="25">
        <v>-91.52</v>
      </c>
      <c r="G51" s="19">
        <v>-4.2099999999999999E-2</v>
      </c>
    </row>
    <row r="52" spans="1:7" ht="12.95" customHeight="1">
      <c r="A52" s="1"/>
      <c r="B52" s="26" t="s">
        <v>29</v>
      </c>
      <c r="C52" s="27" t="s">
        <v>1</v>
      </c>
      <c r="D52" s="27" t="s">
        <v>1</v>
      </c>
      <c r="E52" s="27" t="s">
        <v>1</v>
      </c>
      <c r="F52" s="28">
        <v>2161.89</v>
      </c>
      <c r="G52" s="29">
        <v>1</v>
      </c>
    </row>
    <row r="53" spans="1:7" ht="12.95" customHeight="1">
      <c r="A53" s="1"/>
      <c r="B53" s="4" t="s">
        <v>1</v>
      </c>
      <c r="C53" s="1"/>
      <c r="D53" s="1"/>
      <c r="E53" s="1"/>
      <c r="F53" s="1"/>
      <c r="G53" s="1"/>
    </row>
    <row r="54" spans="1:7" ht="12.95" customHeight="1">
      <c r="A54" s="1"/>
      <c r="B54" s="2" t="s">
        <v>27</v>
      </c>
      <c r="C54" s="1"/>
      <c r="D54" s="1"/>
      <c r="E54" s="1"/>
      <c r="F54" s="1"/>
      <c r="G54" s="1"/>
    </row>
    <row r="55" spans="1:7" ht="12.95" customHeight="1">
      <c r="A55" s="1"/>
      <c r="B55" s="2" t="s">
        <v>1</v>
      </c>
      <c r="C55" s="1"/>
      <c r="D55" s="1"/>
      <c r="E55" s="1"/>
      <c r="F55" s="1"/>
      <c r="G55" s="1"/>
    </row>
    <row r="56" spans="1:7" ht="12.95" customHeight="1">
      <c r="A56" s="1"/>
      <c r="B56" s="2" t="s">
        <v>1</v>
      </c>
      <c r="C56" s="1"/>
      <c r="D56" s="1"/>
      <c r="E56" s="1"/>
      <c r="F56" s="1"/>
      <c r="G5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G4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2032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470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471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472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473</v>
      </c>
      <c r="B7" s="14" t="s">
        <v>474</v>
      </c>
      <c r="C7" s="11" t="s">
        <v>475</v>
      </c>
      <c r="D7" s="11" t="s">
        <v>476</v>
      </c>
      <c r="E7" s="15">
        <v>33600</v>
      </c>
      <c r="F7" s="16">
        <v>432.31</v>
      </c>
      <c r="G7" s="17">
        <v>9.2100000000000001E-2</v>
      </c>
    </row>
    <row r="8" spans="1:7" ht="12.95" customHeight="1">
      <c r="A8" s="13" t="s">
        <v>493</v>
      </c>
      <c r="B8" s="14" t="s">
        <v>494</v>
      </c>
      <c r="C8" s="11" t="s">
        <v>495</v>
      </c>
      <c r="D8" s="11" t="s">
        <v>476</v>
      </c>
      <c r="E8" s="15">
        <v>107000</v>
      </c>
      <c r="F8" s="16">
        <v>287.77999999999997</v>
      </c>
      <c r="G8" s="17">
        <v>6.13E-2</v>
      </c>
    </row>
    <row r="9" spans="1:7" ht="12.95" customHeight="1">
      <c r="A9" s="13" t="s">
        <v>481</v>
      </c>
      <c r="B9" s="14" t="s">
        <v>482</v>
      </c>
      <c r="C9" s="11" t="s">
        <v>483</v>
      </c>
      <c r="D9" s="11" t="s">
        <v>484</v>
      </c>
      <c r="E9" s="15">
        <v>30200</v>
      </c>
      <c r="F9" s="16">
        <v>280.44</v>
      </c>
      <c r="G9" s="17">
        <v>5.9700000000000003E-2</v>
      </c>
    </row>
    <row r="10" spans="1:7" ht="12.95" customHeight="1">
      <c r="A10" s="13" t="s">
        <v>485</v>
      </c>
      <c r="B10" s="14" t="s">
        <v>486</v>
      </c>
      <c r="C10" s="11" t="s">
        <v>487</v>
      </c>
      <c r="D10" s="11" t="s">
        <v>488</v>
      </c>
      <c r="E10" s="15">
        <v>25000</v>
      </c>
      <c r="F10" s="16">
        <v>261.3</v>
      </c>
      <c r="G10" s="17">
        <v>5.5599999999999997E-2</v>
      </c>
    </row>
    <row r="11" spans="1:7" ht="12.95" customHeight="1">
      <c r="A11" s="13" t="s">
        <v>477</v>
      </c>
      <c r="B11" s="14" t="s">
        <v>478</v>
      </c>
      <c r="C11" s="11" t="s">
        <v>479</v>
      </c>
      <c r="D11" s="11" t="s">
        <v>480</v>
      </c>
      <c r="E11" s="15">
        <v>16000</v>
      </c>
      <c r="F11" s="16">
        <v>218.54</v>
      </c>
      <c r="G11" s="17">
        <v>4.65E-2</v>
      </c>
    </row>
    <row r="12" spans="1:7" ht="12.95" customHeight="1">
      <c r="A12" s="13" t="s">
        <v>496</v>
      </c>
      <c r="B12" s="14" t="s">
        <v>497</v>
      </c>
      <c r="C12" s="11" t="s">
        <v>498</v>
      </c>
      <c r="D12" s="11" t="s">
        <v>476</v>
      </c>
      <c r="E12" s="15">
        <v>24500</v>
      </c>
      <c r="F12" s="16">
        <v>189.67</v>
      </c>
      <c r="G12" s="17">
        <v>4.0399999999999998E-2</v>
      </c>
    </row>
    <row r="13" spans="1:7" ht="12.95" customHeight="1">
      <c r="A13" s="13" t="s">
        <v>506</v>
      </c>
      <c r="B13" s="14" t="s">
        <v>507</v>
      </c>
      <c r="C13" s="11" t="s">
        <v>508</v>
      </c>
      <c r="D13" s="11" t="s">
        <v>509</v>
      </c>
      <c r="E13" s="15">
        <v>35700</v>
      </c>
      <c r="F13" s="16">
        <v>186.91</v>
      </c>
      <c r="G13" s="17">
        <v>3.9800000000000002E-2</v>
      </c>
    </row>
    <row r="14" spans="1:7" ht="12.95" customHeight="1">
      <c r="A14" s="13" t="s">
        <v>513</v>
      </c>
      <c r="B14" s="14" t="s">
        <v>514</v>
      </c>
      <c r="C14" s="11" t="s">
        <v>515</v>
      </c>
      <c r="D14" s="11" t="s">
        <v>484</v>
      </c>
      <c r="E14" s="15">
        <v>8350</v>
      </c>
      <c r="F14" s="16">
        <v>186.19</v>
      </c>
      <c r="G14" s="17">
        <v>3.9600000000000003E-2</v>
      </c>
    </row>
    <row r="15" spans="1:7" ht="12.95" customHeight="1">
      <c r="A15" s="13" t="s">
        <v>499</v>
      </c>
      <c r="B15" s="14" t="s">
        <v>500</v>
      </c>
      <c r="C15" s="11" t="s">
        <v>501</v>
      </c>
      <c r="D15" s="11" t="s">
        <v>502</v>
      </c>
      <c r="E15" s="15">
        <v>12600</v>
      </c>
      <c r="F15" s="16">
        <v>182.23</v>
      </c>
      <c r="G15" s="17">
        <v>3.8800000000000001E-2</v>
      </c>
    </row>
    <row r="16" spans="1:7" ht="12.95" customHeight="1">
      <c r="A16" s="13" t="s">
        <v>503</v>
      </c>
      <c r="B16" s="14" t="s">
        <v>504</v>
      </c>
      <c r="C16" s="11" t="s">
        <v>505</v>
      </c>
      <c r="D16" s="11" t="s">
        <v>476</v>
      </c>
      <c r="E16" s="15">
        <v>14000</v>
      </c>
      <c r="F16" s="16">
        <v>175.29</v>
      </c>
      <c r="G16" s="17">
        <v>3.73E-2</v>
      </c>
    </row>
    <row r="17" spans="1:7" ht="12.95" customHeight="1">
      <c r="A17" s="13" t="s">
        <v>510</v>
      </c>
      <c r="B17" s="14" t="s">
        <v>511</v>
      </c>
      <c r="C17" s="11" t="s">
        <v>512</v>
      </c>
      <c r="D17" s="11" t="s">
        <v>476</v>
      </c>
      <c r="E17" s="15">
        <v>65000</v>
      </c>
      <c r="F17" s="16">
        <v>169.23</v>
      </c>
      <c r="G17" s="17">
        <v>3.5999999999999997E-2</v>
      </c>
    </row>
    <row r="18" spans="1:7" ht="12.95" customHeight="1">
      <c r="A18" s="13" t="s">
        <v>489</v>
      </c>
      <c r="B18" s="14" t="s">
        <v>490</v>
      </c>
      <c r="C18" s="11" t="s">
        <v>491</v>
      </c>
      <c r="D18" s="11" t="s">
        <v>492</v>
      </c>
      <c r="E18" s="15">
        <v>65000</v>
      </c>
      <c r="F18" s="16">
        <v>167.77</v>
      </c>
      <c r="G18" s="17">
        <v>3.5700000000000003E-2</v>
      </c>
    </row>
    <row r="19" spans="1:7" ht="12.95" customHeight="1">
      <c r="A19" s="13" t="s">
        <v>516</v>
      </c>
      <c r="B19" s="14" t="s">
        <v>517</v>
      </c>
      <c r="C19" s="11" t="s">
        <v>518</v>
      </c>
      <c r="D19" s="11" t="s">
        <v>492</v>
      </c>
      <c r="E19" s="15">
        <v>13700</v>
      </c>
      <c r="F19" s="16">
        <v>132.99</v>
      </c>
      <c r="G19" s="17">
        <v>2.8299999999999999E-2</v>
      </c>
    </row>
    <row r="20" spans="1:7" ht="12.95" customHeight="1">
      <c r="A20" s="13" t="s">
        <v>540</v>
      </c>
      <c r="B20" s="14" t="s">
        <v>541</v>
      </c>
      <c r="C20" s="11" t="s">
        <v>542</v>
      </c>
      <c r="D20" s="11" t="s">
        <v>509</v>
      </c>
      <c r="E20" s="15">
        <v>10500</v>
      </c>
      <c r="F20" s="16">
        <v>130.21</v>
      </c>
      <c r="G20" s="17">
        <v>2.7699999999999999E-2</v>
      </c>
    </row>
    <row r="21" spans="1:7" ht="12.95" customHeight="1">
      <c r="A21" s="13" t="s">
        <v>519</v>
      </c>
      <c r="B21" s="14" t="s">
        <v>520</v>
      </c>
      <c r="C21" s="11" t="s">
        <v>521</v>
      </c>
      <c r="D21" s="11" t="s">
        <v>522</v>
      </c>
      <c r="E21" s="15">
        <v>3400</v>
      </c>
      <c r="F21" s="16">
        <v>125.61</v>
      </c>
      <c r="G21" s="17">
        <v>2.6700000000000002E-2</v>
      </c>
    </row>
    <row r="22" spans="1:7" ht="12.95" customHeight="1">
      <c r="A22" s="13" t="s">
        <v>530</v>
      </c>
      <c r="B22" s="14" t="s">
        <v>531</v>
      </c>
      <c r="C22" s="11" t="s">
        <v>532</v>
      </c>
      <c r="D22" s="11" t="s">
        <v>509</v>
      </c>
      <c r="E22" s="15">
        <v>2100</v>
      </c>
      <c r="F22" s="16">
        <v>123.78</v>
      </c>
      <c r="G22" s="17">
        <v>2.64E-2</v>
      </c>
    </row>
    <row r="23" spans="1:7" ht="12.95" customHeight="1">
      <c r="A23" s="13" t="s">
        <v>523</v>
      </c>
      <c r="B23" s="14" t="s">
        <v>524</v>
      </c>
      <c r="C23" s="11" t="s">
        <v>525</v>
      </c>
      <c r="D23" s="11" t="s">
        <v>476</v>
      </c>
      <c r="E23" s="15">
        <v>26000</v>
      </c>
      <c r="F23" s="16">
        <v>121.16</v>
      </c>
      <c r="G23" s="17">
        <v>2.58E-2</v>
      </c>
    </row>
    <row r="24" spans="1:7" ht="12.95" customHeight="1">
      <c r="A24" s="13" t="s">
        <v>526</v>
      </c>
      <c r="B24" s="14" t="s">
        <v>527</v>
      </c>
      <c r="C24" s="11" t="s">
        <v>528</v>
      </c>
      <c r="D24" s="11" t="s">
        <v>529</v>
      </c>
      <c r="E24" s="15">
        <v>23000</v>
      </c>
      <c r="F24" s="16">
        <v>112.5</v>
      </c>
      <c r="G24" s="17">
        <v>2.4E-2</v>
      </c>
    </row>
    <row r="25" spans="1:7" ht="12.95" customHeight="1">
      <c r="A25" s="13" t="s">
        <v>533</v>
      </c>
      <c r="B25" s="14" t="s">
        <v>534</v>
      </c>
      <c r="C25" s="11" t="s">
        <v>535</v>
      </c>
      <c r="D25" s="11" t="s">
        <v>536</v>
      </c>
      <c r="E25" s="15">
        <v>16000</v>
      </c>
      <c r="F25" s="16">
        <v>101.04</v>
      </c>
      <c r="G25" s="17">
        <v>2.1499999999999998E-2</v>
      </c>
    </row>
    <row r="26" spans="1:7" ht="12.95" customHeight="1">
      <c r="A26" s="13" t="s">
        <v>537</v>
      </c>
      <c r="B26" s="14" t="s">
        <v>538</v>
      </c>
      <c r="C26" s="11" t="s">
        <v>539</v>
      </c>
      <c r="D26" s="11" t="s">
        <v>492</v>
      </c>
      <c r="E26" s="15">
        <v>11000</v>
      </c>
      <c r="F26" s="16">
        <v>94.09</v>
      </c>
      <c r="G26" s="17">
        <v>0.02</v>
      </c>
    </row>
    <row r="27" spans="1:7" ht="12.95" customHeight="1">
      <c r="A27" s="13" t="s">
        <v>543</v>
      </c>
      <c r="B27" s="14" t="s">
        <v>544</v>
      </c>
      <c r="C27" s="11" t="s">
        <v>545</v>
      </c>
      <c r="D27" s="11" t="s">
        <v>546</v>
      </c>
      <c r="E27" s="15">
        <v>40000</v>
      </c>
      <c r="F27" s="16">
        <v>81.02</v>
      </c>
      <c r="G27" s="17">
        <v>1.7299999999999999E-2</v>
      </c>
    </row>
    <row r="28" spans="1:7" ht="12.95" customHeight="1">
      <c r="A28" s="13" t="s">
        <v>547</v>
      </c>
      <c r="B28" s="14" t="s">
        <v>548</v>
      </c>
      <c r="C28" s="11" t="s">
        <v>549</v>
      </c>
      <c r="D28" s="11" t="s">
        <v>550</v>
      </c>
      <c r="E28" s="15">
        <v>16000</v>
      </c>
      <c r="F28" s="16">
        <v>74.09</v>
      </c>
      <c r="G28" s="17">
        <v>1.5800000000000002E-2</v>
      </c>
    </row>
    <row r="29" spans="1:7" ht="12.95" customHeight="1">
      <c r="A29" s="13" t="s">
        <v>832</v>
      </c>
      <c r="B29" s="14" t="s">
        <v>833</v>
      </c>
      <c r="C29" s="11" t="s">
        <v>834</v>
      </c>
      <c r="D29" s="11" t="s">
        <v>835</v>
      </c>
      <c r="E29" s="15">
        <v>6000</v>
      </c>
      <c r="F29" s="16">
        <v>65.75</v>
      </c>
      <c r="G29" s="17">
        <v>1.4E-2</v>
      </c>
    </row>
    <row r="30" spans="1:7" ht="12.95" customHeight="1">
      <c r="A30" s="13" t="s">
        <v>561</v>
      </c>
      <c r="B30" s="14" t="s">
        <v>562</v>
      </c>
      <c r="C30" s="11" t="s">
        <v>563</v>
      </c>
      <c r="D30" s="11" t="s">
        <v>484</v>
      </c>
      <c r="E30" s="15">
        <v>8000</v>
      </c>
      <c r="F30" s="16">
        <v>64.89</v>
      </c>
      <c r="G30" s="17">
        <v>1.38E-2</v>
      </c>
    </row>
    <row r="31" spans="1:7" ht="12.95" customHeight="1">
      <c r="A31" s="13" t="s">
        <v>557</v>
      </c>
      <c r="B31" s="14" t="s">
        <v>558</v>
      </c>
      <c r="C31" s="11" t="s">
        <v>559</v>
      </c>
      <c r="D31" s="11" t="s">
        <v>560</v>
      </c>
      <c r="E31" s="15">
        <v>30000</v>
      </c>
      <c r="F31" s="16">
        <v>62.16</v>
      </c>
      <c r="G31" s="17">
        <v>1.32E-2</v>
      </c>
    </row>
    <row r="32" spans="1:7" ht="12.95" customHeight="1">
      <c r="A32" s="13" t="s">
        <v>577</v>
      </c>
      <c r="B32" s="14" t="s">
        <v>578</v>
      </c>
      <c r="C32" s="11" t="s">
        <v>579</v>
      </c>
      <c r="D32" s="11" t="s">
        <v>488</v>
      </c>
      <c r="E32" s="15">
        <v>9000</v>
      </c>
      <c r="F32" s="16">
        <v>61.35</v>
      </c>
      <c r="G32" s="17">
        <v>1.3100000000000001E-2</v>
      </c>
    </row>
    <row r="33" spans="1:7" ht="12.95" customHeight="1">
      <c r="A33" s="13" t="s">
        <v>564</v>
      </c>
      <c r="B33" s="14" t="s">
        <v>565</v>
      </c>
      <c r="C33" s="11" t="s">
        <v>566</v>
      </c>
      <c r="D33" s="11" t="s">
        <v>560</v>
      </c>
      <c r="E33" s="15">
        <v>35000</v>
      </c>
      <c r="F33" s="16">
        <v>60.32</v>
      </c>
      <c r="G33" s="17">
        <v>1.2800000000000001E-2</v>
      </c>
    </row>
    <row r="34" spans="1:7" ht="12.95" customHeight="1">
      <c r="A34" s="13" t="s">
        <v>567</v>
      </c>
      <c r="B34" s="14" t="s">
        <v>568</v>
      </c>
      <c r="C34" s="11" t="s">
        <v>569</v>
      </c>
      <c r="D34" s="11" t="s">
        <v>509</v>
      </c>
      <c r="E34" s="15">
        <v>2000</v>
      </c>
      <c r="F34" s="16">
        <v>56.67</v>
      </c>
      <c r="G34" s="17">
        <v>1.21E-2</v>
      </c>
    </row>
    <row r="35" spans="1:7" ht="12.95" customHeight="1">
      <c r="A35" s="13" t="s">
        <v>570</v>
      </c>
      <c r="B35" s="14" t="s">
        <v>571</v>
      </c>
      <c r="C35" s="11" t="s">
        <v>572</v>
      </c>
      <c r="D35" s="11" t="s">
        <v>573</v>
      </c>
      <c r="E35" s="15">
        <v>18000</v>
      </c>
      <c r="F35" s="16">
        <v>55.66</v>
      </c>
      <c r="G35" s="17">
        <v>1.1900000000000001E-2</v>
      </c>
    </row>
    <row r="36" spans="1:7" ht="12.95" customHeight="1">
      <c r="A36" s="13" t="s">
        <v>574</v>
      </c>
      <c r="B36" s="14" t="s">
        <v>575</v>
      </c>
      <c r="C36" s="11" t="s">
        <v>576</v>
      </c>
      <c r="D36" s="11" t="s">
        <v>536</v>
      </c>
      <c r="E36" s="15">
        <v>3500</v>
      </c>
      <c r="F36" s="16">
        <v>51.47</v>
      </c>
      <c r="G36" s="17">
        <v>1.0999999999999999E-2</v>
      </c>
    </row>
    <row r="37" spans="1:7" ht="12.95" customHeight="1">
      <c r="A37" s="13" t="s">
        <v>554</v>
      </c>
      <c r="B37" s="14" t="s">
        <v>555</v>
      </c>
      <c r="C37" s="11" t="s">
        <v>556</v>
      </c>
      <c r="D37" s="11" t="s">
        <v>509</v>
      </c>
      <c r="E37" s="15">
        <v>1600</v>
      </c>
      <c r="F37" s="16">
        <v>50.76</v>
      </c>
      <c r="G37" s="17">
        <v>1.0800000000000001E-2</v>
      </c>
    </row>
    <row r="38" spans="1:7" ht="12.95" customHeight="1">
      <c r="A38" s="1"/>
      <c r="B38" s="10" t="s">
        <v>13</v>
      </c>
      <c r="C38" s="11" t="s">
        <v>1</v>
      </c>
      <c r="D38" s="11" t="s">
        <v>1</v>
      </c>
      <c r="E38" s="11" t="s">
        <v>1</v>
      </c>
      <c r="F38" s="18">
        <v>4363.18</v>
      </c>
      <c r="G38" s="19">
        <v>0.92900000000000005</v>
      </c>
    </row>
    <row r="39" spans="1:7" ht="12.95" customHeight="1">
      <c r="A39" s="1"/>
      <c r="B39" s="20" t="s">
        <v>583</v>
      </c>
      <c r="C39" s="22" t="s">
        <v>1</v>
      </c>
      <c r="D39" s="22" t="s">
        <v>1</v>
      </c>
      <c r="E39" s="22" t="s">
        <v>1</v>
      </c>
      <c r="F39" s="23" t="s">
        <v>23</v>
      </c>
      <c r="G39" s="24" t="s">
        <v>23</v>
      </c>
    </row>
    <row r="40" spans="1:7" ht="12.95" customHeight="1">
      <c r="A40" s="1"/>
      <c r="B40" s="20" t="s">
        <v>13</v>
      </c>
      <c r="C40" s="22" t="s">
        <v>1</v>
      </c>
      <c r="D40" s="22" t="s">
        <v>1</v>
      </c>
      <c r="E40" s="22" t="s">
        <v>1</v>
      </c>
      <c r="F40" s="23" t="s">
        <v>23</v>
      </c>
      <c r="G40" s="24" t="s">
        <v>23</v>
      </c>
    </row>
    <row r="41" spans="1:7" ht="12.95" customHeight="1">
      <c r="A41" s="1"/>
      <c r="B41" s="20" t="s">
        <v>14</v>
      </c>
      <c r="C41" s="21" t="s">
        <v>1</v>
      </c>
      <c r="D41" s="22" t="s">
        <v>1</v>
      </c>
      <c r="E41" s="21" t="s">
        <v>1</v>
      </c>
      <c r="F41" s="18">
        <v>4363.18</v>
      </c>
      <c r="G41" s="19">
        <v>0.92900000000000005</v>
      </c>
    </row>
    <row r="42" spans="1:7" ht="12.95" customHeight="1">
      <c r="A42" s="1"/>
      <c r="B42" s="20" t="s">
        <v>28</v>
      </c>
      <c r="C42" s="11" t="s">
        <v>1</v>
      </c>
      <c r="D42" s="22" t="s">
        <v>1</v>
      </c>
      <c r="E42" s="11" t="s">
        <v>1</v>
      </c>
      <c r="F42" s="25">
        <v>333.27</v>
      </c>
      <c r="G42" s="19">
        <v>7.0999999999999994E-2</v>
      </c>
    </row>
    <row r="43" spans="1:7" ht="12.95" customHeight="1">
      <c r="A43" s="1"/>
      <c r="B43" s="26" t="s">
        <v>29</v>
      </c>
      <c r="C43" s="27" t="s">
        <v>1</v>
      </c>
      <c r="D43" s="27" t="s">
        <v>1</v>
      </c>
      <c r="E43" s="27" t="s">
        <v>1</v>
      </c>
      <c r="F43" s="28">
        <v>4696.45</v>
      </c>
      <c r="G43" s="29">
        <v>1</v>
      </c>
    </row>
    <row r="44" spans="1:7" ht="12.95" customHeight="1">
      <c r="A44" s="1"/>
      <c r="B44" s="4" t="s">
        <v>1</v>
      </c>
      <c r="C44" s="1"/>
      <c r="D44" s="1"/>
      <c r="E44" s="1"/>
      <c r="F44" s="1"/>
      <c r="G44" s="1"/>
    </row>
    <row r="45" spans="1:7" ht="12.95" customHeight="1">
      <c r="A45" s="1"/>
      <c r="B45" s="2" t="s">
        <v>27</v>
      </c>
      <c r="C45" s="1"/>
      <c r="D45" s="1"/>
      <c r="E45" s="1"/>
      <c r="F45" s="1"/>
      <c r="G45" s="1"/>
    </row>
    <row r="46" spans="1:7" ht="12.95" customHeight="1">
      <c r="A46" s="1"/>
      <c r="B46" s="2" t="s">
        <v>1</v>
      </c>
      <c r="C46" s="1"/>
      <c r="D46" s="1"/>
      <c r="E46" s="1"/>
      <c r="F46" s="1"/>
      <c r="G46" s="1"/>
    </row>
    <row r="47" spans="1:7" ht="12.95" customHeight="1">
      <c r="A47" s="1"/>
      <c r="B47" s="2" t="s">
        <v>1</v>
      </c>
      <c r="C47" s="1"/>
      <c r="D47" s="1"/>
      <c r="E47" s="1"/>
      <c r="F47" s="1"/>
      <c r="G47" s="1"/>
    </row>
  </sheetData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2"/>
  <sheetViews>
    <sheetView zoomScaleNormal="100" workbookViewId="0">
      <selection activeCell="D39" sqref="D3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675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676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471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472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473</v>
      </c>
      <c r="B7" s="14" t="s">
        <v>474</v>
      </c>
      <c r="C7" s="11" t="s">
        <v>475</v>
      </c>
      <c r="D7" s="11" t="s">
        <v>476</v>
      </c>
      <c r="E7" s="15">
        <v>77500</v>
      </c>
      <c r="F7" s="16">
        <v>997.15</v>
      </c>
      <c r="G7" s="17">
        <v>9.3399999999999997E-2</v>
      </c>
    </row>
    <row r="8" spans="1:7" ht="12.95" customHeight="1">
      <c r="A8" s="13" t="s">
        <v>496</v>
      </c>
      <c r="B8" s="14" t="s">
        <v>497</v>
      </c>
      <c r="C8" s="11" t="s">
        <v>498</v>
      </c>
      <c r="D8" s="11" t="s">
        <v>476</v>
      </c>
      <c r="E8" s="15">
        <v>65000</v>
      </c>
      <c r="F8" s="16">
        <v>503.2</v>
      </c>
      <c r="G8" s="17">
        <v>4.7199999999999999E-2</v>
      </c>
    </row>
    <row r="9" spans="1:7" ht="12.95" customHeight="1">
      <c r="A9" s="13" t="s">
        <v>489</v>
      </c>
      <c r="B9" s="14" t="s">
        <v>490</v>
      </c>
      <c r="C9" s="11" t="s">
        <v>491</v>
      </c>
      <c r="D9" s="11" t="s">
        <v>492</v>
      </c>
      <c r="E9" s="15">
        <v>175800</v>
      </c>
      <c r="F9" s="16">
        <v>453.74</v>
      </c>
      <c r="G9" s="17">
        <v>4.2500000000000003E-2</v>
      </c>
    </row>
    <row r="10" spans="1:7" ht="12.95" customHeight="1">
      <c r="A10" s="13" t="s">
        <v>533</v>
      </c>
      <c r="B10" s="14" t="s">
        <v>534</v>
      </c>
      <c r="C10" s="11" t="s">
        <v>535</v>
      </c>
      <c r="D10" s="11" t="s">
        <v>536</v>
      </c>
      <c r="E10" s="15">
        <v>50000</v>
      </c>
      <c r="F10" s="16">
        <v>315.75</v>
      </c>
      <c r="G10" s="17">
        <v>2.9600000000000001E-2</v>
      </c>
    </row>
    <row r="11" spans="1:7" ht="12.95" customHeight="1">
      <c r="A11" s="13" t="s">
        <v>516</v>
      </c>
      <c r="B11" s="14" t="s">
        <v>517</v>
      </c>
      <c r="C11" s="11" t="s">
        <v>518</v>
      </c>
      <c r="D11" s="11" t="s">
        <v>492</v>
      </c>
      <c r="E11" s="15">
        <v>31000</v>
      </c>
      <c r="F11" s="16">
        <v>300.92</v>
      </c>
      <c r="G11" s="17">
        <v>2.8199999999999999E-2</v>
      </c>
    </row>
    <row r="12" spans="1:7" ht="12.95" customHeight="1">
      <c r="A12" s="13" t="s">
        <v>503</v>
      </c>
      <c r="B12" s="14" t="s">
        <v>504</v>
      </c>
      <c r="C12" s="11" t="s">
        <v>505</v>
      </c>
      <c r="D12" s="11" t="s">
        <v>476</v>
      </c>
      <c r="E12" s="15">
        <v>23000</v>
      </c>
      <c r="F12" s="16">
        <v>287.97000000000003</v>
      </c>
      <c r="G12" s="17">
        <v>2.7E-2</v>
      </c>
    </row>
    <row r="13" spans="1:7" ht="12.95" customHeight="1">
      <c r="A13" s="13" t="s">
        <v>526</v>
      </c>
      <c r="B13" s="14" t="s">
        <v>527</v>
      </c>
      <c r="C13" s="11" t="s">
        <v>528</v>
      </c>
      <c r="D13" s="11" t="s">
        <v>529</v>
      </c>
      <c r="E13" s="15">
        <v>54000</v>
      </c>
      <c r="F13" s="16">
        <v>264.14</v>
      </c>
      <c r="G13" s="17">
        <v>2.4799999999999999E-2</v>
      </c>
    </row>
    <row r="14" spans="1:7" ht="12.95" customHeight="1">
      <c r="A14" s="13" t="s">
        <v>557</v>
      </c>
      <c r="B14" s="14" t="s">
        <v>558</v>
      </c>
      <c r="C14" s="11" t="s">
        <v>559</v>
      </c>
      <c r="D14" s="11" t="s">
        <v>560</v>
      </c>
      <c r="E14" s="15">
        <v>127000</v>
      </c>
      <c r="F14" s="16">
        <v>263.14</v>
      </c>
      <c r="G14" s="17">
        <v>2.47E-2</v>
      </c>
    </row>
    <row r="15" spans="1:7" ht="12.95" customHeight="1">
      <c r="A15" s="13" t="s">
        <v>677</v>
      </c>
      <c r="B15" s="14" t="s">
        <v>678</v>
      </c>
      <c r="C15" s="11" t="s">
        <v>679</v>
      </c>
      <c r="D15" s="11" t="s">
        <v>529</v>
      </c>
      <c r="E15" s="15">
        <v>143000</v>
      </c>
      <c r="F15" s="16">
        <v>260.89999999999998</v>
      </c>
      <c r="G15" s="17">
        <v>2.4500000000000001E-2</v>
      </c>
    </row>
    <row r="16" spans="1:7" ht="12.95" customHeight="1">
      <c r="A16" s="13" t="s">
        <v>680</v>
      </c>
      <c r="B16" s="14" t="s">
        <v>681</v>
      </c>
      <c r="C16" s="11" t="s">
        <v>682</v>
      </c>
      <c r="D16" s="11" t="s">
        <v>683</v>
      </c>
      <c r="E16" s="15">
        <v>30080</v>
      </c>
      <c r="F16" s="16">
        <v>252.36</v>
      </c>
      <c r="G16" s="17">
        <v>2.3599999999999999E-2</v>
      </c>
    </row>
    <row r="17" spans="1:7" ht="12.95" customHeight="1">
      <c r="A17" s="13" t="s">
        <v>684</v>
      </c>
      <c r="B17" s="14" t="s">
        <v>685</v>
      </c>
      <c r="C17" s="11" t="s">
        <v>686</v>
      </c>
      <c r="D17" s="11" t="s">
        <v>687</v>
      </c>
      <c r="E17" s="15">
        <v>34000</v>
      </c>
      <c r="F17" s="16">
        <v>244.22</v>
      </c>
      <c r="G17" s="17">
        <v>2.29E-2</v>
      </c>
    </row>
    <row r="18" spans="1:7" ht="12.95" customHeight="1">
      <c r="A18" s="13" t="s">
        <v>688</v>
      </c>
      <c r="B18" s="14" t="s">
        <v>689</v>
      </c>
      <c r="C18" s="11" t="s">
        <v>690</v>
      </c>
      <c r="D18" s="11" t="s">
        <v>536</v>
      </c>
      <c r="E18" s="15">
        <v>5510</v>
      </c>
      <c r="F18" s="16">
        <v>242.53</v>
      </c>
      <c r="G18" s="17">
        <v>2.2700000000000001E-2</v>
      </c>
    </row>
    <row r="19" spans="1:7" ht="12.95" customHeight="1">
      <c r="A19" s="13" t="s">
        <v>691</v>
      </c>
      <c r="B19" s="14" t="s">
        <v>692</v>
      </c>
      <c r="C19" s="11" t="s">
        <v>693</v>
      </c>
      <c r="D19" s="11" t="s">
        <v>536</v>
      </c>
      <c r="E19" s="15">
        <v>5500</v>
      </c>
      <c r="F19" s="16">
        <v>226.15</v>
      </c>
      <c r="G19" s="17">
        <v>2.12E-2</v>
      </c>
    </row>
    <row r="20" spans="1:7" ht="12.95" customHeight="1">
      <c r="A20" s="13" t="s">
        <v>694</v>
      </c>
      <c r="B20" s="14" t="s">
        <v>695</v>
      </c>
      <c r="C20" s="11" t="s">
        <v>696</v>
      </c>
      <c r="D20" s="11" t="s">
        <v>492</v>
      </c>
      <c r="E20" s="15">
        <v>75000</v>
      </c>
      <c r="F20" s="16">
        <v>224.93</v>
      </c>
      <c r="G20" s="17">
        <v>2.1100000000000001E-2</v>
      </c>
    </row>
    <row r="21" spans="1:7" ht="12.95" customHeight="1">
      <c r="A21" s="13" t="s">
        <v>481</v>
      </c>
      <c r="B21" s="14" t="s">
        <v>482</v>
      </c>
      <c r="C21" s="11" t="s">
        <v>483</v>
      </c>
      <c r="D21" s="11" t="s">
        <v>484</v>
      </c>
      <c r="E21" s="15">
        <v>24000</v>
      </c>
      <c r="F21" s="16">
        <v>222.86</v>
      </c>
      <c r="G21" s="17">
        <v>2.0899999999999998E-2</v>
      </c>
    </row>
    <row r="22" spans="1:7" ht="12.95" customHeight="1">
      <c r="A22" s="13" t="s">
        <v>697</v>
      </c>
      <c r="B22" s="14" t="s">
        <v>698</v>
      </c>
      <c r="C22" s="11" t="s">
        <v>699</v>
      </c>
      <c r="D22" s="11" t="s">
        <v>484</v>
      </c>
      <c r="E22" s="15">
        <v>6500</v>
      </c>
      <c r="F22" s="16">
        <v>215.77</v>
      </c>
      <c r="G22" s="17">
        <v>2.0199999999999999E-2</v>
      </c>
    </row>
    <row r="23" spans="1:7" ht="12.95" customHeight="1">
      <c r="A23" s="13" t="s">
        <v>513</v>
      </c>
      <c r="B23" s="14" t="s">
        <v>514</v>
      </c>
      <c r="C23" s="11" t="s">
        <v>515</v>
      </c>
      <c r="D23" s="11" t="s">
        <v>484</v>
      </c>
      <c r="E23" s="15">
        <v>9000</v>
      </c>
      <c r="F23" s="16">
        <v>200.68</v>
      </c>
      <c r="G23" s="17">
        <v>1.8800000000000001E-2</v>
      </c>
    </row>
    <row r="24" spans="1:7" ht="12.95" customHeight="1">
      <c r="A24" s="13" t="s">
        <v>700</v>
      </c>
      <c r="B24" s="14" t="s">
        <v>701</v>
      </c>
      <c r="C24" s="11" t="s">
        <v>702</v>
      </c>
      <c r="D24" s="11" t="s">
        <v>522</v>
      </c>
      <c r="E24" s="15">
        <v>1250</v>
      </c>
      <c r="F24" s="16">
        <v>193.2</v>
      </c>
      <c r="G24" s="17">
        <v>1.8100000000000002E-2</v>
      </c>
    </row>
    <row r="25" spans="1:7" ht="12.95" customHeight="1">
      <c r="A25" s="13" t="s">
        <v>703</v>
      </c>
      <c r="B25" s="14" t="s">
        <v>704</v>
      </c>
      <c r="C25" s="11" t="s">
        <v>705</v>
      </c>
      <c r="D25" s="11" t="s">
        <v>484</v>
      </c>
      <c r="E25" s="15">
        <v>32000</v>
      </c>
      <c r="F25" s="16">
        <v>190.26</v>
      </c>
      <c r="G25" s="17">
        <v>1.78E-2</v>
      </c>
    </row>
    <row r="26" spans="1:7" ht="12.95" customHeight="1">
      <c r="A26" s="13" t="s">
        <v>477</v>
      </c>
      <c r="B26" s="14" t="s">
        <v>478</v>
      </c>
      <c r="C26" s="11" t="s">
        <v>479</v>
      </c>
      <c r="D26" s="11" t="s">
        <v>480</v>
      </c>
      <c r="E26" s="15">
        <v>13500</v>
      </c>
      <c r="F26" s="16">
        <v>184.39</v>
      </c>
      <c r="G26" s="17">
        <v>1.7299999999999999E-2</v>
      </c>
    </row>
    <row r="27" spans="1:7" ht="12.95" customHeight="1">
      <c r="A27" s="13" t="s">
        <v>706</v>
      </c>
      <c r="B27" s="14" t="s">
        <v>707</v>
      </c>
      <c r="C27" s="11" t="s">
        <v>708</v>
      </c>
      <c r="D27" s="11" t="s">
        <v>709</v>
      </c>
      <c r="E27" s="15">
        <v>45000</v>
      </c>
      <c r="F27" s="16">
        <v>143.37</v>
      </c>
      <c r="G27" s="17">
        <v>1.34E-2</v>
      </c>
    </row>
    <row r="28" spans="1:7" ht="12.95" customHeight="1">
      <c r="A28" s="13" t="s">
        <v>710</v>
      </c>
      <c r="B28" s="14" t="s">
        <v>711</v>
      </c>
      <c r="C28" s="11" t="s">
        <v>712</v>
      </c>
      <c r="D28" s="11" t="s">
        <v>709</v>
      </c>
      <c r="E28" s="15">
        <v>625</v>
      </c>
      <c r="F28" s="16">
        <v>138.32</v>
      </c>
      <c r="G28" s="17">
        <v>1.2999999999999999E-2</v>
      </c>
    </row>
    <row r="29" spans="1:7" ht="12.95" customHeight="1">
      <c r="A29" s="13" t="s">
        <v>713</v>
      </c>
      <c r="B29" s="14" t="s">
        <v>714</v>
      </c>
      <c r="C29" s="11" t="s">
        <v>715</v>
      </c>
      <c r="D29" s="11" t="s">
        <v>716</v>
      </c>
      <c r="E29" s="15">
        <v>6000</v>
      </c>
      <c r="F29" s="16">
        <v>129.21</v>
      </c>
      <c r="G29" s="17">
        <v>1.21E-2</v>
      </c>
    </row>
    <row r="30" spans="1:7" ht="12.95" customHeight="1">
      <c r="A30" s="13" t="s">
        <v>717</v>
      </c>
      <c r="B30" s="14" t="s">
        <v>718</v>
      </c>
      <c r="C30" s="11" t="s">
        <v>719</v>
      </c>
      <c r="D30" s="11" t="s">
        <v>683</v>
      </c>
      <c r="E30" s="15">
        <v>3000</v>
      </c>
      <c r="F30" s="16">
        <v>118.98</v>
      </c>
      <c r="G30" s="17">
        <v>1.12E-2</v>
      </c>
    </row>
    <row r="31" spans="1:7" ht="12.95" customHeight="1">
      <c r="A31" s="13" t="s">
        <v>720</v>
      </c>
      <c r="B31" s="14" t="s">
        <v>721</v>
      </c>
      <c r="C31" s="11" t="s">
        <v>722</v>
      </c>
      <c r="D31" s="11" t="s">
        <v>723</v>
      </c>
      <c r="E31" s="15">
        <v>58000</v>
      </c>
      <c r="F31" s="16">
        <v>113.71</v>
      </c>
      <c r="G31" s="17">
        <v>1.0699999999999999E-2</v>
      </c>
    </row>
    <row r="32" spans="1:7" ht="12.95" customHeight="1">
      <c r="A32" s="13" t="s">
        <v>540</v>
      </c>
      <c r="B32" s="14" t="s">
        <v>541</v>
      </c>
      <c r="C32" s="11" t="s">
        <v>542</v>
      </c>
      <c r="D32" s="11" t="s">
        <v>509</v>
      </c>
      <c r="E32" s="15">
        <v>8500</v>
      </c>
      <c r="F32" s="16">
        <v>105.41</v>
      </c>
      <c r="G32" s="17">
        <v>9.9000000000000008E-3</v>
      </c>
    </row>
    <row r="33" spans="1:7" ht="12.95" customHeight="1">
      <c r="A33" s="13" t="s">
        <v>724</v>
      </c>
      <c r="B33" s="14" t="s">
        <v>725</v>
      </c>
      <c r="C33" s="11" t="s">
        <v>726</v>
      </c>
      <c r="D33" s="11" t="s">
        <v>488</v>
      </c>
      <c r="E33" s="15">
        <v>25000</v>
      </c>
      <c r="F33" s="16">
        <v>101.31</v>
      </c>
      <c r="G33" s="17">
        <v>9.4999999999999998E-3</v>
      </c>
    </row>
    <row r="34" spans="1:7" ht="12.95" customHeight="1">
      <c r="A34" s="13" t="s">
        <v>727</v>
      </c>
      <c r="B34" s="14" t="s">
        <v>728</v>
      </c>
      <c r="C34" s="11" t="s">
        <v>729</v>
      </c>
      <c r="D34" s="11" t="s">
        <v>529</v>
      </c>
      <c r="E34" s="15">
        <v>30000</v>
      </c>
      <c r="F34" s="16">
        <v>64.37</v>
      </c>
      <c r="G34" s="17">
        <v>6.0000000000000001E-3</v>
      </c>
    </row>
    <row r="35" spans="1:7" ht="12.95" customHeight="1">
      <c r="A35" s="1"/>
      <c r="B35" s="10" t="s">
        <v>13</v>
      </c>
      <c r="C35" s="11" t="s">
        <v>1</v>
      </c>
      <c r="D35" s="11" t="s">
        <v>1</v>
      </c>
      <c r="E35" s="11" t="s">
        <v>1</v>
      </c>
      <c r="F35" s="18">
        <v>6958.94</v>
      </c>
      <c r="G35" s="19">
        <v>0.65229999999999999</v>
      </c>
    </row>
    <row r="36" spans="1:7" ht="12.95" customHeight="1">
      <c r="A36" s="1"/>
      <c r="B36" s="20" t="s">
        <v>583</v>
      </c>
      <c r="C36" s="22" t="s">
        <v>1</v>
      </c>
      <c r="D36" s="22" t="s">
        <v>1</v>
      </c>
      <c r="E36" s="22" t="s">
        <v>1</v>
      </c>
      <c r="F36" s="23" t="s">
        <v>23</v>
      </c>
      <c r="G36" s="24" t="s">
        <v>23</v>
      </c>
    </row>
    <row r="37" spans="1:7" ht="12.95" customHeight="1">
      <c r="A37" s="1"/>
      <c r="B37" s="20" t="s">
        <v>13</v>
      </c>
      <c r="C37" s="22" t="s">
        <v>1</v>
      </c>
      <c r="D37" s="22" t="s">
        <v>1</v>
      </c>
      <c r="E37" s="22" t="s">
        <v>1</v>
      </c>
      <c r="F37" s="23" t="s">
        <v>23</v>
      </c>
      <c r="G37" s="24" t="s">
        <v>23</v>
      </c>
    </row>
    <row r="38" spans="1:7" ht="12.95" customHeight="1">
      <c r="A38" s="1"/>
      <c r="B38" s="20" t="s">
        <v>14</v>
      </c>
      <c r="C38" s="21" t="s">
        <v>1</v>
      </c>
      <c r="D38" s="22" t="s">
        <v>1</v>
      </c>
      <c r="E38" s="21" t="s">
        <v>1</v>
      </c>
      <c r="F38" s="18">
        <v>6958.94</v>
      </c>
      <c r="G38" s="19">
        <v>0.65229999999999999</v>
      </c>
    </row>
    <row r="39" spans="1:7" ht="12.95" customHeight="1">
      <c r="A39" s="1"/>
      <c r="B39" s="10" t="s">
        <v>9</v>
      </c>
      <c r="C39" s="11" t="s">
        <v>1</v>
      </c>
      <c r="D39" s="11" t="s">
        <v>1</v>
      </c>
      <c r="E39" s="11" t="s">
        <v>1</v>
      </c>
      <c r="F39" s="1"/>
      <c r="G39" s="12" t="s">
        <v>1</v>
      </c>
    </row>
    <row r="40" spans="1:7" ht="12.95" customHeight="1">
      <c r="A40" s="1"/>
      <c r="B40" s="10" t="s">
        <v>730</v>
      </c>
      <c r="C40" s="11" t="s">
        <v>1</v>
      </c>
      <c r="D40" s="11" t="s">
        <v>1</v>
      </c>
      <c r="E40" s="11" t="s">
        <v>1</v>
      </c>
      <c r="F40" s="1"/>
      <c r="G40" s="12" t="s">
        <v>1</v>
      </c>
    </row>
    <row r="41" spans="1:7" ht="12.95" customHeight="1">
      <c r="A41" s="13" t="s">
        <v>731</v>
      </c>
      <c r="B41" s="14" t="s">
        <v>732</v>
      </c>
      <c r="C41" s="11" t="s">
        <v>1</v>
      </c>
      <c r="D41" s="11" t="s">
        <v>1</v>
      </c>
      <c r="E41" s="15">
        <v>-3500</v>
      </c>
      <c r="F41" s="16">
        <v>-48.04</v>
      </c>
      <c r="G41" s="17">
        <v>-4.4999999999999997E-3</v>
      </c>
    </row>
    <row r="42" spans="1:7" ht="12.95" customHeight="1">
      <c r="A42" s="13" t="s">
        <v>733</v>
      </c>
      <c r="B42" s="14" t="s">
        <v>734</v>
      </c>
      <c r="C42" s="11" t="s">
        <v>1</v>
      </c>
      <c r="D42" s="11" t="s">
        <v>1</v>
      </c>
      <c r="E42" s="15">
        <v>-10800</v>
      </c>
      <c r="F42" s="16">
        <v>-135.66</v>
      </c>
      <c r="G42" s="17">
        <v>-1.2699999999999999E-2</v>
      </c>
    </row>
    <row r="43" spans="1:7" ht="12.95" customHeight="1">
      <c r="A43" s="13" t="s">
        <v>735</v>
      </c>
      <c r="B43" s="14" t="s">
        <v>736</v>
      </c>
      <c r="C43" s="11" t="s">
        <v>1</v>
      </c>
      <c r="D43" s="11" t="s">
        <v>1</v>
      </c>
      <c r="E43" s="15">
        <v>-15500</v>
      </c>
      <c r="F43" s="16">
        <v>-200.45</v>
      </c>
      <c r="G43" s="17">
        <v>-1.8800000000000001E-2</v>
      </c>
    </row>
    <row r="44" spans="1:7" ht="12.95" customHeight="1">
      <c r="A44" s="13" t="s">
        <v>737</v>
      </c>
      <c r="B44" s="14" t="s">
        <v>738</v>
      </c>
      <c r="C44" s="11" t="s">
        <v>1</v>
      </c>
      <c r="D44" s="11" t="s">
        <v>1</v>
      </c>
      <c r="E44" s="15">
        <v>-100800</v>
      </c>
      <c r="F44" s="16">
        <v>-261.48</v>
      </c>
      <c r="G44" s="17">
        <v>-2.4500000000000001E-2</v>
      </c>
    </row>
    <row r="45" spans="1:7" ht="12.95" customHeight="1">
      <c r="A45" s="1"/>
      <c r="B45" s="10" t="s">
        <v>13</v>
      </c>
      <c r="C45" s="11" t="s">
        <v>1</v>
      </c>
      <c r="D45" s="11" t="s">
        <v>1</v>
      </c>
      <c r="E45" s="11" t="s">
        <v>1</v>
      </c>
      <c r="F45" s="18">
        <v>-645.63</v>
      </c>
      <c r="G45" s="19">
        <v>-6.0499999999999998E-2</v>
      </c>
    </row>
    <row r="46" spans="1:7" ht="12.95" customHeight="1">
      <c r="A46" s="1"/>
      <c r="B46" s="20" t="s">
        <v>14</v>
      </c>
      <c r="C46" s="21" t="s">
        <v>1</v>
      </c>
      <c r="D46" s="22" t="s">
        <v>1</v>
      </c>
      <c r="E46" s="21" t="s">
        <v>1</v>
      </c>
      <c r="F46" s="18">
        <v>-645.63</v>
      </c>
      <c r="G46" s="19">
        <v>-6.0499999999999998E-2</v>
      </c>
    </row>
    <row r="47" spans="1:7" ht="12.95" customHeight="1">
      <c r="A47" s="1"/>
      <c r="B47" s="10" t="s">
        <v>15</v>
      </c>
      <c r="C47" s="11" t="s">
        <v>1</v>
      </c>
      <c r="D47" s="11" t="s">
        <v>1</v>
      </c>
      <c r="E47" s="11" t="s">
        <v>1</v>
      </c>
      <c r="F47" s="1"/>
      <c r="G47" s="12" t="s">
        <v>1</v>
      </c>
    </row>
    <row r="48" spans="1:7" ht="12.95" customHeight="1">
      <c r="A48" s="1"/>
      <c r="B48" s="10" t="s">
        <v>16</v>
      </c>
      <c r="C48" s="11" t="s">
        <v>1</v>
      </c>
      <c r="D48" s="11" t="s">
        <v>1</v>
      </c>
      <c r="E48" s="11" t="s">
        <v>1</v>
      </c>
      <c r="F48" s="1"/>
      <c r="G48" s="12" t="s">
        <v>1</v>
      </c>
    </row>
    <row r="49" spans="1:7" ht="12.95" customHeight="1">
      <c r="A49" s="13" t="s">
        <v>739</v>
      </c>
      <c r="B49" s="14" t="s">
        <v>740</v>
      </c>
      <c r="C49" s="11" t="s">
        <v>741</v>
      </c>
      <c r="D49" s="11" t="s">
        <v>742</v>
      </c>
      <c r="E49" s="15">
        <v>700000</v>
      </c>
      <c r="F49" s="16">
        <v>714.84</v>
      </c>
      <c r="G49" s="17">
        <v>6.7000000000000004E-2</v>
      </c>
    </row>
    <row r="50" spans="1:7" ht="12.95" customHeight="1">
      <c r="A50" s="13" t="s">
        <v>743</v>
      </c>
      <c r="B50" s="14" t="s">
        <v>744</v>
      </c>
      <c r="C50" s="11" t="s">
        <v>745</v>
      </c>
      <c r="D50" s="11" t="s">
        <v>746</v>
      </c>
      <c r="E50" s="15">
        <v>500000</v>
      </c>
      <c r="F50" s="16">
        <v>544.77</v>
      </c>
      <c r="G50" s="17">
        <v>5.11E-2</v>
      </c>
    </row>
    <row r="51" spans="1:7" ht="12.95" customHeight="1">
      <c r="A51" s="13" t="s">
        <v>747</v>
      </c>
      <c r="B51" s="14" t="s">
        <v>748</v>
      </c>
      <c r="C51" s="11" t="s">
        <v>749</v>
      </c>
      <c r="D51" s="11" t="s">
        <v>615</v>
      </c>
      <c r="E51" s="15">
        <v>500000</v>
      </c>
      <c r="F51" s="16">
        <v>511.3</v>
      </c>
      <c r="G51" s="17">
        <v>4.7899999999999998E-2</v>
      </c>
    </row>
    <row r="52" spans="1:7" ht="12.95" customHeight="1">
      <c r="A52" s="13" t="s">
        <v>75</v>
      </c>
      <c r="B52" s="14" t="s">
        <v>76</v>
      </c>
      <c r="C52" s="11" t="s">
        <v>77</v>
      </c>
      <c r="D52" s="11" t="s">
        <v>50</v>
      </c>
      <c r="E52" s="15">
        <v>500000</v>
      </c>
      <c r="F52" s="16">
        <v>502.8</v>
      </c>
      <c r="G52" s="17">
        <v>4.7100000000000003E-2</v>
      </c>
    </row>
    <row r="53" spans="1:7" ht="12.95" customHeight="1">
      <c r="A53" s="13" t="s">
        <v>750</v>
      </c>
      <c r="B53" s="14" t="s">
        <v>751</v>
      </c>
      <c r="C53" s="11" t="s">
        <v>752</v>
      </c>
      <c r="D53" s="11" t="s">
        <v>39</v>
      </c>
      <c r="E53" s="15">
        <v>210000</v>
      </c>
      <c r="F53" s="16">
        <v>214.83</v>
      </c>
      <c r="G53" s="17">
        <v>2.01E-2</v>
      </c>
    </row>
    <row r="54" spans="1:7" ht="12.95" customHeight="1">
      <c r="A54" s="13" t="s">
        <v>753</v>
      </c>
      <c r="B54" s="14" t="s">
        <v>754</v>
      </c>
      <c r="C54" s="11" t="s">
        <v>755</v>
      </c>
      <c r="D54" s="11" t="s">
        <v>50</v>
      </c>
      <c r="E54" s="15">
        <v>200000</v>
      </c>
      <c r="F54" s="16">
        <v>199.31</v>
      </c>
      <c r="G54" s="17">
        <v>1.8700000000000001E-2</v>
      </c>
    </row>
    <row r="55" spans="1:7" ht="12.95" customHeight="1">
      <c r="A55" s="13" t="s">
        <v>756</v>
      </c>
      <c r="B55" s="14" t="s">
        <v>757</v>
      </c>
      <c r="C55" s="11" t="s">
        <v>758</v>
      </c>
      <c r="D55" s="11" t="s">
        <v>46</v>
      </c>
      <c r="E55" s="15">
        <v>150000</v>
      </c>
      <c r="F55" s="16">
        <v>149.13999999999999</v>
      </c>
      <c r="G55" s="17">
        <v>1.4E-2</v>
      </c>
    </row>
    <row r="56" spans="1:7" ht="12.95" customHeight="1">
      <c r="A56" s="13" t="s">
        <v>72</v>
      </c>
      <c r="B56" s="14" t="s">
        <v>73</v>
      </c>
      <c r="C56" s="11" t="s">
        <v>74</v>
      </c>
      <c r="D56" s="11" t="s">
        <v>50</v>
      </c>
      <c r="E56" s="15">
        <v>130000</v>
      </c>
      <c r="F56" s="16">
        <v>130.79</v>
      </c>
      <c r="G56" s="17">
        <v>1.23E-2</v>
      </c>
    </row>
    <row r="57" spans="1:7" ht="12.95" customHeight="1">
      <c r="A57" s="13" t="s">
        <v>759</v>
      </c>
      <c r="B57" s="14" t="s">
        <v>760</v>
      </c>
      <c r="C57" s="11" t="s">
        <v>761</v>
      </c>
      <c r="D57" s="11" t="s">
        <v>46</v>
      </c>
      <c r="E57" s="15">
        <v>110000</v>
      </c>
      <c r="F57" s="16">
        <v>130.51</v>
      </c>
      <c r="G57" s="17">
        <v>1.2200000000000001E-2</v>
      </c>
    </row>
    <row r="58" spans="1:7" ht="12.95" customHeight="1">
      <c r="A58" s="13" t="s">
        <v>762</v>
      </c>
      <c r="B58" s="14" t="s">
        <v>763</v>
      </c>
      <c r="C58" s="11" t="s">
        <v>764</v>
      </c>
      <c r="D58" s="11" t="s">
        <v>39</v>
      </c>
      <c r="E58" s="15">
        <v>100000</v>
      </c>
      <c r="F58" s="16">
        <v>105.64</v>
      </c>
      <c r="G58" s="17">
        <v>9.9000000000000008E-3</v>
      </c>
    </row>
    <row r="59" spans="1:7" ht="12.95" customHeight="1">
      <c r="A59" s="13" t="s">
        <v>765</v>
      </c>
      <c r="B59" s="14" t="s">
        <v>766</v>
      </c>
      <c r="C59" s="11" t="s">
        <v>767</v>
      </c>
      <c r="D59" s="11" t="s">
        <v>39</v>
      </c>
      <c r="E59" s="15">
        <v>100000</v>
      </c>
      <c r="F59" s="16">
        <v>103.9</v>
      </c>
      <c r="G59" s="17">
        <v>9.7000000000000003E-3</v>
      </c>
    </row>
    <row r="60" spans="1:7" ht="12.95" customHeight="1">
      <c r="A60" s="13" t="s">
        <v>768</v>
      </c>
      <c r="B60" s="14" t="s">
        <v>2110</v>
      </c>
      <c r="C60" s="11" t="s">
        <v>769</v>
      </c>
      <c r="D60" s="11" t="s">
        <v>19</v>
      </c>
      <c r="E60" s="15">
        <v>76000</v>
      </c>
      <c r="F60" s="16">
        <v>79.8</v>
      </c>
      <c r="G60" s="17">
        <v>7.4999999999999997E-3</v>
      </c>
    </row>
    <row r="61" spans="1:7" ht="12.95" customHeight="1">
      <c r="A61" s="13" t="s">
        <v>34</v>
      </c>
      <c r="B61" s="14" t="s">
        <v>2101</v>
      </c>
      <c r="C61" s="11" t="s">
        <v>35</v>
      </c>
      <c r="D61" s="11" t="s">
        <v>19</v>
      </c>
      <c r="E61" s="15">
        <v>50000</v>
      </c>
      <c r="F61" s="16">
        <v>51.03</v>
      </c>
      <c r="G61" s="17">
        <v>4.7999999999999996E-3</v>
      </c>
    </row>
    <row r="62" spans="1:7" ht="12.95" customHeight="1">
      <c r="A62" s="13" t="s">
        <v>770</v>
      </c>
      <c r="B62" s="14" t="s">
        <v>2111</v>
      </c>
      <c r="C62" s="11" t="s">
        <v>771</v>
      </c>
      <c r="D62" s="11" t="s">
        <v>19</v>
      </c>
      <c r="E62" s="15">
        <v>100</v>
      </c>
      <c r="F62" s="16">
        <v>0.11</v>
      </c>
      <c r="G62" s="33" t="s">
        <v>772</v>
      </c>
    </row>
    <row r="63" spans="1:7" ht="12.95" customHeight="1">
      <c r="A63" s="1"/>
      <c r="B63" s="10" t="s">
        <v>13</v>
      </c>
      <c r="C63" s="11" t="s">
        <v>1</v>
      </c>
      <c r="D63" s="11" t="s">
        <v>1</v>
      </c>
      <c r="E63" s="11" t="s">
        <v>1</v>
      </c>
      <c r="F63" s="18">
        <v>3438.77</v>
      </c>
      <c r="G63" s="19">
        <v>0.32229999999999998</v>
      </c>
    </row>
    <row r="64" spans="1:7" ht="12.95" customHeight="1">
      <c r="A64" s="1"/>
      <c r="B64" s="20" t="s">
        <v>22</v>
      </c>
      <c r="C64" s="22" t="s">
        <v>1</v>
      </c>
      <c r="D64" s="22" t="s">
        <v>1</v>
      </c>
      <c r="E64" s="22" t="s">
        <v>1</v>
      </c>
      <c r="F64" s="23" t="s">
        <v>23</v>
      </c>
      <c r="G64" s="24" t="s">
        <v>23</v>
      </c>
    </row>
    <row r="65" spans="1:7" ht="12.95" customHeight="1">
      <c r="A65" s="1"/>
      <c r="B65" s="20" t="s">
        <v>13</v>
      </c>
      <c r="C65" s="22" t="s">
        <v>1</v>
      </c>
      <c r="D65" s="22" t="s">
        <v>1</v>
      </c>
      <c r="E65" s="22" t="s">
        <v>1</v>
      </c>
      <c r="F65" s="23" t="s">
        <v>23</v>
      </c>
      <c r="G65" s="24" t="s">
        <v>23</v>
      </c>
    </row>
    <row r="66" spans="1:7" ht="12.95" customHeight="1">
      <c r="A66" s="1"/>
      <c r="B66" s="20" t="s">
        <v>14</v>
      </c>
      <c r="C66" s="21" t="s">
        <v>1</v>
      </c>
      <c r="D66" s="22" t="s">
        <v>1</v>
      </c>
      <c r="E66" s="21" t="s">
        <v>1</v>
      </c>
      <c r="F66" s="18">
        <v>3438.77</v>
      </c>
      <c r="G66" s="19">
        <v>0.32229999999999998</v>
      </c>
    </row>
    <row r="67" spans="1:7" ht="12.95" customHeight="1">
      <c r="A67" s="1"/>
      <c r="B67" s="10" t="s">
        <v>278</v>
      </c>
      <c r="C67" s="11" t="s">
        <v>1</v>
      </c>
      <c r="D67" s="11" t="s">
        <v>1</v>
      </c>
      <c r="E67" s="11" t="s">
        <v>1</v>
      </c>
      <c r="F67" s="1"/>
      <c r="G67" s="12" t="s">
        <v>1</v>
      </c>
    </row>
    <row r="68" spans="1:7" ht="12.95" customHeight="1">
      <c r="A68" s="1"/>
      <c r="B68" s="10" t="s">
        <v>773</v>
      </c>
      <c r="C68" s="11" t="s">
        <v>1</v>
      </c>
      <c r="D68" s="30" t="s">
        <v>280</v>
      </c>
      <c r="E68" s="11" t="s">
        <v>1</v>
      </c>
      <c r="F68" s="1"/>
      <c r="G68" s="12" t="s">
        <v>1</v>
      </c>
    </row>
    <row r="69" spans="1:7" ht="12.95" customHeight="1">
      <c r="A69" s="13" t="s">
        <v>774</v>
      </c>
      <c r="B69" s="14" t="s">
        <v>775</v>
      </c>
      <c r="C69" s="11" t="s">
        <v>1</v>
      </c>
      <c r="D69" s="31" t="s">
        <v>776</v>
      </c>
      <c r="E69" s="32" t="s">
        <v>1</v>
      </c>
      <c r="F69" s="16">
        <v>200</v>
      </c>
      <c r="G69" s="17">
        <v>1.8700000000000001E-2</v>
      </c>
    </row>
    <row r="70" spans="1:7" ht="12.95" customHeight="1">
      <c r="A70" s="1"/>
      <c r="B70" s="20" t="s">
        <v>14</v>
      </c>
      <c r="C70" s="21" t="s">
        <v>1</v>
      </c>
      <c r="D70" s="22" t="s">
        <v>1</v>
      </c>
      <c r="E70" s="21" t="s">
        <v>1</v>
      </c>
      <c r="F70" s="18">
        <v>200</v>
      </c>
      <c r="G70" s="19">
        <v>1.8700000000000001E-2</v>
      </c>
    </row>
    <row r="71" spans="1:7" ht="12.95" customHeight="1">
      <c r="A71" s="1"/>
      <c r="B71" s="10" t="s">
        <v>24</v>
      </c>
      <c r="C71" s="11" t="s">
        <v>1</v>
      </c>
      <c r="D71" s="11" t="s">
        <v>1</v>
      </c>
      <c r="E71" s="11" t="s">
        <v>1</v>
      </c>
      <c r="F71" s="1"/>
      <c r="G71" s="12" t="s">
        <v>1</v>
      </c>
    </row>
    <row r="72" spans="1:7" ht="12.95" customHeight="1">
      <c r="A72" s="13" t="s">
        <v>25</v>
      </c>
      <c r="B72" s="14" t="s">
        <v>26</v>
      </c>
      <c r="C72" s="11" t="s">
        <v>1</v>
      </c>
      <c r="D72" s="11" t="s">
        <v>27</v>
      </c>
      <c r="E72" s="15"/>
      <c r="F72" s="16">
        <v>34</v>
      </c>
      <c r="G72" s="17">
        <v>3.2000000000000002E-3</v>
      </c>
    </row>
    <row r="73" spans="1:7" ht="12.95" customHeight="1">
      <c r="A73" s="1"/>
      <c r="B73" s="10" t="s">
        <v>13</v>
      </c>
      <c r="C73" s="11" t="s">
        <v>1</v>
      </c>
      <c r="D73" s="11" t="s">
        <v>1</v>
      </c>
      <c r="E73" s="11" t="s">
        <v>1</v>
      </c>
      <c r="F73" s="18">
        <v>34</v>
      </c>
      <c r="G73" s="19">
        <v>3.2000000000000002E-3</v>
      </c>
    </row>
    <row r="74" spans="1:7" ht="12.95" customHeight="1">
      <c r="A74" s="1"/>
      <c r="B74" s="20" t="s">
        <v>14</v>
      </c>
      <c r="C74" s="21" t="s">
        <v>1</v>
      </c>
      <c r="D74" s="22" t="s">
        <v>1</v>
      </c>
      <c r="E74" s="21" t="s">
        <v>1</v>
      </c>
      <c r="F74" s="18">
        <v>34</v>
      </c>
      <c r="G74" s="19">
        <v>3.2000000000000002E-3</v>
      </c>
    </row>
    <row r="75" spans="1:7" ht="12.95" customHeight="1">
      <c r="A75" s="1"/>
      <c r="B75" s="20" t="s">
        <v>28</v>
      </c>
      <c r="C75" s="11" t="s">
        <v>1</v>
      </c>
      <c r="D75" s="22" t="s">
        <v>1</v>
      </c>
      <c r="E75" s="11" t="s">
        <v>1</v>
      </c>
      <c r="F75" s="25">
        <v>684.38</v>
      </c>
      <c r="G75" s="19">
        <v>6.4000000000000001E-2</v>
      </c>
    </row>
    <row r="76" spans="1:7" ht="12.95" customHeight="1">
      <c r="A76" s="1"/>
      <c r="B76" s="26" t="s">
        <v>29</v>
      </c>
      <c r="C76" s="27" t="s">
        <v>1</v>
      </c>
      <c r="D76" s="27" t="s">
        <v>1</v>
      </c>
      <c r="E76" s="27" t="s">
        <v>1</v>
      </c>
      <c r="F76" s="28">
        <v>10670.46</v>
      </c>
      <c r="G76" s="29">
        <v>1</v>
      </c>
    </row>
    <row r="77" spans="1:7" ht="12.95" customHeight="1">
      <c r="A77" s="1"/>
      <c r="B77" s="4" t="s">
        <v>1</v>
      </c>
      <c r="C77" s="1"/>
      <c r="D77" s="1"/>
      <c r="E77" s="1"/>
      <c r="F77" s="1"/>
      <c r="G77" s="1"/>
    </row>
    <row r="78" spans="1:7" ht="12.95" customHeight="1">
      <c r="A78" s="1"/>
      <c r="B78" s="2" t="s">
        <v>468</v>
      </c>
      <c r="C78" s="1"/>
      <c r="D78" s="1"/>
      <c r="E78" s="1"/>
      <c r="F78" s="1"/>
      <c r="G78" s="1"/>
    </row>
    <row r="79" spans="1:7" ht="12.95" customHeight="1">
      <c r="A79" s="1"/>
      <c r="B79" s="2" t="s">
        <v>30</v>
      </c>
      <c r="C79" s="1"/>
      <c r="D79" s="1"/>
      <c r="E79" s="1"/>
      <c r="F79" s="1"/>
      <c r="G79" s="1"/>
    </row>
    <row r="80" spans="1:7" ht="12.95" customHeight="1">
      <c r="A80" s="1"/>
      <c r="B80" s="2" t="s">
        <v>777</v>
      </c>
      <c r="C80" s="1"/>
      <c r="D80" s="1"/>
      <c r="E80" s="1"/>
      <c r="F80" s="1"/>
      <c r="G80" s="1"/>
    </row>
    <row r="81" spans="1:7" ht="12.95" customHeight="1">
      <c r="A81" s="1"/>
      <c r="B81" s="2" t="s">
        <v>1</v>
      </c>
      <c r="C81" s="1"/>
      <c r="D81" s="1"/>
      <c r="E81" s="1"/>
      <c r="F81" s="1"/>
      <c r="G81" s="1"/>
    </row>
    <row r="82" spans="1:7" ht="12.95" customHeight="1">
      <c r="A82" s="1"/>
      <c r="B82" s="2" t="s">
        <v>1</v>
      </c>
      <c r="C82" s="1"/>
      <c r="D82" s="1"/>
      <c r="E82" s="1"/>
      <c r="F82" s="1"/>
      <c r="G8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G5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2033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470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471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472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473</v>
      </c>
      <c r="B7" s="14" t="s">
        <v>474</v>
      </c>
      <c r="C7" s="11" t="s">
        <v>475</v>
      </c>
      <c r="D7" s="11" t="s">
        <v>476</v>
      </c>
      <c r="E7" s="15">
        <v>12000</v>
      </c>
      <c r="F7" s="16">
        <v>154.4</v>
      </c>
      <c r="G7" s="17">
        <v>9.2200000000000004E-2</v>
      </c>
    </row>
    <row r="8" spans="1:7" ht="12.95" customHeight="1">
      <c r="A8" s="13" t="s">
        <v>493</v>
      </c>
      <c r="B8" s="14" t="s">
        <v>494</v>
      </c>
      <c r="C8" s="11" t="s">
        <v>495</v>
      </c>
      <c r="D8" s="11" t="s">
        <v>476</v>
      </c>
      <c r="E8" s="15">
        <v>38000</v>
      </c>
      <c r="F8" s="16">
        <v>102.2</v>
      </c>
      <c r="G8" s="17">
        <v>6.0999999999999999E-2</v>
      </c>
    </row>
    <row r="9" spans="1:7" ht="12.95" customHeight="1">
      <c r="A9" s="13" t="s">
        <v>481</v>
      </c>
      <c r="B9" s="14" t="s">
        <v>482</v>
      </c>
      <c r="C9" s="11" t="s">
        <v>483</v>
      </c>
      <c r="D9" s="11" t="s">
        <v>484</v>
      </c>
      <c r="E9" s="15">
        <v>10750</v>
      </c>
      <c r="F9" s="16">
        <v>99.82</v>
      </c>
      <c r="G9" s="17">
        <v>5.96E-2</v>
      </c>
    </row>
    <row r="10" spans="1:7" ht="12.95" customHeight="1">
      <c r="A10" s="13" t="s">
        <v>485</v>
      </c>
      <c r="B10" s="14" t="s">
        <v>486</v>
      </c>
      <c r="C10" s="11" t="s">
        <v>487</v>
      </c>
      <c r="D10" s="11" t="s">
        <v>488</v>
      </c>
      <c r="E10" s="15">
        <v>9000</v>
      </c>
      <c r="F10" s="16">
        <v>94.07</v>
      </c>
      <c r="G10" s="17">
        <v>5.62E-2</v>
      </c>
    </row>
    <row r="11" spans="1:7" ht="12.95" customHeight="1">
      <c r="A11" s="13" t="s">
        <v>477</v>
      </c>
      <c r="B11" s="14" t="s">
        <v>478</v>
      </c>
      <c r="C11" s="11" t="s">
        <v>479</v>
      </c>
      <c r="D11" s="11" t="s">
        <v>480</v>
      </c>
      <c r="E11" s="15">
        <v>5900</v>
      </c>
      <c r="F11" s="16">
        <v>80.59</v>
      </c>
      <c r="G11" s="17">
        <v>4.8099999999999997E-2</v>
      </c>
    </row>
    <row r="12" spans="1:7" ht="12.95" customHeight="1">
      <c r="A12" s="13" t="s">
        <v>506</v>
      </c>
      <c r="B12" s="14" t="s">
        <v>507</v>
      </c>
      <c r="C12" s="11" t="s">
        <v>508</v>
      </c>
      <c r="D12" s="11" t="s">
        <v>509</v>
      </c>
      <c r="E12" s="15">
        <v>12800</v>
      </c>
      <c r="F12" s="16">
        <v>67.010000000000005</v>
      </c>
      <c r="G12" s="17">
        <v>0.04</v>
      </c>
    </row>
    <row r="13" spans="1:7" ht="12.95" customHeight="1">
      <c r="A13" s="13" t="s">
        <v>499</v>
      </c>
      <c r="B13" s="14" t="s">
        <v>500</v>
      </c>
      <c r="C13" s="11" t="s">
        <v>501</v>
      </c>
      <c r="D13" s="11" t="s">
        <v>502</v>
      </c>
      <c r="E13" s="15">
        <v>4600</v>
      </c>
      <c r="F13" s="16">
        <v>66.53</v>
      </c>
      <c r="G13" s="17">
        <v>3.9699999999999999E-2</v>
      </c>
    </row>
    <row r="14" spans="1:7" ht="12.95" customHeight="1">
      <c r="A14" s="13" t="s">
        <v>496</v>
      </c>
      <c r="B14" s="14" t="s">
        <v>497</v>
      </c>
      <c r="C14" s="11" t="s">
        <v>498</v>
      </c>
      <c r="D14" s="11" t="s">
        <v>476</v>
      </c>
      <c r="E14" s="15">
        <v>8500</v>
      </c>
      <c r="F14" s="16">
        <v>65.8</v>
      </c>
      <c r="G14" s="17">
        <v>3.9300000000000002E-2</v>
      </c>
    </row>
    <row r="15" spans="1:7" ht="12.95" customHeight="1">
      <c r="A15" s="13" t="s">
        <v>513</v>
      </c>
      <c r="B15" s="14" t="s">
        <v>514</v>
      </c>
      <c r="C15" s="11" t="s">
        <v>515</v>
      </c>
      <c r="D15" s="11" t="s">
        <v>484</v>
      </c>
      <c r="E15" s="15">
        <v>2850</v>
      </c>
      <c r="F15" s="16">
        <v>63.55</v>
      </c>
      <c r="G15" s="17">
        <v>3.7999999999999999E-2</v>
      </c>
    </row>
    <row r="16" spans="1:7" ht="12.95" customHeight="1">
      <c r="A16" s="13" t="s">
        <v>503</v>
      </c>
      <c r="B16" s="14" t="s">
        <v>504</v>
      </c>
      <c r="C16" s="11" t="s">
        <v>505</v>
      </c>
      <c r="D16" s="11" t="s">
        <v>476</v>
      </c>
      <c r="E16" s="15">
        <v>5000</v>
      </c>
      <c r="F16" s="16">
        <v>62.6</v>
      </c>
      <c r="G16" s="17">
        <v>3.7400000000000003E-2</v>
      </c>
    </row>
    <row r="17" spans="1:7" ht="12.95" customHeight="1">
      <c r="A17" s="13" t="s">
        <v>510</v>
      </c>
      <c r="B17" s="14" t="s">
        <v>511</v>
      </c>
      <c r="C17" s="11" t="s">
        <v>512</v>
      </c>
      <c r="D17" s="11" t="s">
        <v>476</v>
      </c>
      <c r="E17" s="15">
        <v>23000</v>
      </c>
      <c r="F17" s="16">
        <v>59.88</v>
      </c>
      <c r="G17" s="17">
        <v>3.5799999999999998E-2</v>
      </c>
    </row>
    <row r="18" spans="1:7" ht="12.95" customHeight="1">
      <c r="A18" s="13" t="s">
        <v>489</v>
      </c>
      <c r="B18" s="14" t="s">
        <v>490</v>
      </c>
      <c r="C18" s="11" t="s">
        <v>491</v>
      </c>
      <c r="D18" s="11" t="s">
        <v>492</v>
      </c>
      <c r="E18" s="15">
        <v>21000</v>
      </c>
      <c r="F18" s="16">
        <v>54.2</v>
      </c>
      <c r="G18" s="17">
        <v>3.2399999999999998E-2</v>
      </c>
    </row>
    <row r="19" spans="1:7" ht="12.95" customHeight="1">
      <c r="A19" s="13" t="s">
        <v>516</v>
      </c>
      <c r="B19" s="14" t="s">
        <v>517</v>
      </c>
      <c r="C19" s="11" t="s">
        <v>518</v>
      </c>
      <c r="D19" s="11" t="s">
        <v>492</v>
      </c>
      <c r="E19" s="15">
        <v>5000</v>
      </c>
      <c r="F19" s="16">
        <v>48.54</v>
      </c>
      <c r="G19" s="17">
        <v>2.9000000000000001E-2</v>
      </c>
    </row>
    <row r="20" spans="1:7" ht="12.95" customHeight="1">
      <c r="A20" s="13" t="s">
        <v>519</v>
      </c>
      <c r="B20" s="14" t="s">
        <v>520</v>
      </c>
      <c r="C20" s="11" t="s">
        <v>521</v>
      </c>
      <c r="D20" s="11" t="s">
        <v>522</v>
      </c>
      <c r="E20" s="15">
        <v>1300</v>
      </c>
      <c r="F20" s="16">
        <v>48.03</v>
      </c>
      <c r="G20" s="17">
        <v>2.87E-2</v>
      </c>
    </row>
    <row r="21" spans="1:7" ht="12.95" customHeight="1">
      <c r="A21" s="13" t="s">
        <v>530</v>
      </c>
      <c r="B21" s="14" t="s">
        <v>531</v>
      </c>
      <c r="C21" s="11" t="s">
        <v>532</v>
      </c>
      <c r="D21" s="11" t="s">
        <v>509</v>
      </c>
      <c r="E21" s="15">
        <v>750</v>
      </c>
      <c r="F21" s="16">
        <v>44.21</v>
      </c>
      <c r="G21" s="17">
        <v>2.64E-2</v>
      </c>
    </row>
    <row r="22" spans="1:7" ht="12.95" customHeight="1">
      <c r="A22" s="13" t="s">
        <v>540</v>
      </c>
      <c r="B22" s="14" t="s">
        <v>541</v>
      </c>
      <c r="C22" s="11" t="s">
        <v>542</v>
      </c>
      <c r="D22" s="11" t="s">
        <v>509</v>
      </c>
      <c r="E22" s="15">
        <v>3500</v>
      </c>
      <c r="F22" s="16">
        <v>43.4</v>
      </c>
      <c r="G22" s="17">
        <v>2.5899999999999999E-2</v>
      </c>
    </row>
    <row r="23" spans="1:7" ht="12.95" customHeight="1">
      <c r="A23" s="13" t="s">
        <v>523</v>
      </c>
      <c r="B23" s="14" t="s">
        <v>524</v>
      </c>
      <c r="C23" s="11" t="s">
        <v>525</v>
      </c>
      <c r="D23" s="11" t="s">
        <v>476</v>
      </c>
      <c r="E23" s="15">
        <v>9000</v>
      </c>
      <c r="F23" s="16">
        <v>41.94</v>
      </c>
      <c r="G23" s="17">
        <v>2.5000000000000001E-2</v>
      </c>
    </row>
    <row r="24" spans="1:7" ht="12.95" customHeight="1">
      <c r="A24" s="13" t="s">
        <v>526</v>
      </c>
      <c r="B24" s="14" t="s">
        <v>527</v>
      </c>
      <c r="C24" s="11" t="s">
        <v>528</v>
      </c>
      <c r="D24" s="11" t="s">
        <v>529</v>
      </c>
      <c r="E24" s="15">
        <v>8500</v>
      </c>
      <c r="F24" s="16">
        <v>41.58</v>
      </c>
      <c r="G24" s="17">
        <v>2.4799999999999999E-2</v>
      </c>
    </row>
    <row r="25" spans="1:7" ht="12.95" customHeight="1">
      <c r="A25" s="13" t="s">
        <v>533</v>
      </c>
      <c r="B25" s="14" t="s">
        <v>534</v>
      </c>
      <c r="C25" s="11" t="s">
        <v>535</v>
      </c>
      <c r="D25" s="11" t="s">
        <v>536</v>
      </c>
      <c r="E25" s="15">
        <v>6000</v>
      </c>
      <c r="F25" s="16">
        <v>37.89</v>
      </c>
      <c r="G25" s="17">
        <v>2.2599999999999999E-2</v>
      </c>
    </row>
    <row r="26" spans="1:7" ht="12.95" customHeight="1">
      <c r="A26" s="13" t="s">
        <v>537</v>
      </c>
      <c r="B26" s="14" t="s">
        <v>538</v>
      </c>
      <c r="C26" s="11" t="s">
        <v>539</v>
      </c>
      <c r="D26" s="11" t="s">
        <v>492</v>
      </c>
      <c r="E26" s="15">
        <v>3700</v>
      </c>
      <c r="F26" s="16">
        <v>31.65</v>
      </c>
      <c r="G26" s="17">
        <v>1.89E-2</v>
      </c>
    </row>
    <row r="27" spans="1:7" ht="12.95" customHeight="1">
      <c r="A27" s="13" t="s">
        <v>543</v>
      </c>
      <c r="B27" s="14" t="s">
        <v>544</v>
      </c>
      <c r="C27" s="11" t="s">
        <v>545</v>
      </c>
      <c r="D27" s="11" t="s">
        <v>546</v>
      </c>
      <c r="E27" s="15">
        <v>14000</v>
      </c>
      <c r="F27" s="16">
        <v>28.36</v>
      </c>
      <c r="G27" s="17">
        <v>1.6899999999999998E-2</v>
      </c>
    </row>
    <row r="28" spans="1:7" ht="12.95" customHeight="1">
      <c r="A28" s="13" t="s">
        <v>547</v>
      </c>
      <c r="B28" s="14" t="s">
        <v>548</v>
      </c>
      <c r="C28" s="11" t="s">
        <v>549</v>
      </c>
      <c r="D28" s="11" t="s">
        <v>550</v>
      </c>
      <c r="E28" s="15">
        <v>5600</v>
      </c>
      <c r="F28" s="16">
        <v>25.93</v>
      </c>
      <c r="G28" s="17">
        <v>1.55E-2</v>
      </c>
    </row>
    <row r="29" spans="1:7" ht="12.95" customHeight="1">
      <c r="A29" s="13" t="s">
        <v>561</v>
      </c>
      <c r="B29" s="14" t="s">
        <v>562</v>
      </c>
      <c r="C29" s="11" t="s">
        <v>563</v>
      </c>
      <c r="D29" s="11" t="s">
        <v>484</v>
      </c>
      <c r="E29" s="15">
        <v>3000</v>
      </c>
      <c r="F29" s="16">
        <v>24.33</v>
      </c>
      <c r="G29" s="17">
        <v>1.4500000000000001E-2</v>
      </c>
    </row>
    <row r="30" spans="1:7" ht="12.95" customHeight="1">
      <c r="A30" s="13" t="s">
        <v>832</v>
      </c>
      <c r="B30" s="14" t="s">
        <v>833</v>
      </c>
      <c r="C30" s="11" t="s">
        <v>834</v>
      </c>
      <c r="D30" s="11" t="s">
        <v>835</v>
      </c>
      <c r="E30" s="15">
        <v>2000</v>
      </c>
      <c r="F30" s="16">
        <v>21.92</v>
      </c>
      <c r="G30" s="17">
        <v>1.3100000000000001E-2</v>
      </c>
    </row>
    <row r="31" spans="1:7" ht="12.95" customHeight="1">
      <c r="A31" s="13" t="s">
        <v>577</v>
      </c>
      <c r="B31" s="14" t="s">
        <v>578</v>
      </c>
      <c r="C31" s="11" t="s">
        <v>579</v>
      </c>
      <c r="D31" s="11" t="s">
        <v>488</v>
      </c>
      <c r="E31" s="15">
        <v>3200</v>
      </c>
      <c r="F31" s="16">
        <v>21.81</v>
      </c>
      <c r="G31" s="17">
        <v>1.2999999999999999E-2</v>
      </c>
    </row>
    <row r="32" spans="1:7" ht="12.95" customHeight="1">
      <c r="A32" s="13" t="s">
        <v>557</v>
      </c>
      <c r="B32" s="14" t="s">
        <v>558</v>
      </c>
      <c r="C32" s="11" t="s">
        <v>559</v>
      </c>
      <c r="D32" s="11" t="s">
        <v>560</v>
      </c>
      <c r="E32" s="15">
        <v>10000</v>
      </c>
      <c r="F32" s="16">
        <v>20.72</v>
      </c>
      <c r="G32" s="17">
        <v>1.24E-2</v>
      </c>
    </row>
    <row r="33" spans="1:7" ht="12.95" customHeight="1">
      <c r="A33" s="13" t="s">
        <v>564</v>
      </c>
      <c r="B33" s="14" t="s">
        <v>565</v>
      </c>
      <c r="C33" s="11" t="s">
        <v>566</v>
      </c>
      <c r="D33" s="11" t="s">
        <v>560</v>
      </c>
      <c r="E33" s="15">
        <v>12000</v>
      </c>
      <c r="F33" s="16">
        <v>20.68</v>
      </c>
      <c r="G33" s="17">
        <v>1.24E-2</v>
      </c>
    </row>
    <row r="34" spans="1:7" ht="12.95" customHeight="1">
      <c r="A34" s="13" t="s">
        <v>570</v>
      </c>
      <c r="B34" s="14" t="s">
        <v>571</v>
      </c>
      <c r="C34" s="11" t="s">
        <v>572</v>
      </c>
      <c r="D34" s="11" t="s">
        <v>573</v>
      </c>
      <c r="E34" s="15">
        <v>6500</v>
      </c>
      <c r="F34" s="16">
        <v>20.100000000000001</v>
      </c>
      <c r="G34" s="17">
        <v>1.2E-2</v>
      </c>
    </row>
    <row r="35" spans="1:7" ht="12.95" customHeight="1">
      <c r="A35" s="13" t="s">
        <v>567</v>
      </c>
      <c r="B35" s="14" t="s">
        <v>568</v>
      </c>
      <c r="C35" s="11" t="s">
        <v>569</v>
      </c>
      <c r="D35" s="11" t="s">
        <v>509</v>
      </c>
      <c r="E35" s="15">
        <v>700</v>
      </c>
      <c r="F35" s="16">
        <v>19.829999999999998</v>
      </c>
      <c r="G35" s="17">
        <v>1.18E-2</v>
      </c>
    </row>
    <row r="36" spans="1:7" ht="12.95" customHeight="1">
      <c r="A36" s="13" t="s">
        <v>574</v>
      </c>
      <c r="B36" s="14" t="s">
        <v>575</v>
      </c>
      <c r="C36" s="11" t="s">
        <v>576</v>
      </c>
      <c r="D36" s="11" t="s">
        <v>536</v>
      </c>
      <c r="E36" s="15">
        <v>1300</v>
      </c>
      <c r="F36" s="16">
        <v>19.12</v>
      </c>
      <c r="G36" s="17">
        <v>1.14E-2</v>
      </c>
    </row>
    <row r="37" spans="1:7" ht="12.95" customHeight="1">
      <c r="A37" s="13" t="s">
        <v>554</v>
      </c>
      <c r="B37" s="14" t="s">
        <v>555</v>
      </c>
      <c r="C37" s="11" t="s">
        <v>556</v>
      </c>
      <c r="D37" s="11" t="s">
        <v>509</v>
      </c>
      <c r="E37" s="15">
        <v>550</v>
      </c>
      <c r="F37" s="16">
        <v>17.45</v>
      </c>
      <c r="G37" s="17">
        <v>1.04E-2</v>
      </c>
    </row>
    <row r="38" spans="1:7" ht="12.95" customHeight="1">
      <c r="A38" s="1"/>
      <c r="B38" s="10" t="s">
        <v>13</v>
      </c>
      <c r="C38" s="11" t="s">
        <v>1</v>
      </c>
      <c r="D38" s="11" t="s">
        <v>1</v>
      </c>
      <c r="E38" s="11" t="s">
        <v>1</v>
      </c>
      <c r="F38" s="18">
        <v>1548.14</v>
      </c>
      <c r="G38" s="19">
        <v>0.9244</v>
      </c>
    </row>
    <row r="39" spans="1:7" ht="12.95" customHeight="1">
      <c r="A39" s="1"/>
      <c r="B39" s="20" t="s">
        <v>583</v>
      </c>
      <c r="C39" s="22" t="s">
        <v>1</v>
      </c>
      <c r="D39" s="22" t="s">
        <v>1</v>
      </c>
      <c r="E39" s="22" t="s">
        <v>1</v>
      </c>
      <c r="F39" s="23" t="s">
        <v>23</v>
      </c>
      <c r="G39" s="24" t="s">
        <v>23</v>
      </c>
    </row>
    <row r="40" spans="1:7" ht="12.95" customHeight="1">
      <c r="A40" s="1"/>
      <c r="B40" s="20" t="s">
        <v>13</v>
      </c>
      <c r="C40" s="22" t="s">
        <v>1</v>
      </c>
      <c r="D40" s="22" t="s">
        <v>1</v>
      </c>
      <c r="E40" s="22" t="s">
        <v>1</v>
      </c>
      <c r="F40" s="23" t="s">
        <v>23</v>
      </c>
      <c r="G40" s="24" t="s">
        <v>23</v>
      </c>
    </row>
    <row r="41" spans="1:7" ht="12.95" customHeight="1">
      <c r="A41" s="1"/>
      <c r="B41" s="20" t="s">
        <v>14</v>
      </c>
      <c r="C41" s="21" t="s">
        <v>1</v>
      </c>
      <c r="D41" s="22" t="s">
        <v>1</v>
      </c>
      <c r="E41" s="21" t="s">
        <v>1</v>
      </c>
      <c r="F41" s="18">
        <v>1548.14</v>
      </c>
      <c r="G41" s="19">
        <v>0.9244</v>
      </c>
    </row>
    <row r="42" spans="1:7" ht="12.95" customHeight="1">
      <c r="A42" s="1"/>
      <c r="B42" s="10" t="s">
        <v>24</v>
      </c>
      <c r="C42" s="11" t="s">
        <v>1</v>
      </c>
      <c r="D42" s="11" t="s">
        <v>1</v>
      </c>
      <c r="E42" s="11" t="s">
        <v>1</v>
      </c>
      <c r="F42" s="1"/>
      <c r="G42" s="12" t="s">
        <v>1</v>
      </c>
    </row>
    <row r="43" spans="1:7" ht="12.95" customHeight="1">
      <c r="A43" s="13" t="s">
        <v>25</v>
      </c>
      <c r="B43" s="14" t="s">
        <v>26</v>
      </c>
      <c r="C43" s="11" t="s">
        <v>1</v>
      </c>
      <c r="D43" s="11" t="s">
        <v>27</v>
      </c>
      <c r="E43" s="15"/>
      <c r="F43" s="16">
        <v>206</v>
      </c>
      <c r="G43" s="17">
        <v>0.123</v>
      </c>
    </row>
    <row r="44" spans="1:7" ht="12.95" customHeight="1">
      <c r="A44" s="1"/>
      <c r="B44" s="10" t="s">
        <v>13</v>
      </c>
      <c r="C44" s="11" t="s">
        <v>1</v>
      </c>
      <c r="D44" s="11" t="s">
        <v>1</v>
      </c>
      <c r="E44" s="11" t="s">
        <v>1</v>
      </c>
      <c r="F44" s="18">
        <v>206</v>
      </c>
      <c r="G44" s="19">
        <v>0.123</v>
      </c>
    </row>
    <row r="45" spans="1:7" ht="12.95" customHeight="1">
      <c r="A45" s="1"/>
      <c r="B45" s="20" t="s">
        <v>14</v>
      </c>
      <c r="C45" s="21" t="s">
        <v>1</v>
      </c>
      <c r="D45" s="22" t="s">
        <v>1</v>
      </c>
      <c r="E45" s="21" t="s">
        <v>1</v>
      </c>
      <c r="F45" s="18">
        <v>206</v>
      </c>
      <c r="G45" s="19">
        <v>0.123</v>
      </c>
    </row>
    <row r="46" spans="1:7" ht="12.95" customHeight="1">
      <c r="A46" s="1"/>
      <c r="B46" s="20" t="s">
        <v>28</v>
      </c>
      <c r="C46" s="11" t="s">
        <v>1</v>
      </c>
      <c r="D46" s="22" t="s">
        <v>1</v>
      </c>
      <c r="E46" s="11" t="s">
        <v>1</v>
      </c>
      <c r="F46" s="25">
        <v>-79.599999999999994</v>
      </c>
      <c r="G46" s="19">
        <v>-4.7399999999999998E-2</v>
      </c>
    </row>
    <row r="47" spans="1:7" ht="12.95" customHeight="1">
      <c r="A47" s="1"/>
      <c r="B47" s="26" t="s">
        <v>29</v>
      </c>
      <c r="C47" s="27" t="s">
        <v>1</v>
      </c>
      <c r="D47" s="27" t="s">
        <v>1</v>
      </c>
      <c r="E47" s="27" t="s">
        <v>1</v>
      </c>
      <c r="F47" s="28">
        <v>1674.54</v>
      </c>
      <c r="G47" s="29">
        <v>1</v>
      </c>
    </row>
    <row r="48" spans="1:7" ht="12.95" customHeight="1">
      <c r="A48" s="1"/>
      <c r="B48" s="4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27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G64"/>
  <sheetViews>
    <sheetView zoomScaleNormal="100" workbookViewId="0">
      <selection activeCell="C62" sqref="C6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2034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470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471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472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810</v>
      </c>
      <c r="B7" s="14" t="s">
        <v>811</v>
      </c>
      <c r="C7" s="11" t="s">
        <v>812</v>
      </c>
      <c r="D7" s="11" t="s">
        <v>813</v>
      </c>
      <c r="E7" s="15">
        <v>1400</v>
      </c>
      <c r="F7" s="16">
        <v>202.92</v>
      </c>
      <c r="G7" s="17">
        <v>4.9399999999999999E-2</v>
      </c>
    </row>
    <row r="8" spans="1:7" ht="12.95" customHeight="1">
      <c r="A8" s="13" t="s">
        <v>817</v>
      </c>
      <c r="B8" s="14" t="s">
        <v>818</v>
      </c>
      <c r="C8" s="11" t="s">
        <v>819</v>
      </c>
      <c r="D8" s="11" t="s">
        <v>480</v>
      </c>
      <c r="E8" s="15">
        <v>15000</v>
      </c>
      <c r="F8" s="16">
        <v>155.54</v>
      </c>
      <c r="G8" s="17">
        <v>3.7900000000000003E-2</v>
      </c>
    </row>
    <row r="9" spans="1:7" ht="12.95" customHeight="1">
      <c r="A9" s="13" t="s">
        <v>2035</v>
      </c>
      <c r="B9" s="14" t="s">
        <v>2036</v>
      </c>
      <c r="C9" s="11" t="s">
        <v>2037</v>
      </c>
      <c r="D9" s="11" t="s">
        <v>1539</v>
      </c>
      <c r="E9" s="15">
        <v>50000</v>
      </c>
      <c r="F9" s="16">
        <v>149.44999999999999</v>
      </c>
      <c r="G9" s="17">
        <v>3.6400000000000002E-2</v>
      </c>
    </row>
    <row r="10" spans="1:7" ht="12.95" customHeight="1">
      <c r="A10" s="13" t="s">
        <v>724</v>
      </c>
      <c r="B10" s="14" t="s">
        <v>725</v>
      </c>
      <c r="C10" s="11" t="s">
        <v>726</v>
      </c>
      <c r="D10" s="11" t="s">
        <v>488</v>
      </c>
      <c r="E10" s="15">
        <v>32000</v>
      </c>
      <c r="F10" s="16">
        <v>129.68</v>
      </c>
      <c r="G10" s="17">
        <v>3.1600000000000003E-2</v>
      </c>
    </row>
    <row r="11" spans="1:7" ht="12.95" customHeight="1">
      <c r="A11" s="13" t="s">
        <v>814</v>
      </c>
      <c r="B11" s="14" t="s">
        <v>815</v>
      </c>
      <c r="C11" s="11" t="s">
        <v>816</v>
      </c>
      <c r="D11" s="11" t="s">
        <v>476</v>
      </c>
      <c r="E11" s="15">
        <v>33000</v>
      </c>
      <c r="F11" s="16">
        <v>126.11</v>
      </c>
      <c r="G11" s="17">
        <v>3.0700000000000002E-2</v>
      </c>
    </row>
    <row r="12" spans="1:7" ht="12.95" customHeight="1">
      <c r="A12" s="13" t="s">
        <v>836</v>
      </c>
      <c r="B12" s="14" t="s">
        <v>837</v>
      </c>
      <c r="C12" s="11" t="s">
        <v>838</v>
      </c>
      <c r="D12" s="11" t="s">
        <v>529</v>
      </c>
      <c r="E12" s="15">
        <v>150000</v>
      </c>
      <c r="F12" s="16">
        <v>125.93</v>
      </c>
      <c r="G12" s="17">
        <v>3.0700000000000002E-2</v>
      </c>
    </row>
    <row r="13" spans="1:7" ht="12.95" customHeight="1">
      <c r="A13" s="13" t="s">
        <v>551</v>
      </c>
      <c r="B13" s="14" t="s">
        <v>552</v>
      </c>
      <c r="C13" s="11" t="s">
        <v>553</v>
      </c>
      <c r="D13" s="11" t="s">
        <v>476</v>
      </c>
      <c r="E13" s="15">
        <v>9000</v>
      </c>
      <c r="F13" s="16">
        <v>125.64</v>
      </c>
      <c r="G13" s="17">
        <v>3.0599999999999999E-2</v>
      </c>
    </row>
    <row r="14" spans="1:7" ht="12.95" customHeight="1">
      <c r="A14" s="13" t="s">
        <v>503</v>
      </c>
      <c r="B14" s="14" t="s">
        <v>504</v>
      </c>
      <c r="C14" s="11" t="s">
        <v>505</v>
      </c>
      <c r="D14" s="11" t="s">
        <v>476</v>
      </c>
      <c r="E14" s="15">
        <v>10000</v>
      </c>
      <c r="F14" s="16">
        <v>125.21</v>
      </c>
      <c r="G14" s="17">
        <v>3.0499999999999999E-2</v>
      </c>
    </row>
    <row r="15" spans="1:7" ht="12.95" customHeight="1">
      <c r="A15" s="13" t="s">
        <v>832</v>
      </c>
      <c r="B15" s="14" t="s">
        <v>833</v>
      </c>
      <c r="C15" s="11" t="s">
        <v>834</v>
      </c>
      <c r="D15" s="11" t="s">
        <v>835</v>
      </c>
      <c r="E15" s="15">
        <v>11000</v>
      </c>
      <c r="F15" s="16">
        <v>120.54</v>
      </c>
      <c r="G15" s="17">
        <v>2.9399999999999999E-2</v>
      </c>
    </row>
    <row r="16" spans="1:7" ht="12.95" customHeight="1">
      <c r="A16" s="13" t="s">
        <v>496</v>
      </c>
      <c r="B16" s="14" t="s">
        <v>497</v>
      </c>
      <c r="C16" s="11" t="s">
        <v>498</v>
      </c>
      <c r="D16" s="11" t="s">
        <v>476</v>
      </c>
      <c r="E16" s="15">
        <v>15000</v>
      </c>
      <c r="F16" s="16">
        <v>116.12</v>
      </c>
      <c r="G16" s="17">
        <v>2.8299999999999999E-2</v>
      </c>
    </row>
    <row r="17" spans="1:7" ht="12.95" customHeight="1">
      <c r="A17" s="13" t="s">
        <v>823</v>
      </c>
      <c r="B17" s="14" t="s">
        <v>824</v>
      </c>
      <c r="C17" s="11" t="s">
        <v>825</v>
      </c>
      <c r="D17" s="11" t="s">
        <v>488</v>
      </c>
      <c r="E17" s="15">
        <v>21000</v>
      </c>
      <c r="F17" s="16">
        <v>109.48</v>
      </c>
      <c r="G17" s="17">
        <v>2.6700000000000002E-2</v>
      </c>
    </row>
    <row r="18" spans="1:7" ht="12.95" customHeight="1">
      <c r="A18" s="13" t="s">
        <v>2038</v>
      </c>
      <c r="B18" s="14" t="s">
        <v>2039</v>
      </c>
      <c r="C18" s="11" t="s">
        <v>2040</v>
      </c>
      <c r="D18" s="11" t="s">
        <v>709</v>
      </c>
      <c r="E18" s="15">
        <v>210</v>
      </c>
      <c r="F18" s="16">
        <v>108.48</v>
      </c>
      <c r="G18" s="17">
        <v>2.64E-2</v>
      </c>
    </row>
    <row r="19" spans="1:7" ht="12.95" customHeight="1">
      <c r="A19" s="13" t="s">
        <v>2041</v>
      </c>
      <c r="B19" s="14" t="s">
        <v>2042</v>
      </c>
      <c r="C19" s="11" t="s">
        <v>2043</v>
      </c>
      <c r="D19" s="11" t="s">
        <v>835</v>
      </c>
      <c r="E19" s="15">
        <v>7000</v>
      </c>
      <c r="F19" s="16">
        <v>107.8</v>
      </c>
      <c r="G19" s="17">
        <v>2.63E-2</v>
      </c>
    </row>
    <row r="20" spans="1:7" ht="12.95" customHeight="1">
      <c r="A20" s="13" t="s">
        <v>826</v>
      </c>
      <c r="B20" s="14" t="s">
        <v>827</v>
      </c>
      <c r="C20" s="11" t="s">
        <v>828</v>
      </c>
      <c r="D20" s="11" t="s">
        <v>476</v>
      </c>
      <c r="E20" s="15">
        <v>170000</v>
      </c>
      <c r="F20" s="16">
        <v>101.92</v>
      </c>
      <c r="G20" s="17">
        <v>2.4799999999999999E-2</v>
      </c>
    </row>
    <row r="21" spans="1:7" ht="12.95" customHeight="1">
      <c r="A21" s="13" t="s">
        <v>856</v>
      </c>
      <c r="B21" s="14" t="s">
        <v>857</v>
      </c>
      <c r="C21" s="11" t="s">
        <v>858</v>
      </c>
      <c r="D21" s="11" t="s">
        <v>709</v>
      </c>
      <c r="E21" s="15">
        <v>11000</v>
      </c>
      <c r="F21" s="16">
        <v>98.77</v>
      </c>
      <c r="G21" s="17">
        <v>2.41E-2</v>
      </c>
    </row>
    <row r="22" spans="1:7" ht="12.95" customHeight="1">
      <c r="A22" s="13" t="s">
        <v>829</v>
      </c>
      <c r="B22" s="14" t="s">
        <v>830</v>
      </c>
      <c r="C22" s="11" t="s">
        <v>831</v>
      </c>
      <c r="D22" s="11" t="s">
        <v>502</v>
      </c>
      <c r="E22" s="15">
        <v>30000</v>
      </c>
      <c r="F22" s="16">
        <v>98.09</v>
      </c>
      <c r="G22" s="17">
        <v>2.3900000000000001E-2</v>
      </c>
    </row>
    <row r="23" spans="1:7" ht="12.95" customHeight="1">
      <c r="A23" s="13" t="s">
        <v>516</v>
      </c>
      <c r="B23" s="14" t="s">
        <v>517</v>
      </c>
      <c r="C23" s="11" t="s">
        <v>518</v>
      </c>
      <c r="D23" s="11" t="s">
        <v>492</v>
      </c>
      <c r="E23" s="15">
        <v>10000</v>
      </c>
      <c r="F23" s="16">
        <v>97.07</v>
      </c>
      <c r="G23" s="17">
        <v>2.3599999999999999E-2</v>
      </c>
    </row>
    <row r="24" spans="1:7" ht="12.95" customHeight="1">
      <c r="A24" s="13" t="s">
        <v>2044</v>
      </c>
      <c r="B24" s="14" t="s">
        <v>2045</v>
      </c>
      <c r="C24" s="11" t="s">
        <v>2046</v>
      </c>
      <c r="D24" s="11" t="s">
        <v>484</v>
      </c>
      <c r="E24" s="15">
        <v>45000</v>
      </c>
      <c r="F24" s="16">
        <v>87.55</v>
      </c>
      <c r="G24" s="17">
        <v>2.1299999999999999E-2</v>
      </c>
    </row>
    <row r="25" spans="1:7" ht="12.95" customHeight="1">
      <c r="A25" s="13" t="s">
        <v>2047</v>
      </c>
      <c r="B25" s="14" t="s">
        <v>2048</v>
      </c>
      <c r="C25" s="11" t="s">
        <v>2049</v>
      </c>
      <c r="D25" s="11" t="s">
        <v>492</v>
      </c>
      <c r="E25" s="15">
        <v>5500</v>
      </c>
      <c r="F25" s="16">
        <v>86.92</v>
      </c>
      <c r="G25" s="17">
        <v>2.12E-2</v>
      </c>
    </row>
    <row r="26" spans="1:7" ht="12.95" customHeight="1">
      <c r="A26" s="13" t="s">
        <v>820</v>
      </c>
      <c r="B26" s="14" t="s">
        <v>821</v>
      </c>
      <c r="C26" s="11" t="s">
        <v>822</v>
      </c>
      <c r="D26" s="11" t="s">
        <v>492</v>
      </c>
      <c r="E26" s="15">
        <v>40000</v>
      </c>
      <c r="F26" s="16">
        <v>84.6</v>
      </c>
      <c r="G26" s="17">
        <v>2.06E-2</v>
      </c>
    </row>
    <row r="27" spans="1:7" ht="12.95" customHeight="1">
      <c r="A27" s="13" t="s">
        <v>2050</v>
      </c>
      <c r="B27" s="14" t="s">
        <v>2051</v>
      </c>
      <c r="C27" s="11" t="s">
        <v>2052</v>
      </c>
      <c r="D27" s="11" t="s">
        <v>492</v>
      </c>
      <c r="E27" s="15">
        <v>2700</v>
      </c>
      <c r="F27" s="16">
        <v>84.52</v>
      </c>
      <c r="G27" s="17">
        <v>2.06E-2</v>
      </c>
    </row>
    <row r="28" spans="1:7" ht="12.95" customHeight="1">
      <c r="A28" s="13" t="s">
        <v>580</v>
      </c>
      <c r="B28" s="14" t="s">
        <v>581</v>
      </c>
      <c r="C28" s="11" t="s">
        <v>582</v>
      </c>
      <c r="D28" s="11" t="s">
        <v>476</v>
      </c>
      <c r="E28" s="15">
        <v>50000</v>
      </c>
      <c r="F28" s="16">
        <v>82.58</v>
      </c>
      <c r="G28" s="17">
        <v>2.01E-2</v>
      </c>
    </row>
    <row r="29" spans="1:7" ht="12.95" customHeight="1">
      <c r="A29" s="13" t="s">
        <v>2053</v>
      </c>
      <c r="B29" s="14" t="s">
        <v>2054</v>
      </c>
      <c r="C29" s="11" t="s">
        <v>2055</v>
      </c>
      <c r="D29" s="11" t="s">
        <v>835</v>
      </c>
      <c r="E29" s="15">
        <v>7000</v>
      </c>
      <c r="F29" s="16">
        <v>80.260000000000005</v>
      </c>
      <c r="G29" s="17">
        <v>1.9599999999999999E-2</v>
      </c>
    </row>
    <row r="30" spans="1:7" ht="12.95" customHeight="1">
      <c r="A30" s="13" t="s">
        <v>2056</v>
      </c>
      <c r="B30" s="14" t="s">
        <v>2057</v>
      </c>
      <c r="C30" s="11" t="s">
        <v>2058</v>
      </c>
      <c r="D30" s="11" t="s">
        <v>2059</v>
      </c>
      <c r="E30" s="15">
        <v>20000</v>
      </c>
      <c r="F30" s="16">
        <v>74.790000000000006</v>
      </c>
      <c r="G30" s="17">
        <v>1.8200000000000001E-2</v>
      </c>
    </row>
    <row r="31" spans="1:7" ht="12.95" customHeight="1">
      <c r="A31" s="13" t="s">
        <v>849</v>
      </c>
      <c r="B31" s="14" t="s">
        <v>850</v>
      </c>
      <c r="C31" s="11" t="s">
        <v>851</v>
      </c>
      <c r="D31" s="11" t="s">
        <v>852</v>
      </c>
      <c r="E31" s="15">
        <v>15000</v>
      </c>
      <c r="F31" s="16">
        <v>72.98</v>
      </c>
      <c r="G31" s="17">
        <v>1.78E-2</v>
      </c>
    </row>
    <row r="32" spans="1:7" ht="12.95" customHeight="1">
      <c r="A32" s="13" t="s">
        <v>2060</v>
      </c>
      <c r="B32" s="14" t="s">
        <v>2061</v>
      </c>
      <c r="C32" s="11" t="s">
        <v>2062</v>
      </c>
      <c r="D32" s="11" t="s">
        <v>536</v>
      </c>
      <c r="E32" s="15">
        <v>20000</v>
      </c>
      <c r="F32" s="16">
        <v>70.11</v>
      </c>
      <c r="G32" s="17">
        <v>1.7100000000000001E-2</v>
      </c>
    </row>
    <row r="33" spans="1:7" ht="12.95" customHeight="1">
      <c r="A33" s="13" t="s">
        <v>2063</v>
      </c>
      <c r="B33" s="14" t="s">
        <v>2064</v>
      </c>
      <c r="C33" s="11" t="s">
        <v>2065</v>
      </c>
      <c r="D33" s="11" t="s">
        <v>709</v>
      </c>
      <c r="E33" s="15">
        <v>35000</v>
      </c>
      <c r="F33" s="16">
        <v>69.06</v>
      </c>
      <c r="G33" s="17">
        <v>1.6799999999999999E-2</v>
      </c>
    </row>
    <row r="34" spans="1:7" ht="12.95" customHeight="1">
      <c r="A34" s="13" t="s">
        <v>859</v>
      </c>
      <c r="B34" s="14" t="s">
        <v>860</v>
      </c>
      <c r="C34" s="11" t="s">
        <v>861</v>
      </c>
      <c r="D34" s="11" t="s">
        <v>484</v>
      </c>
      <c r="E34" s="15">
        <v>15000</v>
      </c>
      <c r="F34" s="16">
        <v>67.58</v>
      </c>
      <c r="G34" s="17">
        <v>1.6500000000000001E-2</v>
      </c>
    </row>
    <row r="35" spans="1:7" ht="12.95" customHeight="1">
      <c r="A35" s="13" t="s">
        <v>697</v>
      </c>
      <c r="B35" s="14" t="s">
        <v>698</v>
      </c>
      <c r="C35" s="11" t="s">
        <v>699</v>
      </c>
      <c r="D35" s="11" t="s">
        <v>484</v>
      </c>
      <c r="E35" s="15">
        <v>2000</v>
      </c>
      <c r="F35" s="16">
        <v>66.39</v>
      </c>
      <c r="G35" s="17">
        <v>1.6199999999999999E-2</v>
      </c>
    </row>
    <row r="36" spans="1:7" ht="12.95" customHeight="1">
      <c r="A36" s="13" t="s">
        <v>2066</v>
      </c>
      <c r="B36" s="14" t="s">
        <v>2067</v>
      </c>
      <c r="C36" s="11" t="s">
        <v>2068</v>
      </c>
      <c r="D36" s="11" t="s">
        <v>1535</v>
      </c>
      <c r="E36" s="15">
        <v>5000</v>
      </c>
      <c r="F36" s="16">
        <v>59.27</v>
      </c>
      <c r="G36" s="17">
        <v>1.44E-2</v>
      </c>
    </row>
    <row r="37" spans="1:7" ht="12.95" customHeight="1">
      <c r="A37" s="13" t="s">
        <v>839</v>
      </c>
      <c r="B37" s="14" t="s">
        <v>840</v>
      </c>
      <c r="C37" s="11" t="s">
        <v>841</v>
      </c>
      <c r="D37" s="11" t="s">
        <v>842</v>
      </c>
      <c r="E37" s="15">
        <v>25000</v>
      </c>
      <c r="F37" s="16">
        <v>58.5</v>
      </c>
      <c r="G37" s="17">
        <v>1.4200000000000001E-2</v>
      </c>
    </row>
    <row r="38" spans="1:7" ht="12.95" customHeight="1">
      <c r="A38" s="13" t="s">
        <v>2069</v>
      </c>
      <c r="B38" s="14" t="s">
        <v>2070</v>
      </c>
      <c r="C38" s="11" t="s">
        <v>2071</v>
      </c>
      <c r="D38" s="11" t="s">
        <v>723</v>
      </c>
      <c r="E38" s="15">
        <v>15000</v>
      </c>
      <c r="F38" s="16">
        <v>54.31</v>
      </c>
      <c r="G38" s="17">
        <v>1.32E-2</v>
      </c>
    </row>
    <row r="39" spans="1:7" ht="12.95" customHeight="1">
      <c r="A39" s="13" t="s">
        <v>700</v>
      </c>
      <c r="B39" s="14" t="s">
        <v>701</v>
      </c>
      <c r="C39" s="11" t="s">
        <v>702</v>
      </c>
      <c r="D39" s="11" t="s">
        <v>522</v>
      </c>
      <c r="E39" s="15">
        <v>350</v>
      </c>
      <c r="F39" s="16">
        <v>54.1</v>
      </c>
      <c r="G39" s="17">
        <v>1.32E-2</v>
      </c>
    </row>
    <row r="40" spans="1:7" ht="12.95" customHeight="1">
      <c r="A40" s="13" t="s">
        <v>2072</v>
      </c>
      <c r="B40" s="14" t="s">
        <v>2073</v>
      </c>
      <c r="C40" s="11" t="s">
        <v>2074</v>
      </c>
      <c r="D40" s="11" t="s">
        <v>480</v>
      </c>
      <c r="E40" s="15">
        <v>20000</v>
      </c>
      <c r="F40" s="16">
        <v>53.42</v>
      </c>
      <c r="G40" s="17">
        <v>1.2999999999999999E-2</v>
      </c>
    </row>
    <row r="41" spans="1:7" ht="12.95" customHeight="1">
      <c r="A41" s="13" t="s">
        <v>710</v>
      </c>
      <c r="B41" s="14" t="s">
        <v>711</v>
      </c>
      <c r="C41" s="11" t="s">
        <v>712</v>
      </c>
      <c r="D41" s="11" t="s">
        <v>709</v>
      </c>
      <c r="E41" s="15">
        <v>230</v>
      </c>
      <c r="F41" s="16">
        <v>50.9</v>
      </c>
      <c r="G41" s="17">
        <v>1.24E-2</v>
      </c>
    </row>
    <row r="42" spans="1:7" ht="12.95" customHeight="1">
      <c r="A42" s="13" t="s">
        <v>2075</v>
      </c>
      <c r="B42" s="14" t="s">
        <v>2076</v>
      </c>
      <c r="C42" s="11" t="s">
        <v>2077</v>
      </c>
      <c r="D42" s="11" t="s">
        <v>546</v>
      </c>
      <c r="E42" s="15">
        <v>15000</v>
      </c>
      <c r="F42" s="16">
        <v>49.45</v>
      </c>
      <c r="G42" s="17">
        <v>1.2E-2</v>
      </c>
    </row>
    <row r="43" spans="1:7" ht="12.95" customHeight="1">
      <c r="A43" s="13" t="s">
        <v>2078</v>
      </c>
      <c r="B43" s="14" t="s">
        <v>2079</v>
      </c>
      <c r="C43" s="11" t="s">
        <v>2080</v>
      </c>
      <c r="D43" s="11" t="s">
        <v>522</v>
      </c>
      <c r="E43" s="15">
        <v>7000</v>
      </c>
      <c r="F43" s="16">
        <v>49.19</v>
      </c>
      <c r="G43" s="17">
        <v>1.2E-2</v>
      </c>
    </row>
    <row r="44" spans="1:7" ht="12.95" customHeight="1">
      <c r="A44" s="13" t="s">
        <v>720</v>
      </c>
      <c r="B44" s="14" t="s">
        <v>721</v>
      </c>
      <c r="C44" s="11" t="s">
        <v>722</v>
      </c>
      <c r="D44" s="11" t="s">
        <v>723</v>
      </c>
      <c r="E44" s="15">
        <v>24000</v>
      </c>
      <c r="F44" s="16">
        <v>47.05</v>
      </c>
      <c r="G44" s="17">
        <v>1.15E-2</v>
      </c>
    </row>
    <row r="45" spans="1:7" ht="12.95" customHeight="1">
      <c r="A45" s="13" t="s">
        <v>2081</v>
      </c>
      <c r="B45" s="14" t="s">
        <v>2082</v>
      </c>
      <c r="C45" s="11" t="s">
        <v>2083</v>
      </c>
      <c r="D45" s="11" t="s">
        <v>2059</v>
      </c>
      <c r="E45" s="15">
        <v>5000</v>
      </c>
      <c r="F45" s="16">
        <v>46.98</v>
      </c>
      <c r="G45" s="17">
        <v>1.14E-2</v>
      </c>
    </row>
    <row r="46" spans="1:7" ht="12.95" customHeight="1">
      <c r="A46" s="13" t="s">
        <v>2084</v>
      </c>
      <c r="B46" s="14" t="s">
        <v>2085</v>
      </c>
      <c r="C46" s="11" t="s">
        <v>2086</v>
      </c>
      <c r="D46" s="11" t="s">
        <v>536</v>
      </c>
      <c r="E46" s="15">
        <v>4000</v>
      </c>
      <c r="F46" s="16">
        <v>43.84</v>
      </c>
      <c r="G46" s="17">
        <v>1.0699999999999999E-2</v>
      </c>
    </row>
    <row r="47" spans="1:7" ht="12.95" customHeight="1">
      <c r="A47" s="13" t="s">
        <v>846</v>
      </c>
      <c r="B47" s="14" t="s">
        <v>847</v>
      </c>
      <c r="C47" s="11" t="s">
        <v>848</v>
      </c>
      <c r="D47" s="11" t="s">
        <v>492</v>
      </c>
      <c r="E47" s="15">
        <v>4000</v>
      </c>
      <c r="F47" s="16">
        <v>41.25</v>
      </c>
      <c r="G47" s="17">
        <v>0.01</v>
      </c>
    </row>
    <row r="48" spans="1:7" ht="12.95" customHeight="1">
      <c r="A48" s="13" t="s">
        <v>2087</v>
      </c>
      <c r="B48" s="14" t="s">
        <v>2088</v>
      </c>
      <c r="C48" s="11" t="s">
        <v>2089</v>
      </c>
      <c r="D48" s="11" t="s">
        <v>687</v>
      </c>
      <c r="E48" s="15">
        <v>6000</v>
      </c>
      <c r="F48" s="16">
        <v>40.409999999999997</v>
      </c>
      <c r="G48" s="17">
        <v>9.7999999999999997E-3</v>
      </c>
    </row>
    <row r="49" spans="1:7" ht="12.95" customHeight="1">
      <c r="A49" s="13" t="s">
        <v>862</v>
      </c>
      <c r="B49" s="14" t="s">
        <v>863</v>
      </c>
      <c r="C49" s="11" t="s">
        <v>864</v>
      </c>
      <c r="D49" s="11" t="s">
        <v>536</v>
      </c>
      <c r="E49" s="15">
        <v>5500</v>
      </c>
      <c r="F49" s="16">
        <v>38.51</v>
      </c>
      <c r="G49" s="17">
        <v>9.4000000000000004E-3</v>
      </c>
    </row>
    <row r="50" spans="1:7" ht="12.95" customHeight="1">
      <c r="A50" s="13" t="s">
        <v>2090</v>
      </c>
      <c r="B50" s="14" t="s">
        <v>2091</v>
      </c>
      <c r="C50" s="11" t="s">
        <v>2092</v>
      </c>
      <c r="D50" s="11" t="s">
        <v>1535</v>
      </c>
      <c r="E50" s="15">
        <v>25000</v>
      </c>
      <c r="F50" s="16">
        <v>34.99</v>
      </c>
      <c r="G50" s="17">
        <v>8.5000000000000006E-3</v>
      </c>
    </row>
    <row r="51" spans="1:7" ht="12.95" customHeight="1">
      <c r="A51" s="1"/>
      <c r="B51" s="10" t="s">
        <v>13</v>
      </c>
      <c r="C51" s="11" t="s">
        <v>1</v>
      </c>
      <c r="D51" s="11" t="s">
        <v>1</v>
      </c>
      <c r="E51" s="11" t="s">
        <v>1</v>
      </c>
      <c r="F51" s="18">
        <v>3748.26</v>
      </c>
      <c r="G51" s="19">
        <v>0.91300000000000003</v>
      </c>
    </row>
    <row r="52" spans="1:7" ht="12.95" customHeight="1">
      <c r="A52" s="1"/>
      <c r="B52" s="20" t="s">
        <v>583</v>
      </c>
      <c r="C52" s="22" t="s">
        <v>1</v>
      </c>
      <c r="D52" s="22" t="s">
        <v>1</v>
      </c>
      <c r="E52" s="22" t="s">
        <v>1</v>
      </c>
      <c r="F52" s="23" t="s">
        <v>23</v>
      </c>
      <c r="G52" s="24" t="s">
        <v>23</v>
      </c>
    </row>
    <row r="53" spans="1:7" ht="12.95" customHeight="1">
      <c r="A53" s="1"/>
      <c r="B53" s="20" t="s">
        <v>13</v>
      </c>
      <c r="C53" s="22" t="s">
        <v>1</v>
      </c>
      <c r="D53" s="22" t="s">
        <v>1</v>
      </c>
      <c r="E53" s="22" t="s">
        <v>1</v>
      </c>
      <c r="F53" s="23" t="s">
        <v>23</v>
      </c>
      <c r="G53" s="24" t="s">
        <v>23</v>
      </c>
    </row>
    <row r="54" spans="1:7" ht="12.95" customHeight="1">
      <c r="A54" s="1"/>
      <c r="B54" s="20" t="s">
        <v>14</v>
      </c>
      <c r="C54" s="21" t="s">
        <v>1</v>
      </c>
      <c r="D54" s="22" t="s">
        <v>1</v>
      </c>
      <c r="E54" s="21" t="s">
        <v>1</v>
      </c>
      <c r="F54" s="18">
        <v>3748.26</v>
      </c>
      <c r="G54" s="19">
        <v>0.91300000000000003</v>
      </c>
    </row>
    <row r="55" spans="1:7" ht="12.95" customHeight="1">
      <c r="A55" s="1"/>
      <c r="B55" s="10" t="s">
        <v>24</v>
      </c>
      <c r="C55" s="11" t="s">
        <v>1</v>
      </c>
      <c r="D55" s="11" t="s">
        <v>1</v>
      </c>
      <c r="E55" s="11" t="s">
        <v>1</v>
      </c>
      <c r="F55" s="1"/>
      <c r="G55" s="12" t="s">
        <v>1</v>
      </c>
    </row>
    <row r="56" spans="1:7" ht="12.95" customHeight="1">
      <c r="A56" s="13" t="s">
        <v>25</v>
      </c>
      <c r="B56" s="14" t="s">
        <v>26</v>
      </c>
      <c r="C56" s="11" t="s">
        <v>1</v>
      </c>
      <c r="D56" s="11" t="s">
        <v>27</v>
      </c>
      <c r="E56" s="15"/>
      <c r="F56" s="16">
        <v>333</v>
      </c>
      <c r="G56" s="17">
        <v>8.1100000000000005E-2</v>
      </c>
    </row>
    <row r="57" spans="1:7" ht="12.95" customHeight="1">
      <c r="A57" s="1"/>
      <c r="B57" s="10" t="s">
        <v>13</v>
      </c>
      <c r="C57" s="11" t="s">
        <v>1</v>
      </c>
      <c r="D57" s="11" t="s">
        <v>1</v>
      </c>
      <c r="E57" s="11" t="s">
        <v>1</v>
      </c>
      <c r="F57" s="18">
        <v>333</v>
      </c>
      <c r="G57" s="19">
        <v>8.1100000000000005E-2</v>
      </c>
    </row>
    <row r="58" spans="1:7" ht="12.95" customHeight="1">
      <c r="A58" s="1"/>
      <c r="B58" s="20" t="s">
        <v>14</v>
      </c>
      <c r="C58" s="21" t="s">
        <v>1</v>
      </c>
      <c r="D58" s="22" t="s">
        <v>1</v>
      </c>
      <c r="E58" s="21" t="s">
        <v>1</v>
      </c>
      <c r="F58" s="18">
        <v>333</v>
      </c>
      <c r="G58" s="19">
        <v>8.1100000000000005E-2</v>
      </c>
    </row>
    <row r="59" spans="1:7" ht="12.95" customHeight="1">
      <c r="A59" s="1"/>
      <c r="B59" s="20" t="s">
        <v>28</v>
      </c>
      <c r="C59" s="11" t="s">
        <v>1</v>
      </c>
      <c r="D59" s="22" t="s">
        <v>1</v>
      </c>
      <c r="E59" s="11" t="s">
        <v>1</v>
      </c>
      <c r="F59" s="25">
        <v>24.16</v>
      </c>
      <c r="G59" s="19">
        <v>5.8999999999999999E-3</v>
      </c>
    </row>
    <row r="60" spans="1:7" ht="12.95" customHeight="1">
      <c r="A60" s="1"/>
      <c r="B60" s="26" t="s">
        <v>29</v>
      </c>
      <c r="C60" s="27" t="s">
        <v>1</v>
      </c>
      <c r="D60" s="27" t="s">
        <v>1</v>
      </c>
      <c r="E60" s="27" t="s">
        <v>1</v>
      </c>
      <c r="F60" s="28">
        <v>4105.42</v>
      </c>
      <c r="G60" s="29">
        <v>1</v>
      </c>
    </row>
    <row r="61" spans="1:7" ht="12.95" customHeight="1">
      <c r="A61" s="1"/>
      <c r="B61" s="4" t="s">
        <v>1</v>
      </c>
      <c r="C61" s="1"/>
      <c r="D61" s="1"/>
      <c r="E61" s="1"/>
      <c r="F61" s="1"/>
      <c r="G61" s="1"/>
    </row>
    <row r="62" spans="1:7" ht="12.95" customHeight="1">
      <c r="A62" s="1"/>
      <c r="B62" s="2" t="s">
        <v>27</v>
      </c>
      <c r="C62" s="1"/>
      <c r="D62" s="1"/>
      <c r="E62" s="1"/>
      <c r="F62" s="1"/>
      <c r="G62" s="1"/>
    </row>
    <row r="63" spans="1:7" ht="12.95" customHeight="1">
      <c r="A63" s="1"/>
      <c r="B63" s="2" t="s">
        <v>1</v>
      </c>
      <c r="C63" s="1"/>
      <c r="D63" s="1"/>
      <c r="E63" s="1"/>
      <c r="F63" s="1"/>
      <c r="G63" s="1"/>
    </row>
    <row r="64" spans="1:7" ht="12.95" customHeight="1">
      <c r="A64" s="1"/>
      <c r="B64" s="2" t="s">
        <v>1</v>
      </c>
      <c r="C64" s="1"/>
      <c r="D64" s="1"/>
      <c r="E64" s="1"/>
      <c r="F64" s="1"/>
      <c r="G6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B24" sqref="B24"/>
    </sheetView>
  </sheetViews>
  <sheetFormatPr defaultRowHeight="12.75"/>
  <cols>
    <col min="1" max="1" width="8.28515625" style="85" customWidth="1"/>
    <col min="2" max="2" width="14.7109375" style="85" customWidth="1"/>
    <col min="3" max="3" width="52.140625" style="85" customWidth="1"/>
    <col min="4" max="4" width="14.28515625" style="85" customWidth="1"/>
    <col min="5" max="5" width="16" style="85" customWidth="1"/>
    <col min="6" max="6" width="16.7109375" style="85" customWidth="1"/>
    <col min="7" max="7" width="15.5703125" style="85" customWidth="1"/>
    <col min="8" max="8" width="16.5703125" style="85" customWidth="1"/>
    <col min="9" max="10" width="14.7109375" style="85" customWidth="1"/>
    <col min="11" max="11" width="18.28515625" style="85" bestFit="1" customWidth="1"/>
    <col min="12" max="12" width="14.7109375" style="85" customWidth="1"/>
    <col min="13" max="13" width="4.7109375" style="85" customWidth="1"/>
    <col min="14" max="16384" width="9.140625" style="85"/>
  </cols>
  <sheetData>
    <row r="1" spans="1:12" s="37" customFormat="1" ht="22.9" customHeight="1">
      <c r="A1" s="35"/>
      <c r="B1" s="35"/>
      <c r="C1" s="35" t="s">
        <v>2130</v>
      </c>
      <c r="D1" s="35"/>
      <c r="E1" s="35"/>
      <c r="F1" s="35"/>
      <c r="G1" s="35"/>
      <c r="H1" s="35"/>
      <c r="I1" s="36"/>
      <c r="J1" s="36"/>
    </row>
    <row r="2" spans="1:12" s="37" customFormat="1" ht="18.2" customHeight="1">
      <c r="A2" s="38"/>
      <c r="B2" s="38"/>
      <c r="C2" s="39" t="s">
        <v>2131</v>
      </c>
      <c r="D2" s="38"/>
      <c r="E2" s="38"/>
      <c r="F2" s="38"/>
      <c r="G2" s="38"/>
      <c r="H2" s="38"/>
      <c r="I2" s="40"/>
      <c r="J2" s="40"/>
    </row>
    <row r="3" spans="1:12" s="37" customFormat="1" ht="18.2" customHeight="1">
      <c r="A3" s="38"/>
      <c r="B3" s="38"/>
      <c r="C3" s="38"/>
      <c r="D3" s="38"/>
      <c r="E3" s="38"/>
      <c r="F3" s="38"/>
      <c r="G3" s="38"/>
      <c r="H3" s="38"/>
      <c r="I3" s="40"/>
      <c r="J3" s="40"/>
    </row>
    <row r="4" spans="1:12" s="37" customFormat="1" ht="19.7" customHeight="1">
      <c r="A4" s="41" t="s">
        <v>2132</v>
      </c>
      <c r="B4" s="41" t="s">
        <v>4</v>
      </c>
      <c r="C4" s="41" t="s">
        <v>2133</v>
      </c>
      <c r="D4" s="41" t="s">
        <v>2134</v>
      </c>
      <c r="E4" s="41" t="s">
        <v>2135</v>
      </c>
      <c r="F4" s="41" t="s">
        <v>2136</v>
      </c>
      <c r="G4" s="41" t="s">
        <v>2137</v>
      </c>
      <c r="H4" s="41" t="s">
        <v>2138</v>
      </c>
      <c r="I4" s="42"/>
      <c r="J4" s="42" t="s">
        <v>2139</v>
      </c>
      <c r="K4" s="43" t="s">
        <v>2140</v>
      </c>
      <c r="L4" s="43" t="s">
        <v>2141</v>
      </c>
    </row>
    <row r="5" spans="1:12" s="37" customFormat="1" ht="18.2" customHeight="1">
      <c r="A5" s="43"/>
      <c r="B5" s="43"/>
      <c r="C5" s="43"/>
      <c r="D5" s="43"/>
      <c r="E5" s="43"/>
      <c r="F5" s="43"/>
      <c r="G5" s="43"/>
      <c r="H5" s="43"/>
      <c r="I5" s="42"/>
      <c r="J5" s="42"/>
      <c r="K5" s="44" t="s">
        <v>2142</v>
      </c>
      <c r="L5" s="45">
        <v>19.22</v>
      </c>
    </row>
    <row r="6" spans="1:12" s="37" customFormat="1" ht="18.2" customHeight="1">
      <c r="A6" s="43"/>
      <c r="B6" s="43"/>
      <c r="C6" s="39"/>
      <c r="D6" s="43"/>
      <c r="E6" s="43"/>
      <c r="F6" s="43"/>
      <c r="G6" s="43"/>
      <c r="H6" s="43"/>
      <c r="I6" s="42"/>
      <c r="J6" s="42"/>
      <c r="K6" s="44" t="s">
        <v>2143</v>
      </c>
      <c r="L6" s="45">
        <v>77.080000000000013</v>
      </c>
    </row>
    <row r="7" spans="1:12" s="37" customFormat="1" ht="18.2" customHeight="1">
      <c r="A7" s="43"/>
      <c r="B7" s="43"/>
      <c r="C7" s="39" t="s">
        <v>2144</v>
      </c>
      <c r="D7" s="43"/>
      <c r="E7" s="43"/>
      <c r="F7" s="43"/>
      <c r="G7" s="43"/>
      <c r="H7" s="43"/>
      <c r="I7" s="42"/>
      <c r="J7" s="42"/>
      <c r="K7" s="44" t="s">
        <v>2145</v>
      </c>
      <c r="L7" s="45">
        <v>3.7</v>
      </c>
    </row>
    <row r="8" spans="1:12" s="37" customFormat="1" ht="18.2" customHeight="1">
      <c r="A8" s="46">
        <v>1</v>
      </c>
      <c r="B8" s="47" t="s">
        <v>1155</v>
      </c>
      <c r="C8" s="48" t="s">
        <v>2146</v>
      </c>
      <c r="D8" s="47" t="s">
        <v>39</v>
      </c>
      <c r="E8" s="49">
        <v>2000000</v>
      </c>
      <c r="F8" s="50">
        <v>2043.6379999999999</v>
      </c>
      <c r="G8" s="45">
        <v>9.7100000000000009</v>
      </c>
      <c r="H8" s="51">
        <v>46286</v>
      </c>
      <c r="I8" s="42"/>
      <c r="J8" s="42"/>
      <c r="K8" s="52"/>
      <c r="L8" s="53"/>
    </row>
    <row r="9" spans="1:12" s="37" customFormat="1" ht="18.2" customHeight="1">
      <c r="A9" s="46">
        <v>2</v>
      </c>
      <c r="B9" s="47" t="s">
        <v>387</v>
      </c>
      <c r="C9" s="48" t="s">
        <v>2147</v>
      </c>
      <c r="D9" s="47" t="s">
        <v>314</v>
      </c>
      <c r="E9" s="49">
        <v>2000000</v>
      </c>
      <c r="F9" s="50">
        <v>2001.692</v>
      </c>
      <c r="G9" s="45">
        <v>9.51</v>
      </c>
      <c r="H9" s="51">
        <v>45206</v>
      </c>
      <c r="I9" s="42"/>
      <c r="J9" s="42"/>
      <c r="K9" s="52"/>
      <c r="L9" s="53"/>
    </row>
    <row r="10" spans="1:12" s="37" customFormat="1" ht="18.2" customHeight="1">
      <c r="A10" s="54"/>
      <c r="B10" s="54"/>
      <c r="C10" s="55" t="s">
        <v>14</v>
      </c>
      <c r="D10" s="54"/>
      <c r="E10" s="56"/>
      <c r="F10" s="57">
        <f>SUM(F8:F9)</f>
        <v>4045.33</v>
      </c>
      <c r="G10" s="58">
        <f>SUM(G8:G9)</f>
        <v>19.22</v>
      </c>
      <c r="H10" s="54"/>
      <c r="I10" s="59" t="s">
        <v>2148</v>
      </c>
      <c r="J10" s="59"/>
    </row>
    <row r="11" spans="1:12" s="37" customFormat="1" ht="18.2" customHeight="1">
      <c r="A11" s="43"/>
      <c r="B11" s="43"/>
      <c r="C11" s="39" t="s">
        <v>2149</v>
      </c>
      <c r="D11" s="43"/>
      <c r="E11" s="43"/>
      <c r="F11" s="60"/>
      <c r="G11" s="60"/>
      <c r="H11" s="43"/>
      <c r="I11" s="42"/>
      <c r="J11" s="42"/>
    </row>
    <row r="12" spans="1:12" s="37" customFormat="1" ht="18.2" customHeight="1">
      <c r="A12" s="46">
        <v>1</v>
      </c>
      <c r="B12" s="44" t="s">
        <v>2150</v>
      </c>
      <c r="C12" s="44" t="s">
        <v>2151</v>
      </c>
      <c r="D12" s="44" t="s">
        <v>2143</v>
      </c>
      <c r="E12" s="49">
        <v>5000000</v>
      </c>
      <c r="F12" s="50">
        <v>5300.5</v>
      </c>
      <c r="G12" s="45">
        <v>25.19</v>
      </c>
      <c r="H12" s="51">
        <v>45275</v>
      </c>
      <c r="I12" s="61" t="s">
        <v>2148</v>
      </c>
      <c r="J12" s="61" t="s">
        <v>2152</v>
      </c>
    </row>
    <row r="13" spans="1:12" s="37" customFormat="1" ht="18.2" customHeight="1">
      <c r="A13" s="46">
        <v>2</v>
      </c>
      <c r="B13" s="44" t="s">
        <v>995</v>
      </c>
      <c r="C13" s="44" t="s">
        <v>2153</v>
      </c>
      <c r="D13" s="44" t="s">
        <v>2143</v>
      </c>
      <c r="E13" s="49">
        <v>5000000</v>
      </c>
      <c r="F13" s="50">
        <v>5199</v>
      </c>
      <c r="G13" s="45">
        <v>24.71</v>
      </c>
      <c r="H13" s="51">
        <v>46271</v>
      </c>
      <c r="I13" s="61"/>
      <c r="J13" s="61"/>
    </row>
    <row r="14" spans="1:12" s="37" customFormat="1" ht="18.2" customHeight="1">
      <c r="A14" s="46">
        <v>3</v>
      </c>
      <c r="B14" s="44" t="s">
        <v>82</v>
      </c>
      <c r="C14" s="44" t="s">
        <v>2154</v>
      </c>
      <c r="D14" s="44" t="s">
        <v>2143</v>
      </c>
      <c r="E14" s="49">
        <v>3000000</v>
      </c>
      <c r="F14" s="50">
        <v>3210.6</v>
      </c>
      <c r="G14" s="45">
        <v>15.26</v>
      </c>
      <c r="H14" s="51">
        <v>46033</v>
      </c>
      <c r="I14" s="61"/>
      <c r="J14" s="61"/>
    </row>
    <row r="15" spans="1:12" s="37" customFormat="1" ht="18.2" customHeight="1">
      <c r="A15" s="54"/>
      <c r="B15" s="54"/>
      <c r="C15" s="55" t="s">
        <v>14</v>
      </c>
      <c r="D15" s="54"/>
      <c r="E15" s="56"/>
      <c r="F15" s="57">
        <f>SUM(F12:F14)</f>
        <v>13710.1</v>
      </c>
      <c r="G15" s="58">
        <f>SUM(G12:G14)</f>
        <v>65.160000000000011</v>
      </c>
      <c r="H15" s="54"/>
      <c r="I15" s="59" t="s">
        <v>2148</v>
      </c>
      <c r="J15" s="59"/>
    </row>
    <row r="16" spans="1:12" s="67" customFormat="1" ht="18.2" customHeight="1">
      <c r="A16" s="62"/>
      <c r="B16" s="62"/>
      <c r="C16" s="39" t="s">
        <v>2155</v>
      </c>
      <c r="D16" s="62"/>
      <c r="E16" s="63"/>
      <c r="F16" s="64"/>
      <c r="G16" s="65"/>
      <c r="H16" s="62"/>
      <c r="I16" s="66"/>
      <c r="J16" s="66"/>
    </row>
    <row r="17" spans="1:10" s="37" customFormat="1" ht="18.2" customHeight="1">
      <c r="A17" s="46">
        <v>1</v>
      </c>
      <c r="B17" s="44" t="s">
        <v>1203</v>
      </c>
      <c r="C17" s="44" t="s">
        <v>2156</v>
      </c>
      <c r="D17" s="44" t="s">
        <v>2143</v>
      </c>
      <c r="E17" s="49">
        <v>2500000</v>
      </c>
      <c r="F17" s="50">
        <v>2508</v>
      </c>
      <c r="G17" s="45">
        <v>11.92</v>
      </c>
      <c r="H17" s="51">
        <v>46412</v>
      </c>
      <c r="I17" s="61"/>
      <c r="J17" s="61"/>
    </row>
    <row r="18" spans="1:10" s="37" customFormat="1" ht="18.2" customHeight="1">
      <c r="A18" s="54"/>
      <c r="B18" s="54"/>
      <c r="C18" s="55" t="s">
        <v>14</v>
      </c>
      <c r="D18" s="54"/>
      <c r="E18" s="56"/>
      <c r="F18" s="57">
        <f>F17</f>
        <v>2508</v>
      </c>
      <c r="G18" s="58">
        <f>G17</f>
        <v>11.92</v>
      </c>
      <c r="H18" s="54"/>
      <c r="I18" s="59" t="s">
        <v>2148</v>
      </c>
      <c r="J18" s="59"/>
    </row>
    <row r="19" spans="1:10" s="67" customFormat="1" ht="18.2" customHeight="1">
      <c r="A19" s="68"/>
      <c r="B19" s="68"/>
      <c r="C19" s="69"/>
      <c r="D19" s="68"/>
      <c r="E19" s="70"/>
      <c r="F19" s="71"/>
      <c r="G19" s="72"/>
      <c r="H19" s="68"/>
      <c r="I19" s="66"/>
      <c r="J19" s="66"/>
    </row>
    <row r="20" spans="1:10" s="67" customFormat="1" ht="18.2" customHeight="1">
      <c r="A20" s="68"/>
      <c r="B20" s="68"/>
      <c r="C20" s="69"/>
      <c r="D20" s="68"/>
      <c r="E20" s="70"/>
      <c r="F20" s="71"/>
      <c r="G20" s="72"/>
      <c r="H20" s="68"/>
      <c r="I20" s="66"/>
      <c r="J20" s="66"/>
    </row>
    <row r="21" spans="1:10" s="37" customFormat="1" ht="18.2" customHeight="1">
      <c r="A21" s="46"/>
      <c r="B21" s="44"/>
      <c r="C21" s="73" t="s">
        <v>2157</v>
      </c>
      <c r="D21" s="44"/>
      <c r="E21" s="49"/>
      <c r="F21" s="50">
        <v>988</v>
      </c>
      <c r="G21" s="45">
        <v>4.7</v>
      </c>
      <c r="H21" s="74"/>
      <c r="I21" s="61" t="s">
        <v>2148</v>
      </c>
      <c r="J21" s="61" t="s">
        <v>2158</v>
      </c>
    </row>
    <row r="22" spans="1:10" s="37" customFormat="1" ht="18.2" customHeight="1">
      <c r="A22" s="54"/>
      <c r="B22" s="54"/>
      <c r="C22" s="55" t="s">
        <v>14</v>
      </c>
      <c r="D22" s="54"/>
      <c r="E22" s="56"/>
      <c r="F22" s="57">
        <f>SUM(F21)</f>
        <v>988</v>
      </c>
      <c r="G22" s="58">
        <f>G21</f>
        <v>4.7</v>
      </c>
      <c r="H22" s="54"/>
      <c r="I22" s="59" t="s">
        <v>2148</v>
      </c>
      <c r="J22" s="59"/>
    </row>
    <row r="23" spans="1:10" s="37" customFormat="1" ht="18.2" customHeight="1">
      <c r="A23" s="75"/>
      <c r="B23" s="75"/>
      <c r="C23" s="76"/>
      <c r="D23" s="75"/>
      <c r="E23" s="77"/>
      <c r="F23" s="75"/>
      <c r="G23" s="75"/>
      <c r="H23" s="75"/>
      <c r="I23" s="59"/>
      <c r="J23" s="59"/>
    </row>
    <row r="24" spans="1:10" s="37" customFormat="1" ht="18.2" customHeight="1">
      <c r="A24" s="75"/>
      <c r="B24" s="75"/>
      <c r="C24" s="73"/>
      <c r="D24" s="75"/>
      <c r="E24" s="49"/>
      <c r="F24" s="50"/>
      <c r="G24" s="45"/>
      <c r="H24" s="74"/>
      <c r="I24" s="59"/>
      <c r="J24" s="59"/>
    </row>
    <row r="25" spans="1:10" s="37" customFormat="1" ht="18.2" customHeight="1">
      <c r="A25" s="75"/>
      <c r="B25" s="75"/>
      <c r="C25" s="73" t="s">
        <v>2159</v>
      </c>
      <c r="D25" s="75"/>
      <c r="E25" s="77"/>
      <c r="F25" s="50">
        <f>F27-F10-F15-F18-F22</f>
        <v>-212.97756210000261</v>
      </c>
      <c r="G25" s="45">
        <f>ROUND(F25/$F$27*100,2)+0.01</f>
        <v>-1</v>
      </c>
      <c r="H25" s="75"/>
      <c r="I25" s="59"/>
      <c r="J25" s="59"/>
    </row>
    <row r="26" spans="1:10" s="37" customFormat="1" ht="18.2" customHeight="1">
      <c r="A26" s="54"/>
      <c r="B26" s="54"/>
      <c r="C26" s="55" t="s">
        <v>14</v>
      </c>
      <c r="D26" s="54"/>
      <c r="E26" s="56"/>
      <c r="F26" s="57">
        <f>F25</f>
        <v>-212.97756210000261</v>
      </c>
      <c r="G26" s="58">
        <f>G25</f>
        <v>-1</v>
      </c>
      <c r="H26" s="54"/>
      <c r="I26" s="59"/>
      <c r="J26" s="59"/>
    </row>
    <row r="27" spans="1:10" s="37" customFormat="1" ht="18.2" customHeight="1">
      <c r="A27" s="78"/>
      <c r="B27" s="78"/>
      <c r="C27" s="79" t="s">
        <v>2160</v>
      </c>
      <c r="D27" s="78"/>
      <c r="E27" s="80"/>
      <c r="F27" s="81">
        <f>2103845243.79/10^5</f>
        <v>21038.452437899999</v>
      </c>
      <c r="G27" s="82">
        <f>G10+G15+G18+G22+G26</f>
        <v>100.00000000000001</v>
      </c>
      <c r="H27" s="78"/>
      <c r="I27" s="59"/>
      <c r="J27" s="59"/>
    </row>
    <row r="28" spans="1:10" s="37" customFormat="1" ht="18.2" customHeight="1">
      <c r="A28" s="75"/>
      <c r="B28" s="75"/>
      <c r="C28" s="73"/>
      <c r="D28" s="75"/>
      <c r="E28" s="77"/>
      <c r="F28" s="75"/>
      <c r="G28" s="75"/>
      <c r="H28" s="75"/>
      <c r="I28" s="59"/>
      <c r="J28" s="59"/>
    </row>
    <row r="29" spans="1:10" s="37" customFormat="1" ht="18.2" customHeight="1">
      <c r="A29" s="75"/>
      <c r="B29" s="75"/>
      <c r="C29" s="73" t="s">
        <v>2161</v>
      </c>
      <c r="D29" s="75"/>
      <c r="E29" s="77"/>
      <c r="F29" s="75"/>
      <c r="G29" s="75"/>
      <c r="H29" s="75"/>
      <c r="I29" s="59"/>
      <c r="J29" s="59"/>
    </row>
    <row r="30" spans="1:10" s="37" customFormat="1" ht="18.2" customHeight="1">
      <c r="A30" s="75"/>
      <c r="B30" s="75"/>
      <c r="C30" s="73" t="s">
        <v>2162</v>
      </c>
      <c r="D30" s="75"/>
      <c r="E30" s="77"/>
      <c r="F30" s="75"/>
      <c r="G30" s="75"/>
      <c r="H30" s="75"/>
      <c r="I30" s="59"/>
      <c r="J30" s="59"/>
    </row>
    <row r="31" spans="1:10" s="37" customFormat="1" ht="28.7" customHeight="1"/>
    <row r="35" spans="6:7">
      <c r="F35" s="83"/>
      <c r="G35" s="84"/>
    </row>
  </sheetData>
  <pageMargins left="0.7" right="0.7" top="0.75" bottom="0.75" header="0.3" footer="0.3"/>
  <pageSetup paperSize="9" orientation="portrait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L71"/>
  <sheetViews>
    <sheetView workbookViewId="0">
      <selection activeCell="C28" sqref="C28"/>
    </sheetView>
  </sheetViews>
  <sheetFormatPr defaultRowHeight="12.75"/>
  <cols>
    <col min="1" max="1" width="8.28515625" style="85" customWidth="1"/>
    <col min="2" max="2" width="14.7109375" style="85" customWidth="1"/>
    <col min="3" max="3" width="52.140625" style="85" customWidth="1"/>
    <col min="4" max="4" width="21.5703125" style="85" bestFit="1" customWidth="1"/>
    <col min="5" max="5" width="16" style="85" customWidth="1"/>
    <col min="6" max="6" width="16.7109375" style="85" customWidth="1"/>
    <col min="7" max="7" width="15.5703125" style="85" customWidth="1"/>
    <col min="8" max="8" width="16.5703125" style="85" customWidth="1"/>
    <col min="9" max="10" width="14.7109375" style="85" customWidth="1"/>
    <col min="11" max="11" width="22.42578125" style="85" customWidth="1"/>
    <col min="12" max="12" width="14.7109375" style="85" customWidth="1"/>
    <col min="13" max="13" width="4.7109375" style="85" customWidth="1"/>
    <col min="14" max="16384" width="9.140625" style="85"/>
  </cols>
  <sheetData>
    <row r="1" spans="1:12" s="37" customFormat="1" ht="22.9" customHeight="1">
      <c r="A1" s="35"/>
      <c r="B1" s="35"/>
      <c r="C1" s="35" t="s">
        <v>2163</v>
      </c>
      <c r="D1" s="35"/>
      <c r="E1" s="35"/>
      <c r="F1" s="35"/>
      <c r="G1" s="35"/>
      <c r="H1" s="35"/>
      <c r="I1" s="36"/>
      <c r="J1" s="36"/>
    </row>
    <row r="2" spans="1:12" s="37" customFormat="1" ht="18.2" customHeight="1">
      <c r="A2" s="38"/>
      <c r="B2" s="38"/>
      <c r="C2" s="39" t="s">
        <v>2131</v>
      </c>
      <c r="D2" s="38"/>
      <c r="E2" s="38"/>
      <c r="F2" s="38"/>
      <c r="G2" s="38"/>
      <c r="H2" s="38"/>
      <c r="I2" s="40"/>
      <c r="J2" s="40"/>
    </row>
    <row r="3" spans="1:12" s="37" customFormat="1" ht="18.2" customHeight="1">
      <c r="A3" s="38"/>
      <c r="B3" s="38"/>
      <c r="C3" s="38"/>
      <c r="D3" s="38"/>
      <c r="E3" s="38"/>
      <c r="F3" s="38"/>
      <c r="G3" s="38"/>
      <c r="H3" s="38"/>
      <c r="I3" s="40"/>
      <c r="J3" s="40"/>
    </row>
    <row r="4" spans="1:12" s="37" customFormat="1" ht="19.7" customHeight="1">
      <c r="A4" s="41" t="s">
        <v>2132</v>
      </c>
      <c r="B4" s="41" t="s">
        <v>4</v>
      </c>
      <c r="C4" s="41" t="s">
        <v>2133</v>
      </c>
      <c r="D4" s="41" t="s">
        <v>2134</v>
      </c>
      <c r="E4" s="41" t="s">
        <v>2135</v>
      </c>
      <c r="F4" s="41" t="s">
        <v>2136</v>
      </c>
      <c r="G4" s="41" t="s">
        <v>2137</v>
      </c>
      <c r="H4" s="41" t="s">
        <v>2138</v>
      </c>
      <c r="I4" s="42"/>
      <c r="J4" s="42" t="s">
        <v>2139</v>
      </c>
      <c r="K4" s="43" t="s">
        <v>2140</v>
      </c>
      <c r="L4" s="43" t="s">
        <v>2141</v>
      </c>
    </row>
    <row r="5" spans="1:12" s="37" customFormat="1" ht="18.2" customHeight="1">
      <c r="A5" s="43"/>
      <c r="B5" s="43"/>
      <c r="C5" s="43"/>
      <c r="D5" s="43"/>
      <c r="E5" s="43"/>
      <c r="F5" s="43"/>
      <c r="G5" s="43"/>
      <c r="H5" s="43"/>
      <c r="I5" s="42"/>
      <c r="J5" s="42"/>
      <c r="K5" s="44" t="s">
        <v>476</v>
      </c>
      <c r="L5" s="45">
        <v>12.93</v>
      </c>
    </row>
    <row r="6" spans="1:12" s="37" customFormat="1" ht="18.2" customHeight="1">
      <c r="A6" s="43"/>
      <c r="B6" s="43"/>
      <c r="C6" s="39"/>
      <c r="D6" s="43"/>
      <c r="E6" s="43"/>
      <c r="F6" s="43"/>
      <c r="G6" s="43"/>
      <c r="H6" s="43"/>
      <c r="I6" s="42"/>
      <c r="J6" s="42"/>
      <c r="K6" s="44" t="s">
        <v>492</v>
      </c>
      <c r="L6" s="45">
        <v>9.8000000000000007</v>
      </c>
    </row>
    <row r="7" spans="1:12" s="37" customFormat="1" ht="18.2" customHeight="1">
      <c r="A7" s="43"/>
      <c r="B7" s="43"/>
      <c r="C7" s="39" t="s">
        <v>2164</v>
      </c>
      <c r="D7" s="43"/>
      <c r="E7" s="43"/>
      <c r="F7" s="43"/>
      <c r="G7" s="43"/>
      <c r="H7" s="43"/>
      <c r="I7" s="42"/>
      <c r="J7" s="42"/>
      <c r="K7" s="44" t="s">
        <v>683</v>
      </c>
      <c r="L7" s="45">
        <v>9.1900000000000013</v>
      </c>
    </row>
    <row r="8" spans="1:12" s="37" customFormat="1" ht="18.2" customHeight="1">
      <c r="A8" s="43"/>
      <c r="B8" s="43"/>
      <c r="C8" s="39" t="s">
        <v>2165</v>
      </c>
      <c r="D8" s="43"/>
      <c r="E8" s="43"/>
      <c r="F8" s="60"/>
      <c r="G8" s="60"/>
      <c r="H8" s="43"/>
      <c r="I8" s="42"/>
      <c r="J8" s="42"/>
      <c r="K8" s="44" t="s">
        <v>709</v>
      </c>
      <c r="L8" s="45">
        <v>8.66</v>
      </c>
    </row>
    <row r="9" spans="1:12" s="37" customFormat="1" ht="18.2" customHeight="1">
      <c r="A9" s="46">
        <v>1</v>
      </c>
      <c r="B9" s="86" t="s">
        <v>2065</v>
      </c>
      <c r="C9" s="87" t="s">
        <v>2166</v>
      </c>
      <c r="D9" s="87" t="s">
        <v>709</v>
      </c>
      <c r="E9" s="88">
        <v>360000</v>
      </c>
      <c r="F9" s="88">
        <v>710.28</v>
      </c>
      <c r="G9" s="45">
        <v>4.93</v>
      </c>
      <c r="H9" s="74"/>
      <c r="I9" s="89"/>
      <c r="J9" s="90"/>
      <c r="K9" s="44" t="s">
        <v>529</v>
      </c>
      <c r="L9" s="45">
        <v>7.33</v>
      </c>
    </row>
    <row r="10" spans="1:12" s="37" customFormat="1" ht="18.2" customHeight="1">
      <c r="A10" s="46">
        <f>A9+1</f>
        <v>2</v>
      </c>
      <c r="B10" s="86" t="s">
        <v>679</v>
      </c>
      <c r="C10" s="87" t="s">
        <v>2167</v>
      </c>
      <c r="D10" s="87" t="s">
        <v>529</v>
      </c>
      <c r="E10" s="88">
        <v>300000</v>
      </c>
      <c r="F10" s="88">
        <v>547.35</v>
      </c>
      <c r="G10" s="45">
        <v>3.8</v>
      </c>
      <c r="H10" s="74"/>
      <c r="I10" s="61"/>
      <c r="J10" s="90"/>
      <c r="K10" s="44" t="s">
        <v>488</v>
      </c>
      <c r="L10" s="45">
        <v>7.33</v>
      </c>
    </row>
    <row r="11" spans="1:12" s="37" customFormat="1" ht="18.2" customHeight="1">
      <c r="A11" s="46">
        <f t="shared" ref="A11:A54" si="0">A10+1</f>
        <v>3</v>
      </c>
      <c r="B11" s="86" t="s">
        <v>825</v>
      </c>
      <c r="C11" s="87" t="s">
        <v>2168</v>
      </c>
      <c r="D11" s="87" t="s">
        <v>488</v>
      </c>
      <c r="E11" s="88">
        <v>90000</v>
      </c>
      <c r="F11" s="88">
        <v>469.21499999999997</v>
      </c>
      <c r="G11" s="45">
        <v>3.25</v>
      </c>
      <c r="H11" s="74"/>
      <c r="I11" s="61"/>
      <c r="J11" s="90"/>
      <c r="K11" s="44" t="s">
        <v>835</v>
      </c>
      <c r="L11" s="45">
        <v>5.94</v>
      </c>
    </row>
    <row r="12" spans="1:12" s="37" customFormat="1" ht="18.2" customHeight="1">
      <c r="A12" s="46">
        <f t="shared" si="0"/>
        <v>4</v>
      </c>
      <c r="B12" s="86" t="s">
        <v>498</v>
      </c>
      <c r="C12" s="87" t="s">
        <v>2169</v>
      </c>
      <c r="D12" s="87" t="s">
        <v>476</v>
      </c>
      <c r="E12" s="88">
        <v>60000</v>
      </c>
      <c r="F12" s="88">
        <v>464.49</v>
      </c>
      <c r="G12" s="45">
        <v>3.22</v>
      </c>
      <c r="H12" s="74"/>
      <c r="I12" s="61"/>
      <c r="J12" s="90"/>
      <c r="K12" s="44" t="s">
        <v>484</v>
      </c>
      <c r="L12" s="45">
        <v>4.04</v>
      </c>
    </row>
    <row r="13" spans="1:12" s="37" customFormat="1" ht="18.2" customHeight="1">
      <c r="A13" s="46">
        <f t="shared" si="0"/>
        <v>5</v>
      </c>
      <c r="B13" s="86" t="s">
        <v>2043</v>
      </c>
      <c r="C13" s="87" t="s">
        <v>2170</v>
      </c>
      <c r="D13" s="87" t="s">
        <v>835</v>
      </c>
      <c r="E13" s="88">
        <v>30000</v>
      </c>
      <c r="F13" s="88">
        <v>462</v>
      </c>
      <c r="G13" s="45">
        <v>3.2</v>
      </c>
      <c r="H13" s="74"/>
      <c r="I13" s="61"/>
      <c r="J13" s="90"/>
      <c r="K13" s="44" t="s">
        <v>536</v>
      </c>
      <c r="L13" s="45">
        <v>3.6</v>
      </c>
    </row>
    <row r="14" spans="1:12" s="37" customFormat="1" ht="18.2" customHeight="1">
      <c r="A14" s="46">
        <f t="shared" si="0"/>
        <v>6</v>
      </c>
      <c r="B14" s="86" t="s">
        <v>512</v>
      </c>
      <c r="C14" s="87" t="s">
        <v>511</v>
      </c>
      <c r="D14" s="87" t="s">
        <v>476</v>
      </c>
      <c r="E14" s="88">
        <v>170000</v>
      </c>
      <c r="F14" s="88">
        <v>442.59500000000003</v>
      </c>
      <c r="G14" s="45">
        <v>3.07</v>
      </c>
      <c r="H14" s="74"/>
      <c r="I14" s="61"/>
      <c r="J14" s="90"/>
      <c r="K14" s="44" t="s">
        <v>1535</v>
      </c>
      <c r="L14" s="45">
        <v>3.3899999999999997</v>
      </c>
    </row>
    <row r="15" spans="1:12" s="37" customFormat="1" ht="18.2" customHeight="1">
      <c r="A15" s="46">
        <f t="shared" si="0"/>
        <v>7</v>
      </c>
      <c r="B15" s="86" t="s">
        <v>2171</v>
      </c>
      <c r="C15" s="87" t="s">
        <v>2172</v>
      </c>
      <c r="D15" s="87" t="s">
        <v>683</v>
      </c>
      <c r="E15" s="88">
        <v>230000</v>
      </c>
      <c r="F15" s="88">
        <v>439.99</v>
      </c>
      <c r="G15" s="45">
        <v>3.05</v>
      </c>
      <c r="H15" s="74"/>
      <c r="I15" s="61"/>
      <c r="J15" s="90"/>
      <c r="K15" s="44" t="s">
        <v>2059</v>
      </c>
      <c r="L15" s="45">
        <v>3.28</v>
      </c>
    </row>
    <row r="16" spans="1:12" s="37" customFormat="1" ht="18.2" customHeight="1">
      <c r="A16" s="46">
        <f t="shared" si="0"/>
        <v>8</v>
      </c>
      <c r="B16" s="86" t="s">
        <v>841</v>
      </c>
      <c r="C16" s="87" t="s">
        <v>2173</v>
      </c>
      <c r="D16" s="87" t="s">
        <v>842</v>
      </c>
      <c r="E16" s="88">
        <v>162136</v>
      </c>
      <c r="F16" s="88">
        <v>379.39823999999999</v>
      </c>
      <c r="G16" s="45">
        <v>2.63</v>
      </c>
      <c r="H16" s="74"/>
      <c r="I16" s="61"/>
      <c r="J16" s="90"/>
      <c r="K16" s="44" t="s">
        <v>842</v>
      </c>
      <c r="L16" s="45">
        <v>2.63</v>
      </c>
    </row>
    <row r="17" spans="1:12" s="37" customFormat="1" ht="18.2" customHeight="1">
      <c r="A17" s="46">
        <f t="shared" si="0"/>
        <v>9</v>
      </c>
      <c r="B17" s="86" t="s">
        <v>699</v>
      </c>
      <c r="C17" s="87" t="s">
        <v>2174</v>
      </c>
      <c r="D17" s="87" t="s">
        <v>484</v>
      </c>
      <c r="E17" s="88">
        <v>11303</v>
      </c>
      <c r="F17" s="88">
        <v>375.20308499999999</v>
      </c>
      <c r="G17" s="45">
        <v>2.6</v>
      </c>
      <c r="H17" s="74"/>
      <c r="I17" s="61"/>
      <c r="J17" s="90"/>
      <c r="K17" s="44" t="s">
        <v>502</v>
      </c>
      <c r="L17" s="45">
        <v>2.27</v>
      </c>
    </row>
    <row r="18" spans="1:12" s="37" customFormat="1" ht="18.2" customHeight="1">
      <c r="A18" s="46">
        <f t="shared" si="0"/>
        <v>10</v>
      </c>
      <c r="B18" s="86" t="s">
        <v>726</v>
      </c>
      <c r="C18" s="87" t="s">
        <v>2175</v>
      </c>
      <c r="D18" s="87" t="s">
        <v>488</v>
      </c>
      <c r="E18" s="88">
        <v>91000</v>
      </c>
      <c r="F18" s="88">
        <v>368.77749999999997</v>
      </c>
      <c r="G18" s="45">
        <v>2.56</v>
      </c>
      <c r="H18" s="74"/>
      <c r="I18" s="61"/>
      <c r="J18" s="90"/>
      <c r="K18" s="44" t="s">
        <v>1539</v>
      </c>
      <c r="L18" s="45">
        <v>2.25</v>
      </c>
    </row>
    <row r="19" spans="1:12" s="37" customFormat="1" ht="18.2" customHeight="1">
      <c r="A19" s="46">
        <f t="shared" si="0"/>
        <v>11</v>
      </c>
      <c r="B19" s="86" t="s">
        <v>2176</v>
      </c>
      <c r="C19" s="87" t="s">
        <v>2177</v>
      </c>
      <c r="D19" s="87" t="s">
        <v>683</v>
      </c>
      <c r="E19" s="88">
        <v>350000</v>
      </c>
      <c r="F19" s="88">
        <v>367.67500000000001</v>
      </c>
      <c r="G19" s="45">
        <v>2.5499999999999998</v>
      </c>
      <c r="H19" s="74"/>
      <c r="I19" s="61"/>
      <c r="J19" s="90"/>
      <c r="K19" s="44" t="s">
        <v>480</v>
      </c>
      <c r="L19" s="45">
        <v>2.2200000000000002</v>
      </c>
    </row>
    <row r="20" spans="1:12" s="37" customFormat="1" ht="18.2" customHeight="1">
      <c r="A20" s="46">
        <f t="shared" si="0"/>
        <v>12</v>
      </c>
      <c r="B20" s="86" t="s">
        <v>2178</v>
      </c>
      <c r="C20" s="87" t="s">
        <v>2179</v>
      </c>
      <c r="D20" s="87" t="s">
        <v>476</v>
      </c>
      <c r="E20" s="88">
        <v>300000</v>
      </c>
      <c r="F20" s="88">
        <v>355.2</v>
      </c>
      <c r="G20" s="45">
        <v>2.46</v>
      </c>
      <c r="H20" s="74"/>
      <c r="I20" s="61"/>
      <c r="J20" s="90"/>
      <c r="K20" s="44" t="s">
        <v>522</v>
      </c>
      <c r="L20" s="45">
        <v>1.71</v>
      </c>
    </row>
    <row r="21" spans="1:12" s="37" customFormat="1" ht="18.2" customHeight="1">
      <c r="A21" s="46">
        <f t="shared" si="0"/>
        <v>13</v>
      </c>
      <c r="B21" s="86" t="s">
        <v>2180</v>
      </c>
      <c r="C21" s="87" t="s">
        <v>2181</v>
      </c>
      <c r="D21" s="87" t="s">
        <v>492</v>
      </c>
      <c r="E21" s="88">
        <v>5000</v>
      </c>
      <c r="F21" s="88">
        <v>347.70499999999998</v>
      </c>
      <c r="G21" s="45">
        <v>2.41</v>
      </c>
      <c r="H21" s="74"/>
      <c r="I21" s="61"/>
      <c r="J21" s="90"/>
      <c r="K21" s="44" t="s">
        <v>852</v>
      </c>
      <c r="L21" s="45">
        <v>1.69</v>
      </c>
    </row>
    <row r="22" spans="1:12" s="37" customFormat="1" ht="18.2" customHeight="1">
      <c r="A22" s="46">
        <f t="shared" si="0"/>
        <v>14</v>
      </c>
      <c r="B22" s="86" t="s">
        <v>2083</v>
      </c>
      <c r="C22" s="87" t="s">
        <v>2182</v>
      </c>
      <c r="D22" s="87" t="s">
        <v>2059</v>
      </c>
      <c r="E22" s="88">
        <v>35000</v>
      </c>
      <c r="F22" s="88">
        <v>328.82499999999999</v>
      </c>
      <c r="G22" s="45">
        <v>2.2799999999999998</v>
      </c>
      <c r="H22" s="74"/>
      <c r="I22" s="61"/>
      <c r="J22" s="90"/>
      <c r="K22" s="44" t="s">
        <v>723</v>
      </c>
      <c r="L22" s="45">
        <v>1.63</v>
      </c>
    </row>
    <row r="23" spans="1:12" s="37" customFormat="1" ht="18.2" customHeight="1">
      <c r="A23" s="46">
        <f t="shared" si="0"/>
        <v>15</v>
      </c>
      <c r="B23" s="86" t="s">
        <v>831</v>
      </c>
      <c r="C23" s="87" t="s">
        <v>2183</v>
      </c>
      <c r="D23" s="87" t="s">
        <v>502</v>
      </c>
      <c r="E23" s="88">
        <v>100000</v>
      </c>
      <c r="F23" s="88">
        <v>326.95</v>
      </c>
      <c r="G23" s="45">
        <v>2.27</v>
      </c>
      <c r="H23" s="74"/>
      <c r="I23" s="61"/>
      <c r="J23" s="90"/>
      <c r="K23" s="44" t="s">
        <v>716</v>
      </c>
      <c r="L23" s="45">
        <v>1.36</v>
      </c>
    </row>
    <row r="24" spans="1:12" s="37" customFormat="1" ht="18.2" customHeight="1">
      <c r="A24" s="46">
        <f t="shared" si="0"/>
        <v>16</v>
      </c>
      <c r="B24" s="86" t="s">
        <v>2037</v>
      </c>
      <c r="C24" s="87" t="s">
        <v>2184</v>
      </c>
      <c r="D24" s="87" t="s">
        <v>1539</v>
      </c>
      <c r="E24" s="88">
        <v>108400</v>
      </c>
      <c r="F24" s="88">
        <v>324.00760000000002</v>
      </c>
      <c r="G24" s="45">
        <v>2.25</v>
      </c>
      <c r="H24" s="74"/>
      <c r="I24" s="61"/>
      <c r="J24" s="90"/>
      <c r="K24" s="44" t="s">
        <v>2145</v>
      </c>
      <c r="L24" s="45">
        <v>8.75</v>
      </c>
    </row>
    <row r="25" spans="1:12" s="37" customFormat="1" ht="21.4" customHeight="1">
      <c r="A25" s="46">
        <f t="shared" si="0"/>
        <v>17</v>
      </c>
      <c r="B25" s="86" t="s">
        <v>2185</v>
      </c>
      <c r="C25" s="87" t="s">
        <v>2186</v>
      </c>
      <c r="D25" s="87" t="s">
        <v>683</v>
      </c>
      <c r="E25" s="88">
        <v>237000</v>
      </c>
      <c r="F25" s="88">
        <v>319.71300000000002</v>
      </c>
      <c r="G25" s="45">
        <v>2.2200000000000002</v>
      </c>
      <c r="H25" s="74"/>
      <c r="I25" s="61"/>
      <c r="J25" s="90"/>
    </row>
    <row r="26" spans="1:12" s="37" customFormat="1" ht="18.2" customHeight="1">
      <c r="A26" s="46">
        <f t="shared" si="0"/>
        <v>18</v>
      </c>
      <c r="B26" s="86" t="s">
        <v>696</v>
      </c>
      <c r="C26" s="87" t="s">
        <v>2187</v>
      </c>
      <c r="D26" s="87" t="s">
        <v>492</v>
      </c>
      <c r="E26" s="88">
        <v>98100</v>
      </c>
      <c r="F26" s="88">
        <v>294.20190000000002</v>
      </c>
      <c r="G26" s="45">
        <v>2.04</v>
      </c>
      <c r="H26" s="74"/>
      <c r="I26" s="61"/>
      <c r="J26" s="90"/>
    </row>
    <row r="27" spans="1:12" s="37" customFormat="1" ht="18.2" customHeight="1">
      <c r="A27" s="46">
        <f t="shared" si="0"/>
        <v>19</v>
      </c>
      <c r="B27" s="86" t="s">
        <v>693</v>
      </c>
      <c r="C27" s="87" t="s">
        <v>2188</v>
      </c>
      <c r="D27" s="87" t="s">
        <v>536</v>
      </c>
      <c r="E27" s="88">
        <v>7000</v>
      </c>
      <c r="F27" s="88">
        <v>287.83300000000003</v>
      </c>
      <c r="G27" s="45">
        <v>2</v>
      </c>
      <c r="H27" s="74"/>
      <c r="I27" s="61"/>
      <c r="J27" s="90"/>
    </row>
    <row r="28" spans="1:12" s="37" customFormat="1" ht="18.2" customHeight="1">
      <c r="A28" s="46">
        <f t="shared" si="0"/>
        <v>20</v>
      </c>
      <c r="B28" s="86" t="s">
        <v>2052</v>
      </c>
      <c r="C28" s="87" t="s">
        <v>2189</v>
      </c>
      <c r="D28" s="87" t="s">
        <v>492</v>
      </c>
      <c r="E28" s="88">
        <v>9000</v>
      </c>
      <c r="F28" s="88">
        <v>281.7405</v>
      </c>
      <c r="G28" s="45">
        <v>1.95</v>
      </c>
      <c r="H28" s="74"/>
      <c r="I28" s="61"/>
      <c r="J28" s="90"/>
    </row>
    <row r="29" spans="1:12" s="37" customFormat="1" ht="18.2" customHeight="1">
      <c r="A29" s="46">
        <f t="shared" si="0"/>
        <v>21</v>
      </c>
      <c r="B29" s="86" t="s">
        <v>729</v>
      </c>
      <c r="C29" s="87" t="s">
        <v>2190</v>
      </c>
      <c r="D29" s="87" t="s">
        <v>529</v>
      </c>
      <c r="E29" s="88">
        <v>122786</v>
      </c>
      <c r="F29" s="88">
        <v>263.437363</v>
      </c>
      <c r="G29" s="45">
        <v>1.83</v>
      </c>
      <c r="H29" s="74"/>
      <c r="I29" s="61"/>
      <c r="J29" s="90"/>
    </row>
    <row r="30" spans="1:12" s="37" customFormat="1" ht="18.2" customHeight="1">
      <c r="A30" s="46">
        <f t="shared" si="0"/>
        <v>22</v>
      </c>
      <c r="B30" s="86" t="s">
        <v>2055</v>
      </c>
      <c r="C30" s="87" t="s">
        <v>2191</v>
      </c>
      <c r="D30" s="87" t="s">
        <v>835</v>
      </c>
      <c r="E30" s="88">
        <v>22000</v>
      </c>
      <c r="F30" s="88">
        <v>252.25200000000001</v>
      </c>
      <c r="G30" s="45">
        <v>1.75</v>
      </c>
      <c r="H30" s="74"/>
      <c r="I30" s="61"/>
      <c r="J30" s="90"/>
    </row>
    <row r="31" spans="1:12" s="37" customFormat="1" ht="18.2" customHeight="1">
      <c r="A31" s="46">
        <f t="shared" si="0"/>
        <v>23</v>
      </c>
      <c r="B31" s="86" t="s">
        <v>2092</v>
      </c>
      <c r="C31" s="87" t="s">
        <v>2192</v>
      </c>
      <c r="D31" s="87" t="s">
        <v>1535</v>
      </c>
      <c r="E31" s="88">
        <v>180000</v>
      </c>
      <c r="F31" s="88">
        <v>251.91</v>
      </c>
      <c r="G31" s="45">
        <v>1.75</v>
      </c>
      <c r="H31" s="74"/>
      <c r="I31" s="61"/>
      <c r="J31" s="90"/>
    </row>
    <row r="32" spans="1:12" s="37" customFormat="1" ht="18.2" customHeight="1">
      <c r="A32" s="46">
        <f t="shared" si="0"/>
        <v>24</v>
      </c>
      <c r="B32" s="86" t="s">
        <v>2080</v>
      </c>
      <c r="C32" s="87" t="s">
        <v>2193</v>
      </c>
      <c r="D32" s="87" t="s">
        <v>522</v>
      </c>
      <c r="E32" s="88">
        <v>35000</v>
      </c>
      <c r="F32" s="88">
        <v>245.96250000000001</v>
      </c>
      <c r="G32" s="45">
        <v>1.71</v>
      </c>
      <c r="H32" s="74"/>
      <c r="I32" s="61"/>
      <c r="J32" s="90"/>
    </row>
    <row r="33" spans="1:10" s="37" customFormat="1" ht="18.2" customHeight="1">
      <c r="A33" s="46">
        <f t="shared" si="0"/>
        <v>25</v>
      </c>
      <c r="B33" s="86" t="s">
        <v>528</v>
      </c>
      <c r="C33" s="87" t="s">
        <v>2194</v>
      </c>
      <c r="D33" s="87" t="s">
        <v>529</v>
      </c>
      <c r="E33" s="88">
        <v>50000</v>
      </c>
      <c r="F33" s="88">
        <v>244.57499999999999</v>
      </c>
      <c r="G33" s="45">
        <v>1.7</v>
      </c>
      <c r="H33" s="74"/>
      <c r="I33" s="61"/>
      <c r="J33" s="90"/>
    </row>
    <row r="34" spans="1:10" s="37" customFormat="1" ht="18.2" customHeight="1">
      <c r="A34" s="46">
        <f t="shared" si="0"/>
        <v>26</v>
      </c>
      <c r="B34" s="86" t="s">
        <v>712</v>
      </c>
      <c r="C34" s="87" t="s">
        <v>2195</v>
      </c>
      <c r="D34" s="87" t="s">
        <v>709</v>
      </c>
      <c r="E34" s="88">
        <v>1100</v>
      </c>
      <c r="F34" s="88">
        <v>243.43825000000001</v>
      </c>
      <c r="G34" s="45">
        <v>1.69</v>
      </c>
      <c r="H34" s="74"/>
      <c r="I34" s="61"/>
      <c r="J34" s="90"/>
    </row>
    <row r="35" spans="1:10" s="37" customFormat="1" ht="18.2" customHeight="1">
      <c r="A35" s="46">
        <f t="shared" si="0"/>
        <v>27</v>
      </c>
      <c r="B35" s="86" t="s">
        <v>851</v>
      </c>
      <c r="C35" s="87" t="s">
        <v>2196</v>
      </c>
      <c r="D35" s="87" t="s">
        <v>852</v>
      </c>
      <c r="E35" s="88">
        <v>50000</v>
      </c>
      <c r="F35" s="88">
        <v>243.27500000000001</v>
      </c>
      <c r="G35" s="45">
        <v>1.69</v>
      </c>
      <c r="H35" s="74"/>
      <c r="I35" s="61"/>
      <c r="J35" s="90"/>
    </row>
    <row r="36" spans="1:10" s="37" customFormat="1" ht="18.2" customHeight="1">
      <c r="A36" s="46">
        <f t="shared" si="0"/>
        <v>28</v>
      </c>
      <c r="B36" s="86" t="s">
        <v>2068</v>
      </c>
      <c r="C36" s="87" t="s">
        <v>2197</v>
      </c>
      <c r="D36" s="87" t="s">
        <v>1535</v>
      </c>
      <c r="E36" s="88">
        <v>20000</v>
      </c>
      <c r="F36" s="88">
        <v>237.09</v>
      </c>
      <c r="G36" s="45">
        <v>1.64</v>
      </c>
      <c r="H36" s="74"/>
      <c r="I36" s="61"/>
      <c r="J36" s="90"/>
    </row>
    <row r="37" spans="1:10" s="37" customFormat="1" ht="18.2" customHeight="1">
      <c r="A37" s="46">
        <f t="shared" si="0"/>
        <v>29</v>
      </c>
      <c r="B37" s="86" t="s">
        <v>722</v>
      </c>
      <c r="C37" s="87" t="s">
        <v>2198</v>
      </c>
      <c r="D37" s="87" t="s">
        <v>723</v>
      </c>
      <c r="E37" s="88">
        <v>120000</v>
      </c>
      <c r="F37" s="88">
        <v>235.26</v>
      </c>
      <c r="G37" s="45">
        <v>1.63</v>
      </c>
      <c r="H37" s="74"/>
      <c r="I37" s="61"/>
      <c r="J37" s="90"/>
    </row>
    <row r="38" spans="1:10" s="37" customFormat="1" ht="18.2" customHeight="1">
      <c r="A38" s="46">
        <f t="shared" si="0"/>
        <v>30</v>
      </c>
      <c r="B38" s="86" t="s">
        <v>2086</v>
      </c>
      <c r="C38" s="87" t="s">
        <v>2199</v>
      </c>
      <c r="D38" s="87" t="s">
        <v>536</v>
      </c>
      <c r="E38" s="88">
        <v>21000</v>
      </c>
      <c r="F38" s="88">
        <v>230.1705</v>
      </c>
      <c r="G38" s="45">
        <v>1.6</v>
      </c>
      <c r="H38" s="74"/>
      <c r="I38" s="61"/>
      <c r="J38" s="90"/>
    </row>
    <row r="39" spans="1:10" s="37" customFormat="1" ht="18.2" customHeight="1">
      <c r="A39" s="46">
        <f t="shared" si="0"/>
        <v>31</v>
      </c>
      <c r="B39" s="86" t="s">
        <v>855</v>
      </c>
      <c r="C39" s="87" t="s">
        <v>2200</v>
      </c>
      <c r="D39" s="87" t="s">
        <v>488</v>
      </c>
      <c r="E39" s="88">
        <v>60000</v>
      </c>
      <c r="F39" s="88">
        <v>219.84</v>
      </c>
      <c r="G39" s="45">
        <v>1.52</v>
      </c>
      <c r="H39" s="74"/>
      <c r="I39" s="61"/>
      <c r="J39" s="90"/>
    </row>
    <row r="40" spans="1:10" s="37" customFormat="1" ht="18.2" customHeight="1">
      <c r="A40" s="46">
        <f t="shared" si="0"/>
        <v>32</v>
      </c>
      <c r="B40" s="86" t="s">
        <v>582</v>
      </c>
      <c r="C40" s="87" t="s">
        <v>581</v>
      </c>
      <c r="D40" s="87" t="s">
        <v>476</v>
      </c>
      <c r="E40" s="88">
        <v>130000</v>
      </c>
      <c r="F40" s="88">
        <v>214.69499999999999</v>
      </c>
      <c r="G40" s="45">
        <v>1.49</v>
      </c>
      <c r="H40" s="74"/>
      <c r="I40" s="61"/>
      <c r="J40" s="90"/>
    </row>
    <row r="41" spans="1:10" s="37" customFormat="1" ht="18.2" customHeight="1">
      <c r="A41" s="46">
        <f t="shared" si="0"/>
        <v>33</v>
      </c>
      <c r="B41" s="86" t="s">
        <v>505</v>
      </c>
      <c r="C41" s="87" t="s">
        <v>2201</v>
      </c>
      <c r="D41" s="87" t="s">
        <v>476</v>
      </c>
      <c r="E41" s="88">
        <v>17000</v>
      </c>
      <c r="F41" s="88">
        <v>212.8485</v>
      </c>
      <c r="G41" s="45">
        <v>1.48</v>
      </c>
      <c r="H41" s="74"/>
      <c r="I41" s="61"/>
      <c r="J41" s="90"/>
    </row>
    <row r="42" spans="1:10" s="37" customFormat="1" ht="18.2" customHeight="1">
      <c r="A42" s="46">
        <f t="shared" si="0"/>
        <v>34</v>
      </c>
      <c r="B42" s="86" t="s">
        <v>705</v>
      </c>
      <c r="C42" s="87" t="s">
        <v>2202</v>
      </c>
      <c r="D42" s="87" t="s">
        <v>484</v>
      </c>
      <c r="E42" s="88">
        <v>35000</v>
      </c>
      <c r="F42" s="88">
        <v>208.0925</v>
      </c>
      <c r="G42" s="45">
        <v>1.44</v>
      </c>
      <c r="H42" s="74"/>
      <c r="I42" s="61"/>
      <c r="J42" s="90"/>
    </row>
    <row r="43" spans="1:10" s="37" customFormat="1" ht="18.2" customHeight="1">
      <c r="A43" s="46">
        <f t="shared" si="0"/>
        <v>35</v>
      </c>
      <c r="B43" s="86" t="s">
        <v>2203</v>
      </c>
      <c r="C43" s="87" t="s">
        <v>2204</v>
      </c>
      <c r="D43" s="87" t="s">
        <v>492</v>
      </c>
      <c r="E43" s="88">
        <v>25000</v>
      </c>
      <c r="F43" s="88">
        <v>204.15</v>
      </c>
      <c r="G43" s="45">
        <v>1.42</v>
      </c>
      <c r="H43" s="74"/>
      <c r="I43" s="61"/>
      <c r="J43" s="90"/>
    </row>
    <row r="44" spans="1:10" s="37" customFormat="1" ht="18.2" customHeight="1">
      <c r="A44" s="46">
        <f t="shared" si="0"/>
        <v>36</v>
      </c>
      <c r="B44" s="86" t="s">
        <v>2205</v>
      </c>
      <c r="C44" s="87" t="s">
        <v>2206</v>
      </c>
      <c r="D44" s="87" t="s">
        <v>683</v>
      </c>
      <c r="E44" s="88">
        <v>60000</v>
      </c>
      <c r="F44" s="88">
        <v>198.03</v>
      </c>
      <c r="G44" s="45">
        <v>1.37</v>
      </c>
      <c r="H44" s="74"/>
      <c r="I44" s="61"/>
      <c r="J44" s="90"/>
    </row>
    <row r="45" spans="1:10" s="37" customFormat="1" ht="18.2" customHeight="1">
      <c r="A45" s="46">
        <f t="shared" si="0"/>
        <v>37</v>
      </c>
      <c r="B45" s="86" t="s">
        <v>2207</v>
      </c>
      <c r="C45" s="87" t="s">
        <v>2208</v>
      </c>
      <c r="D45" s="87" t="s">
        <v>716</v>
      </c>
      <c r="E45" s="88">
        <v>33800</v>
      </c>
      <c r="F45" s="88">
        <v>195.80340000000001</v>
      </c>
      <c r="G45" s="45">
        <v>1.36</v>
      </c>
      <c r="H45" s="74"/>
      <c r="I45" s="61"/>
      <c r="J45" s="90"/>
    </row>
    <row r="46" spans="1:10" s="37" customFormat="1" ht="18.2" customHeight="1">
      <c r="A46" s="46">
        <f t="shared" si="0"/>
        <v>38</v>
      </c>
      <c r="B46" s="86" t="s">
        <v>1551</v>
      </c>
      <c r="C46" s="87" t="s">
        <v>2209</v>
      </c>
      <c r="D46" s="87" t="s">
        <v>476</v>
      </c>
      <c r="E46" s="88">
        <v>230000</v>
      </c>
      <c r="F46" s="88">
        <v>174.91499999999999</v>
      </c>
      <c r="G46" s="45">
        <v>1.21</v>
      </c>
      <c r="H46" s="74"/>
      <c r="I46" s="61"/>
      <c r="J46" s="90"/>
    </row>
    <row r="47" spans="1:10" s="37" customFormat="1" ht="18.2" customHeight="1">
      <c r="A47" s="46">
        <f t="shared" si="0"/>
        <v>39</v>
      </c>
      <c r="B47" s="86" t="s">
        <v>2210</v>
      </c>
      <c r="C47" s="87" t="s">
        <v>2211</v>
      </c>
      <c r="D47" s="87" t="s">
        <v>480</v>
      </c>
      <c r="E47" s="88">
        <v>29000</v>
      </c>
      <c r="F47" s="88">
        <v>160.52950000000001</v>
      </c>
      <c r="G47" s="45">
        <v>1.1100000000000001</v>
      </c>
      <c r="H47" s="74"/>
      <c r="I47" s="61"/>
      <c r="J47" s="90"/>
    </row>
    <row r="48" spans="1:10" s="37" customFormat="1" ht="18.2" customHeight="1">
      <c r="A48" s="46">
        <f t="shared" si="0"/>
        <v>40</v>
      </c>
      <c r="B48" s="86" t="s">
        <v>2074</v>
      </c>
      <c r="C48" s="87" t="s">
        <v>2212</v>
      </c>
      <c r="D48" s="87" t="s">
        <v>480</v>
      </c>
      <c r="E48" s="88">
        <v>60000</v>
      </c>
      <c r="F48" s="88">
        <v>160.26</v>
      </c>
      <c r="G48" s="45">
        <v>1.1100000000000001</v>
      </c>
      <c r="H48" s="74"/>
      <c r="I48" s="61"/>
      <c r="J48" s="90"/>
    </row>
    <row r="49" spans="1:10" s="37" customFormat="1" ht="18.2" customHeight="1">
      <c r="A49" s="46">
        <f t="shared" si="0"/>
        <v>41</v>
      </c>
      <c r="B49" s="86" t="s">
        <v>2040</v>
      </c>
      <c r="C49" s="87" t="s">
        <v>2213</v>
      </c>
      <c r="D49" s="87" t="s">
        <v>709</v>
      </c>
      <c r="E49" s="88">
        <v>300</v>
      </c>
      <c r="F49" s="88">
        <v>154.9785</v>
      </c>
      <c r="G49" s="45">
        <v>1.07</v>
      </c>
      <c r="H49" s="74"/>
      <c r="I49" s="61"/>
      <c r="J49" s="90"/>
    </row>
    <row r="50" spans="1:10" s="37" customFormat="1" ht="18.2" customHeight="1">
      <c r="A50" s="46">
        <f t="shared" si="0"/>
        <v>42</v>
      </c>
      <c r="B50" s="86" t="s">
        <v>2214</v>
      </c>
      <c r="C50" s="87" t="s">
        <v>2215</v>
      </c>
      <c r="D50" s="87" t="s">
        <v>2059</v>
      </c>
      <c r="E50" s="88">
        <v>95000</v>
      </c>
      <c r="F50" s="88">
        <v>144.63749999999999</v>
      </c>
      <c r="G50" s="45">
        <v>1</v>
      </c>
      <c r="H50" s="74"/>
      <c r="I50" s="61"/>
      <c r="J50" s="90"/>
    </row>
    <row r="51" spans="1:10" s="37" customFormat="1" ht="18.2" customHeight="1">
      <c r="A51" s="46">
        <f t="shared" si="0"/>
        <v>43</v>
      </c>
      <c r="B51" s="86" t="s">
        <v>2216</v>
      </c>
      <c r="C51" s="87" t="s">
        <v>2217</v>
      </c>
      <c r="D51" s="87" t="s">
        <v>492</v>
      </c>
      <c r="E51" s="88">
        <v>2792</v>
      </c>
      <c r="F51" s="88">
        <v>144.24728400000001</v>
      </c>
      <c r="G51" s="45">
        <v>1</v>
      </c>
      <c r="H51" s="74"/>
      <c r="I51" s="61"/>
      <c r="J51" s="90"/>
    </row>
    <row r="52" spans="1:10" s="37" customFormat="1" ht="18.2" customHeight="1">
      <c r="A52" s="46">
        <f t="shared" si="0"/>
        <v>44</v>
      </c>
      <c r="B52" s="86" t="s">
        <v>834</v>
      </c>
      <c r="C52" s="87" t="s">
        <v>2218</v>
      </c>
      <c r="D52" s="87" t="s">
        <v>835</v>
      </c>
      <c r="E52" s="88">
        <v>13000</v>
      </c>
      <c r="F52" s="88">
        <v>142.45400000000001</v>
      </c>
      <c r="G52" s="45">
        <v>0.99</v>
      </c>
      <c r="H52" s="74"/>
      <c r="I52" s="61"/>
      <c r="J52" s="90"/>
    </row>
    <row r="53" spans="1:10" s="37" customFormat="1" ht="18.2" customHeight="1">
      <c r="A53" s="46">
        <f t="shared" si="0"/>
        <v>45</v>
      </c>
      <c r="B53" s="86" t="s">
        <v>2219</v>
      </c>
      <c r="C53" s="87" t="s">
        <v>2220</v>
      </c>
      <c r="D53" s="87" t="s">
        <v>492</v>
      </c>
      <c r="E53" s="88">
        <v>55000</v>
      </c>
      <c r="F53" s="88">
        <v>141.48750000000001</v>
      </c>
      <c r="G53" s="45">
        <v>0.98</v>
      </c>
      <c r="H53" s="74"/>
      <c r="I53" s="61"/>
      <c r="J53" s="90"/>
    </row>
    <row r="54" spans="1:10" s="37" customFormat="1" ht="18.2" customHeight="1">
      <c r="A54" s="46">
        <f t="shared" si="0"/>
        <v>46</v>
      </c>
      <c r="B54" s="86" t="s">
        <v>2221</v>
      </c>
      <c r="C54" s="87" t="s">
        <v>2222</v>
      </c>
      <c r="D54" s="87" t="s">
        <v>709</v>
      </c>
      <c r="E54" s="88">
        <v>12000</v>
      </c>
      <c r="F54" s="88">
        <v>140.232</v>
      </c>
      <c r="G54" s="45">
        <v>0.97</v>
      </c>
      <c r="H54" s="74"/>
      <c r="I54" s="61"/>
      <c r="J54" s="90"/>
    </row>
    <row r="55" spans="1:10" s="37" customFormat="1" ht="18.2" customHeight="1">
      <c r="A55" s="91"/>
      <c r="B55" s="91"/>
      <c r="C55" s="55" t="s">
        <v>14</v>
      </c>
      <c r="D55" s="91"/>
      <c r="E55" s="92"/>
      <c r="F55" s="93">
        <f>SUM(F9:F54)</f>
        <v>13157.721121999999</v>
      </c>
      <c r="G55" s="94">
        <f>SUM(G9:G54)</f>
        <v>91.249999999999986</v>
      </c>
      <c r="H55" s="91"/>
      <c r="I55" s="59" t="s">
        <v>2223</v>
      </c>
      <c r="J55" s="59"/>
    </row>
    <row r="56" spans="1:10" s="67" customFormat="1" ht="18.2" customHeight="1">
      <c r="A56" s="95"/>
      <c r="B56" s="95"/>
      <c r="C56" s="96"/>
      <c r="D56" s="95"/>
      <c r="E56" s="97"/>
      <c r="F56" s="98"/>
      <c r="G56" s="65"/>
      <c r="H56" s="95"/>
      <c r="I56" s="66"/>
      <c r="J56" s="66"/>
    </row>
    <row r="57" spans="1:10" s="37" customFormat="1" ht="18.2" customHeight="1">
      <c r="A57" s="43"/>
      <c r="B57" s="43"/>
      <c r="C57" s="73" t="s">
        <v>2224</v>
      </c>
      <c r="D57" s="43"/>
      <c r="E57" s="43"/>
      <c r="F57" s="43"/>
      <c r="G57" s="43"/>
      <c r="H57" s="43"/>
      <c r="I57" s="42"/>
      <c r="J57" s="42"/>
    </row>
    <row r="58" spans="1:10" s="37" customFormat="1" ht="18.2" customHeight="1">
      <c r="A58" s="99"/>
      <c r="B58" s="99"/>
      <c r="C58" s="73" t="s">
        <v>2159</v>
      </c>
      <c r="D58" s="99"/>
      <c r="E58" s="100"/>
      <c r="F58" s="50">
        <f>F60-F55</f>
        <v>1263.2866828000006</v>
      </c>
      <c r="G58" s="45">
        <f>ROUND(F58/$F$60*100,2)-0.01</f>
        <v>8.75</v>
      </c>
      <c r="H58" s="99"/>
      <c r="I58" s="59"/>
      <c r="J58" s="59"/>
    </row>
    <row r="59" spans="1:10" s="37" customFormat="1" ht="18.2" customHeight="1">
      <c r="A59" s="91"/>
      <c r="B59" s="91"/>
      <c r="C59" s="55" t="s">
        <v>14</v>
      </c>
      <c r="D59" s="91"/>
      <c r="E59" s="92"/>
      <c r="F59" s="57">
        <f>F58</f>
        <v>1263.2866828000006</v>
      </c>
      <c r="G59" s="58">
        <f>G58</f>
        <v>8.75</v>
      </c>
      <c r="H59" s="91"/>
      <c r="I59" s="59"/>
      <c r="J59" s="59"/>
    </row>
    <row r="60" spans="1:10" s="37" customFormat="1" ht="18.2" customHeight="1">
      <c r="A60" s="78"/>
      <c r="B60" s="78"/>
      <c r="C60" s="79" t="s">
        <v>2160</v>
      </c>
      <c r="D60" s="78"/>
      <c r="E60" s="80"/>
      <c r="F60" s="81">
        <f>(1442100780.48/10^5)</f>
        <v>14421.0078048</v>
      </c>
      <c r="G60" s="82">
        <f>G55+G59</f>
        <v>99.999999999999986</v>
      </c>
      <c r="H60" s="78"/>
      <c r="I60" s="59"/>
      <c r="J60" s="59"/>
    </row>
    <row r="61" spans="1:10" s="37" customFormat="1" ht="18.2" customHeight="1">
      <c r="A61" s="99"/>
      <c r="B61" s="99"/>
      <c r="C61" s="76"/>
      <c r="D61" s="99"/>
      <c r="E61" s="100"/>
      <c r="F61" s="99"/>
      <c r="G61" s="99"/>
      <c r="H61" s="99"/>
      <c r="I61" s="59"/>
      <c r="J61" s="59"/>
    </row>
    <row r="62" spans="1:10" s="37" customFormat="1" ht="18.2" customHeight="1">
      <c r="A62" s="99"/>
      <c r="B62" s="99"/>
      <c r="C62" s="73" t="s">
        <v>2161</v>
      </c>
      <c r="D62" s="99"/>
      <c r="E62" s="100"/>
      <c r="F62" s="99"/>
      <c r="G62" s="99"/>
      <c r="H62" s="99"/>
      <c r="I62" s="59"/>
      <c r="J62" s="59"/>
    </row>
    <row r="63" spans="1:10" s="37" customFormat="1" ht="18.2" customHeight="1">
      <c r="A63" s="99"/>
      <c r="B63" s="99"/>
      <c r="C63" s="73" t="s">
        <v>2162</v>
      </c>
      <c r="D63" s="99"/>
      <c r="E63" s="100"/>
      <c r="F63" s="99"/>
      <c r="G63" s="99"/>
      <c r="H63" s="99"/>
      <c r="I63" s="59"/>
      <c r="J63" s="59"/>
    </row>
    <row r="64" spans="1:10" s="37" customFormat="1" ht="28.7" customHeight="1"/>
    <row r="66" spans="6:6">
      <c r="F66" s="101"/>
    </row>
    <row r="67" spans="6:6">
      <c r="F67" s="101"/>
    </row>
    <row r="68" spans="6:6">
      <c r="F68" s="101"/>
    </row>
    <row r="69" spans="6:6">
      <c r="F69" s="101"/>
    </row>
    <row r="71" spans="6:6">
      <c r="F71" s="102"/>
    </row>
  </sheetData>
  <pageMargins left="0.7" right="0.7" top="0.75" bottom="0.75" header="0.3" footer="0.3"/>
  <pageSetup paperSize="9" orientation="portrait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O78"/>
  <sheetViews>
    <sheetView workbookViewId="0">
      <selection activeCell="C28" sqref="C28"/>
    </sheetView>
  </sheetViews>
  <sheetFormatPr defaultRowHeight="12.75"/>
  <cols>
    <col min="1" max="1" width="8.28515625" style="85" customWidth="1"/>
    <col min="2" max="2" width="14.7109375" style="85" customWidth="1"/>
    <col min="3" max="3" width="52.140625" style="85" customWidth="1"/>
    <col min="4" max="4" width="14.28515625" style="85" customWidth="1"/>
    <col min="5" max="5" width="16" style="85" customWidth="1"/>
    <col min="6" max="6" width="16.7109375" style="85" customWidth="1"/>
    <col min="7" max="7" width="15.5703125" style="85" customWidth="1"/>
    <col min="8" max="8" width="16.5703125" style="85" customWidth="1"/>
    <col min="9" max="11" width="9.140625" style="85"/>
    <col min="12" max="12" width="22.42578125" style="85" customWidth="1"/>
    <col min="13" max="13" width="14.7109375" style="85" customWidth="1"/>
    <col min="14" max="14" width="4.7109375" style="85" customWidth="1"/>
    <col min="15" max="16384" width="9.140625" style="85"/>
  </cols>
  <sheetData>
    <row r="1" spans="1:15" s="37" customFormat="1" ht="22.9" customHeight="1">
      <c r="A1" s="35"/>
      <c r="B1" s="35"/>
      <c r="C1" s="35" t="s">
        <v>2225</v>
      </c>
      <c r="D1" s="35"/>
      <c r="E1" s="35"/>
      <c r="F1" s="35"/>
      <c r="G1" s="35"/>
      <c r="H1" s="35"/>
    </row>
    <row r="2" spans="1:15" s="37" customFormat="1" ht="18.2" customHeight="1">
      <c r="A2" s="38"/>
      <c r="B2" s="38"/>
      <c r="C2" s="39" t="s">
        <v>2131</v>
      </c>
      <c r="D2" s="38"/>
      <c r="E2" s="38"/>
      <c r="F2" s="38"/>
      <c r="G2" s="38"/>
      <c r="H2" s="38"/>
    </row>
    <row r="3" spans="1:15" s="37" customFormat="1" ht="18.2" customHeight="1">
      <c r="A3" s="38"/>
      <c r="B3" s="38"/>
      <c r="C3" s="38"/>
      <c r="D3" s="38"/>
      <c r="E3" s="38"/>
      <c r="F3" s="38"/>
      <c r="G3" s="38"/>
      <c r="H3" s="38"/>
    </row>
    <row r="4" spans="1:15" s="37" customFormat="1" ht="19.7" customHeight="1">
      <c r="A4" s="41" t="s">
        <v>2132</v>
      </c>
      <c r="B4" s="41" t="s">
        <v>4</v>
      </c>
      <c r="C4" s="41" t="s">
        <v>2133</v>
      </c>
      <c r="D4" s="41" t="s">
        <v>2134</v>
      </c>
      <c r="E4" s="41" t="s">
        <v>2135</v>
      </c>
      <c r="F4" s="41" t="s">
        <v>2136</v>
      </c>
      <c r="G4" s="41" t="s">
        <v>2137</v>
      </c>
      <c r="H4" s="41" t="s">
        <v>2138</v>
      </c>
      <c r="L4" s="43" t="s">
        <v>2140</v>
      </c>
      <c r="M4" s="43" t="s">
        <v>2141</v>
      </c>
    </row>
    <row r="5" spans="1:15" s="37" customFormat="1" ht="18.2" customHeight="1">
      <c r="A5" s="43"/>
      <c r="B5" s="43"/>
      <c r="C5" s="43"/>
      <c r="D5" s="43"/>
      <c r="E5" s="43"/>
      <c r="F5" s="43"/>
      <c r="G5" s="43"/>
      <c r="H5" s="43"/>
      <c r="L5" s="44" t="s">
        <v>476</v>
      </c>
      <c r="M5" s="45">
        <v>28.98</v>
      </c>
    </row>
    <row r="6" spans="1:15" s="37" customFormat="1" ht="18.2" customHeight="1">
      <c r="A6" s="43"/>
      <c r="B6" s="43"/>
      <c r="C6" s="39"/>
      <c r="D6" s="43"/>
      <c r="E6" s="43"/>
      <c r="F6" s="43"/>
      <c r="G6" s="43"/>
      <c r="H6" s="43"/>
      <c r="L6" s="44" t="s">
        <v>488</v>
      </c>
      <c r="M6" s="45">
        <v>10.35</v>
      </c>
    </row>
    <row r="7" spans="1:15" s="37" customFormat="1" ht="18.2" customHeight="1">
      <c r="A7" s="43"/>
      <c r="B7" s="43"/>
      <c r="C7" s="39" t="s">
        <v>2164</v>
      </c>
      <c r="D7" s="43"/>
      <c r="E7" s="43"/>
      <c r="F7" s="43"/>
      <c r="G7" s="43"/>
      <c r="H7" s="43"/>
      <c r="I7" s="103"/>
      <c r="J7" s="103"/>
      <c r="K7" s="103"/>
      <c r="L7" s="44" t="s">
        <v>484</v>
      </c>
      <c r="M7" s="45">
        <v>9.19</v>
      </c>
      <c r="O7" s="103"/>
    </row>
    <row r="8" spans="1:15" s="37" customFormat="1" ht="18.2" customHeight="1">
      <c r="A8" s="43"/>
      <c r="B8" s="43"/>
      <c r="C8" s="39" t="s">
        <v>2165</v>
      </c>
      <c r="D8" s="43"/>
      <c r="E8" s="43"/>
      <c r="F8" s="60"/>
      <c r="G8" s="60"/>
      <c r="H8" s="43"/>
      <c r="L8" s="44" t="s">
        <v>492</v>
      </c>
      <c r="M8" s="45">
        <v>9.0399999999999991</v>
      </c>
    </row>
    <row r="9" spans="1:15" s="37" customFormat="1" ht="18.2" customHeight="1">
      <c r="A9" s="46">
        <v>1</v>
      </c>
      <c r="B9" s="44" t="s">
        <v>475</v>
      </c>
      <c r="C9" s="44" t="s">
        <v>2226</v>
      </c>
      <c r="D9" s="44" t="s">
        <v>476</v>
      </c>
      <c r="E9" s="49">
        <v>43000</v>
      </c>
      <c r="F9" s="50">
        <v>553.2595</v>
      </c>
      <c r="G9" s="45">
        <v>7.69</v>
      </c>
      <c r="H9" s="74"/>
      <c r="J9" s="103"/>
      <c r="K9" s="104"/>
      <c r="L9" s="44" t="s">
        <v>480</v>
      </c>
      <c r="M9" s="45">
        <v>8.77</v>
      </c>
    </row>
    <row r="10" spans="1:15" s="37" customFormat="1" ht="18.2" customHeight="1">
      <c r="A10" s="46">
        <f>+A9+1</f>
        <v>2</v>
      </c>
      <c r="B10" s="44" t="s">
        <v>479</v>
      </c>
      <c r="C10" s="44" t="s">
        <v>2227</v>
      </c>
      <c r="D10" s="44" t="s">
        <v>480</v>
      </c>
      <c r="E10" s="49">
        <v>27000</v>
      </c>
      <c r="F10" s="50">
        <v>368.77949999999998</v>
      </c>
      <c r="G10" s="45">
        <v>5.13</v>
      </c>
      <c r="H10" s="74"/>
      <c r="J10" s="103"/>
      <c r="K10" s="104"/>
      <c r="L10" s="44" t="s">
        <v>509</v>
      </c>
      <c r="M10" s="45">
        <v>8.01</v>
      </c>
    </row>
    <row r="11" spans="1:15" s="37" customFormat="1" ht="18.2" customHeight="1">
      <c r="A11" s="46">
        <f t="shared" ref="A11:A56" si="0">+A10+1</f>
        <v>3</v>
      </c>
      <c r="B11" s="44" t="s">
        <v>483</v>
      </c>
      <c r="C11" s="44" t="s">
        <v>2228</v>
      </c>
      <c r="D11" s="44" t="s">
        <v>484</v>
      </c>
      <c r="E11" s="49">
        <v>34000</v>
      </c>
      <c r="F11" s="50">
        <v>315.72399999999999</v>
      </c>
      <c r="G11" s="45">
        <v>4.3899999999999997</v>
      </c>
      <c r="H11" s="74"/>
      <c r="J11" s="103"/>
      <c r="K11" s="104"/>
      <c r="L11" s="44" t="s">
        <v>502</v>
      </c>
      <c r="M11" s="45">
        <v>4.17</v>
      </c>
    </row>
    <row r="12" spans="1:15" s="37" customFormat="1" ht="18.2" customHeight="1">
      <c r="A12" s="46">
        <f t="shared" si="0"/>
        <v>4</v>
      </c>
      <c r="B12" s="44" t="s">
        <v>487</v>
      </c>
      <c r="C12" s="44" t="s">
        <v>2229</v>
      </c>
      <c r="D12" s="44" t="s">
        <v>488</v>
      </c>
      <c r="E12" s="49">
        <v>28000</v>
      </c>
      <c r="F12" s="50">
        <v>292.65600000000001</v>
      </c>
      <c r="G12" s="45">
        <v>4.07</v>
      </c>
      <c r="H12" s="74"/>
      <c r="J12" s="103"/>
      <c r="K12" s="104"/>
      <c r="L12" s="44" t="s">
        <v>522</v>
      </c>
      <c r="M12" s="45">
        <v>3.53</v>
      </c>
    </row>
    <row r="13" spans="1:15" s="37" customFormat="1" ht="18.2" customHeight="1">
      <c r="A13" s="46">
        <f t="shared" si="0"/>
        <v>5</v>
      </c>
      <c r="B13" s="44" t="s">
        <v>495</v>
      </c>
      <c r="C13" s="44" t="s">
        <v>2230</v>
      </c>
      <c r="D13" s="44" t="s">
        <v>476</v>
      </c>
      <c r="E13" s="49">
        <v>100000</v>
      </c>
      <c r="F13" s="50">
        <v>268.95</v>
      </c>
      <c r="G13" s="45">
        <v>3.74</v>
      </c>
      <c r="H13" s="74"/>
      <c r="J13" s="103"/>
      <c r="K13" s="104"/>
      <c r="L13" s="44" t="s">
        <v>536</v>
      </c>
      <c r="M13" s="45">
        <v>3.42</v>
      </c>
    </row>
    <row r="14" spans="1:15" s="37" customFormat="1" ht="18.2" customHeight="1">
      <c r="A14" s="46">
        <f t="shared" si="0"/>
        <v>6</v>
      </c>
      <c r="B14" s="44" t="s">
        <v>498</v>
      </c>
      <c r="C14" s="44" t="s">
        <v>2169</v>
      </c>
      <c r="D14" s="44" t="s">
        <v>476</v>
      </c>
      <c r="E14" s="49">
        <v>30000</v>
      </c>
      <c r="F14" s="50">
        <v>232.245</v>
      </c>
      <c r="G14" s="45">
        <v>3.23</v>
      </c>
      <c r="H14" s="74"/>
      <c r="J14" s="103"/>
      <c r="K14" s="104"/>
      <c r="L14" s="44" t="s">
        <v>813</v>
      </c>
      <c r="M14" s="45">
        <v>2.92</v>
      </c>
    </row>
    <row r="15" spans="1:15" s="37" customFormat="1" ht="18.2" customHeight="1">
      <c r="A15" s="46">
        <f t="shared" si="0"/>
        <v>7</v>
      </c>
      <c r="B15" s="44" t="s">
        <v>505</v>
      </c>
      <c r="C15" s="44" t="s">
        <v>2201</v>
      </c>
      <c r="D15" s="44" t="s">
        <v>476</v>
      </c>
      <c r="E15" s="49">
        <v>18000</v>
      </c>
      <c r="F15" s="50">
        <v>225.369</v>
      </c>
      <c r="G15" s="45">
        <v>3.13</v>
      </c>
      <c r="H15" s="74"/>
      <c r="J15" s="103"/>
      <c r="K15" s="104"/>
      <c r="L15" s="44" t="s">
        <v>560</v>
      </c>
      <c r="M15" s="45">
        <v>2.23</v>
      </c>
    </row>
    <row r="16" spans="1:15" s="37" customFormat="1" ht="18.2" customHeight="1">
      <c r="A16" s="46">
        <f t="shared" si="0"/>
        <v>8</v>
      </c>
      <c r="B16" s="44" t="s">
        <v>816</v>
      </c>
      <c r="C16" s="44" t="s">
        <v>2231</v>
      </c>
      <c r="D16" s="44" t="s">
        <v>476</v>
      </c>
      <c r="E16" s="49">
        <v>55000</v>
      </c>
      <c r="F16" s="50">
        <v>210.1825</v>
      </c>
      <c r="G16" s="45">
        <v>2.92</v>
      </c>
      <c r="H16" s="74"/>
      <c r="J16" s="103"/>
      <c r="K16" s="104"/>
      <c r="L16" s="44" t="s">
        <v>529</v>
      </c>
      <c r="M16" s="45">
        <v>2.04</v>
      </c>
    </row>
    <row r="17" spans="1:13" s="37" customFormat="1" ht="18.2" customHeight="1">
      <c r="A17" s="46">
        <f t="shared" si="0"/>
        <v>9</v>
      </c>
      <c r="B17" s="44" t="s">
        <v>812</v>
      </c>
      <c r="C17" s="44" t="s">
        <v>2232</v>
      </c>
      <c r="D17" s="44" t="s">
        <v>813</v>
      </c>
      <c r="E17" s="49">
        <v>1450</v>
      </c>
      <c r="F17" s="50">
        <v>210.1688</v>
      </c>
      <c r="G17" s="45">
        <v>2.92</v>
      </c>
      <c r="H17" s="74"/>
      <c r="J17" s="103"/>
      <c r="K17" s="104"/>
      <c r="L17" s="44" t="s">
        <v>550</v>
      </c>
      <c r="M17" s="45">
        <v>1.48</v>
      </c>
    </row>
    <row r="18" spans="1:13" s="37" customFormat="1" ht="18.2" customHeight="1">
      <c r="A18" s="46">
        <f t="shared" si="0"/>
        <v>10</v>
      </c>
      <c r="B18" s="44" t="s">
        <v>512</v>
      </c>
      <c r="C18" s="44" t="s">
        <v>511</v>
      </c>
      <c r="D18" s="44" t="s">
        <v>476</v>
      </c>
      <c r="E18" s="49">
        <v>80000</v>
      </c>
      <c r="F18" s="50">
        <v>208.28</v>
      </c>
      <c r="G18" s="45">
        <v>2.9</v>
      </c>
      <c r="H18" s="74"/>
      <c r="J18" s="103"/>
      <c r="K18" s="104"/>
      <c r="L18" s="44" t="s">
        <v>835</v>
      </c>
      <c r="M18" s="45">
        <v>1.37</v>
      </c>
    </row>
    <row r="19" spans="1:13" s="37" customFormat="1" ht="18.2" customHeight="1">
      <c r="A19" s="46">
        <f t="shared" si="0"/>
        <v>11</v>
      </c>
      <c r="B19" s="44" t="s">
        <v>508</v>
      </c>
      <c r="C19" s="44" t="s">
        <v>2233</v>
      </c>
      <c r="D19" s="44" t="s">
        <v>509</v>
      </c>
      <c r="E19" s="49">
        <v>39000</v>
      </c>
      <c r="F19" s="50">
        <v>204.18450000000001</v>
      </c>
      <c r="G19" s="45">
        <v>2.84</v>
      </c>
      <c r="H19" s="74"/>
      <c r="J19" s="103"/>
      <c r="K19" s="104"/>
      <c r="L19" s="44" t="s">
        <v>546</v>
      </c>
      <c r="M19" s="45">
        <v>1.27</v>
      </c>
    </row>
    <row r="20" spans="1:13" s="37" customFormat="1" ht="18.2" customHeight="1">
      <c r="A20" s="46">
        <f t="shared" si="0"/>
        <v>12</v>
      </c>
      <c r="B20" s="44" t="s">
        <v>501</v>
      </c>
      <c r="C20" s="44" t="s">
        <v>2234</v>
      </c>
      <c r="D20" s="44" t="s">
        <v>502</v>
      </c>
      <c r="E20" s="49">
        <v>14000</v>
      </c>
      <c r="F20" s="50">
        <v>202.47499999999999</v>
      </c>
      <c r="G20" s="45">
        <v>2.81</v>
      </c>
      <c r="H20" s="74"/>
      <c r="J20" s="103"/>
      <c r="K20" s="104"/>
      <c r="L20" s="44" t="s">
        <v>573</v>
      </c>
      <c r="M20" s="45">
        <v>1.07</v>
      </c>
    </row>
    <row r="21" spans="1:13" s="37" customFormat="1" ht="18.2" customHeight="1">
      <c r="A21" s="46">
        <f t="shared" si="0"/>
        <v>13</v>
      </c>
      <c r="B21" s="44" t="s">
        <v>515</v>
      </c>
      <c r="C21" s="44" t="s">
        <v>2235</v>
      </c>
      <c r="D21" s="44" t="s">
        <v>484</v>
      </c>
      <c r="E21" s="49">
        <v>9000</v>
      </c>
      <c r="F21" s="50">
        <v>200.68199999999999</v>
      </c>
      <c r="G21" s="45">
        <v>2.79</v>
      </c>
      <c r="H21" s="74"/>
      <c r="J21" s="103"/>
      <c r="K21" s="104"/>
      <c r="L21" s="44" t="s">
        <v>709</v>
      </c>
      <c r="M21" s="45">
        <v>1</v>
      </c>
    </row>
    <row r="22" spans="1:13" s="37" customFormat="1" ht="18.2" customHeight="1">
      <c r="A22" s="46">
        <f t="shared" si="0"/>
        <v>14</v>
      </c>
      <c r="B22" s="44" t="s">
        <v>819</v>
      </c>
      <c r="C22" s="44" t="s">
        <v>2236</v>
      </c>
      <c r="D22" s="44" t="s">
        <v>480</v>
      </c>
      <c r="E22" s="49">
        <v>19000</v>
      </c>
      <c r="F22" s="50">
        <v>197.011</v>
      </c>
      <c r="G22" s="45">
        <v>2.74</v>
      </c>
      <c r="H22" s="74"/>
      <c r="J22" s="103"/>
      <c r="K22" s="104"/>
      <c r="L22" s="44" t="s">
        <v>2145</v>
      </c>
      <c r="M22" s="45">
        <v>1.1617421423439751</v>
      </c>
    </row>
    <row r="23" spans="1:13" s="37" customFormat="1" ht="18.2" customHeight="1">
      <c r="A23" s="46">
        <f t="shared" si="0"/>
        <v>15</v>
      </c>
      <c r="B23" s="44" t="s">
        <v>518</v>
      </c>
      <c r="C23" s="44" t="s">
        <v>2237</v>
      </c>
      <c r="D23" s="44" t="s">
        <v>492</v>
      </c>
      <c r="E23" s="49">
        <v>20000</v>
      </c>
      <c r="F23" s="50">
        <v>194.14</v>
      </c>
      <c r="G23" s="45">
        <v>2.7</v>
      </c>
      <c r="H23" s="74"/>
      <c r="J23" s="103"/>
      <c r="K23" s="104"/>
    </row>
    <row r="24" spans="1:13" s="37" customFormat="1" ht="18.2" customHeight="1">
      <c r="A24" s="46">
        <f t="shared" si="0"/>
        <v>16</v>
      </c>
      <c r="B24" s="44" t="s">
        <v>521</v>
      </c>
      <c r="C24" s="44" t="s">
        <v>2238</v>
      </c>
      <c r="D24" s="44" t="s">
        <v>522</v>
      </c>
      <c r="E24" s="49">
        <v>5000</v>
      </c>
      <c r="F24" s="50">
        <v>184.7225</v>
      </c>
      <c r="G24" s="45">
        <v>2.57</v>
      </c>
      <c r="H24" s="74"/>
      <c r="J24" s="103"/>
      <c r="K24" s="104"/>
    </row>
    <row r="25" spans="1:13" s="37" customFormat="1" ht="21.4" customHeight="1">
      <c r="A25" s="46">
        <f t="shared" si="0"/>
        <v>17</v>
      </c>
      <c r="B25" s="44" t="s">
        <v>491</v>
      </c>
      <c r="C25" s="44" t="s">
        <v>2239</v>
      </c>
      <c r="D25" s="44" t="s">
        <v>492</v>
      </c>
      <c r="E25" s="49">
        <v>60000</v>
      </c>
      <c r="F25" s="50">
        <v>154.86000000000001</v>
      </c>
      <c r="G25" s="45">
        <v>2.15</v>
      </c>
      <c r="H25" s="74"/>
      <c r="J25" s="103"/>
      <c r="K25" s="104"/>
    </row>
    <row r="26" spans="1:13" s="37" customFormat="1" ht="18.2" customHeight="1">
      <c r="A26" s="46">
        <f t="shared" si="0"/>
        <v>18</v>
      </c>
      <c r="B26" s="44" t="s">
        <v>528</v>
      </c>
      <c r="C26" s="44" t="s">
        <v>2194</v>
      </c>
      <c r="D26" s="44" t="s">
        <v>529</v>
      </c>
      <c r="E26" s="49">
        <v>30000</v>
      </c>
      <c r="F26" s="50">
        <v>146.745</v>
      </c>
      <c r="G26" s="45">
        <v>2.04</v>
      </c>
      <c r="H26" s="74"/>
      <c r="J26" s="103"/>
      <c r="K26" s="104"/>
    </row>
    <row r="27" spans="1:13" s="37" customFormat="1" ht="18.2" customHeight="1">
      <c r="A27" s="46">
        <f t="shared" si="0"/>
        <v>19</v>
      </c>
      <c r="B27" s="44" t="s">
        <v>726</v>
      </c>
      <c r="C27" s="44" t="s">
        <v>2175</v>
      </c>
      <c r="D27" s="44" t="s">
        <v>488</v>
      </c>
      <c r="E27" s="49">
        <v>36000</v>
      </c>
      <c r="F27" s="50">
        <v>145.88999999999999</v>
      </c>
      <c r="G27" s="45">
        <v>2.0299999999999998</v>
      </c>
      <c r="H27" s="74"/>
      <c r="J27" s="103"/>
      <c r="K27" s="104"/>
    </row>
    <row r="28" spans="1:13" s="37" customFormat="1" ht="18.2" customHeight="1">
      <c r="A28" s="46">
        <f t="shared" si="0"/>
        <v>20</v>
      </c>
      <c r="B28" s="44" t="s">
        <v>525</v>
      </c>
      <c r="C28" s="44" t="s">
        <v>2240</v>
      </c>
      <c r="D28" s="44" t="s">
        <v>476</v>
      </c>
      <c r="E28" s="49">
        <v>30000</v>
      </c>
      <c r="F28" s="50">
        <v>139.80000000000001</v>
      </c>
      <c r="G28" s="45">
        <v>1.94</v>
      </c>
      <c r="H28" s="74"/>
      <c r="J28" s="103"/>
      <c r="K28" s="104"/>
    </row>
    <row r="29" spans="1:13" s="37" customFormat="1" ht="18.2" customHeight="1">
      <c r="A29" s="46">
        <f t="shared" si="0"/>
        <v>21</v>
      </c>
      <c r="B29" s="44" t="s">
        <v>532</v>
      </c>
      <c r="C29" s="44" t="s">
        <v>2241</v>
      </c>
      <c r="D29" s="44" t="s">
        <v>509</v>
      </c>
      <c r="E29" s="49">
        <v>2300</v>
      </c>
      <c r="F29" s="50">
        <v>135.56774999999999</v>
      </c>
      <c r="G29" s="45">
        <v>1.88</v>
      </c>
      <c r="H29" s="74"/>
      <c r="J29" s="103"/>
      <c r="K29" s="104"/>
    </row>
    <row r="30" spans="1:13" s="37" customFormat="1" ht="18.2" customHeight="1">
      <c r="A30" s="46">
        <f t="shared" si="0"/>
        <v>22</v>
      </c>
      <c r="B30" s="44" t="s">
        <v>825</v>
      </c>
      <c r="C30" s="44" t="s">
        <v>2168</v>
      </c>
      <c r="D30" s="44" t="s">
        <v>488</v>
      </c>
      <c r="E30" s="49">
        <v>25000</v>
      </c>
      <c r="F30" s="50">
        <v>130.33750000000001</v>
      </c>
      <c r="G30" s="45">
        <v>1.81</v>
      </c>
      <c r="H30" s="74"/>
      <c r="J30" s="103"/>
      <c r="K30" s="104"/>
    </row>
    <row r="31" spans="1:13" s="37" customFormat="1" ht="18.2" customHeight="1">
      <c r="A31" s="46">
        <f t="shared" si="0"/>
        <v>23</v>
      </c>
      <c r="B31" s="44" t="s">
        <v>822</v>
      </c>
      <c r="C31" s="44" t="s">
        <v>2242</v>
      </c>
      <c r="D31" s="44" t="s">
        <v>492</v>
      </c>
      <c r="E31" s="49">
        <v>60000</v>
      </c>
      <c r="F31" s="50">
        <v>126.9</v>
      </c>
      <c r="G31" s="45">
        <v>1.76</v>
      </c>
      <c r="H31" s="74"/>
      <c r="J31" s="103"/>
      <c r="K31" s="104"/>
    </row>
    <row r="32" spans="1:13" s="37" customFormat="1" ht="18.2" customHeight="1">
      <c r="A32" s="46">
        <f t="shared" si="0"/>
        <v>24</v>
      </c>
      <c r="B32" s="44" t="s">
        <v>535</v>
      </c>
      <c r="C32" s="44" t="s">
        <v>2243</v>
      </c>
      <c r="D32" s="44" t="s">
        <v>536</v>
      </c>
      <c r="E32" s="49">
        <v>19000</v>
      </c>
      <c r="F32" s="50">
        <v>119.985</v>
      </c>
      <c r="G32" s="45">
        <v>1.67</v>
      </c>
      <c r="H32" s="74"/>
      <c r="J32" s="103"/>
      <c r="K32" s="104"/>
    </row>
    <row r="33" spans="1:11" s="37" customFormat="1" ht="18.2" customHeight="1">
      <c r="A33" s="46">
        <f t="shared" si="0"/>
        <v>25</v>
      </c>
      <c r="B33" s="44" t="s">
        <v>828</v>
      </c>
      <c r="C33" s="44" t="s">
        <v>2244</v>
      </c>
      <c r="D33" s="44" t="s">
        <v>476</v>
      </c>
      <c r="E33" s="49">
        <v>200000</v>
      </c>
      <c r="F33" s="50">
        <v>119.9</v>
      </c>
      <c r="G33" s="45">
        <v>1.67</v>
      </c>
      <c r="H33" s="74"/>
      <c r="J33" s="103"/>
      <c r="K33" s="104"/>
    </row>
    <row r="34" spans="1:11" s="37" customFormat="1" ht="18.2" customHeight="1">
      <c r="A34" s="46">
        <f t="shared" si="0"/>
        <v>26</v>
      </c>
      <c r="B34" s="44" t="s">
        <v>549</v>
      </c>
      <c r="C34" s="44" t="s">
        <v>2245</v>
      </c>
      <c r="D34" s="44" t="s">
        <v>550</v>
      </c>
      <c r="E34" s="49">
        <v>23000</v>
      </c>
      <c r="F34" s="50">
        <v>106.50149999999999</v>
      </c>
      <c r="G34" s="45">
        <v>1.48</v>
      </c>
      <c r="H34" s="74"/>
      <c r="J34" s="103"/>
      <c r="K34" s="104"/>
    </row>
    <row r="35" spans="1:11" s="37" customFormat="1" ht="18.2" customHeight="1">
      <c r="A35" s="46">
        <f t="shared" si="0"/>
        <v>27</v>
      </c>
      <c r="B35" s="44" t="s">
        <v>539</v>
      </c>
      <c r="C35" s="44" t="s">
        <v>2246</v>
      </c>
      <c r="D35" s="44" t="s">
        <v>492</v>
      </c>
      <c r="E35" s="49">
        <v>12000</v>
      </c>
      <c r="F35" s="50">
        <v>102.648</v>
      </c>
      <c r="G35" s="45">
        <v>1.43</v>
      </c>
      <c r="H35" s="74"/>
      <c r="J35" s="103"/>
      <c r="K35" s="104"/>
    </row>
    <row r="36" spans="1:11" s="37" customFormat="1" ht="18.2" customHeight="1">
      <c r="A36" s="46">
        <f t="shared" si="0"/>
        <v>28</v>
      </c>
      <c r="B36" s="44" t="s">
        <v>579</v>
      </c>
      <c r="C36" s="44" t="s">
        <v>2247</v>
      </c>
      <c r="D36" s="44" t="s">
        <v>488</v>
      </c>
      <c r="E36" s="49">
        <v>15000</v>
      </c>
      <c r="F36" s="50">
        <v>102.2475</v>
      </c>
      <c r="G36" s="45">
        <v>1.42</v>
      </c>
      <c r="H36" s="74"/>
      <c r="J36" s="103"/>
      <c r="K36" s="104"/>
    </row>
    <row r="37" spans="1:11" s="37" customFormat="1" ht="18.2" customHeight="1">
      <c r="A37" s="46">
        <f t="shared" si="0"/>
        <v>29</v>
      </c>
      <c r="B37" s="44" t="s">
        <v>542</v>
      </c>
      <c r="C37" s="44" t="s">
        <v>2248</v>
      </c>
      <c r="D37" s="44" t="s">
        <v>509</v>
      </c>
      <c r="E37" s="49">
        <v>8000</v>
      </c>
      <c r="F37" s="50">
        <v>99.207999999999998</v>
      </c>
      <c r="G37" s="45">
        <v>1.38</v>
      </c>
      <c r="H37" s="74"/>
      <c r="J37" s="103"/>
      <c r="K37" s="104"/>
    </row>
    <row r="38" spans="1:11" s="37" customFormat="1" ht="18.2" customHeight="1">
      <c r="A38" s="46">
        <f t="shared" si="0"/>
        <v>30</v>
      </c>
      <c r="B38" s="44" t="s">
        <v>834</v>
      </c>
      <c r="C38" s="44" t="s">
        <v>2218</v>
      </c>
      <c r="D38" s="44" t="s">
        <v>835</v>
      </c>
      <c r="E38" s="49">
        <v>9000</v>
      </c>
      <c r="F38" s="50">
        <v>98.622</v>
      </c>
      <c r="G38" s="45">
        <v>1.37</v>
      </c>
      <c r="H38" s="74"/>
      <c r="J38" s="103"/>
      <c r="K38" s="104"/>
    </row>
    <row r="39" spans="1:11" s="37" customFormat="1" ht="18.2" customHeight="1">
      <c r="A39" s="46">
        <f t="shared" si="0"/>
        <v>31</v>
      </c>
      <c r="B39" s="44" t="s">
        <v>831</v>
      </c>
      <c r="C39" s="44" t="s">
        <v>2183</v>
      </c>
      <c r="D39" s="44" t="s">
        <v>502</v>
      </c>
      <c r="E39" s="49">
        <v>30000</v>
      </c>
      <c r="F39" s="50">
        <v>98.084999999999994</v>
      </c>
      <c r="G39" s="45">
        <v>1.36</v>
      </c>
      <c r="H39" s="74"/>
      <c r="J39" s="103"/>
      <c r="K39" s="104"/>
    </row>
    <row r="40" spans="1:11" s="37" customFormat="1" ht="18.2" customHeight="1">
      <c r="A40" s="46">
        <f t="shared" si="0"/>
        <v>32</v>
      </c>
      <c r="B40" s="44" t="s">
        <v>545</v>
      </c>
      <c r="C40" s="44" t="s">
        <v>2249</v>
      </c>
      <c r="D40" s="44" t="s">
        <v>546</v>
      </c>
      <c r="E40" s="49">
        <v>45000</v>
      </c>
      <c r="F40" s="50">
        <v>91.147499999999994</v>
      </c>
      <c r="G40" s="45">
        <v>1.27</v>
      </c>
      <c r="H40" s="74"/>
      <c r="J40" s="103"/>
      <c r="K40" s="104"/>
    </row>
    <row r="41" spans="1:11" s="37" customFormat="1" ht="18.2" customHeight="1">
      <c r="A41" s="46">
        <f t="shared" si="0"/>
        <v>33</v>
      </c>
      <c r="B41" s="44" t="s">
        <v>559</v>
      </c>
      <c r="C41" s="44" t="s">
        <v>2250</v>
      </c>
      <c r="D41" s="44" t="s">
        <v>560</v>
      </c>
      <c r="E41" s="49">
        <v>40000</v>
      </c>
      <c r="F41" s="50">
        <v>82.88</v>
      </c>
      <c r="G41" s="45">
        <v>1.1499999999999999</v>
      </c>
      <c r="H41" s="74"/>
      <c r="J41" s="103"/>
      <c r="K41" s="104"/>
    </row>
    <row r="42" spans="1:11" s="37" customFormat="1" ht="18.2" customHeight="1">
      <c r="A42" s="46">
        <f t="shared" si="0"/>
        <v>34</v>
      </c>
      <c r="B42" s="44" t="s">
        <v>576</v>
      </c>
      <c r="C42" s="44" t="s">
        <v>2251</v>
      </c>
      <c r="D42" s="44" t="s">
        <v>536</v>
      </c>
      <c r="E42" s="49">
        <v>5500</v>
      </c>
      <c r="F42" s="50">
        <v>80.888499999999993</v>
      </c>
      <c r="G42" s="45">
        <v>1.1200000000000001</v>
      </c>
      <c r="H42" s="74"/>
      <c r="J42" s="103"/>
      <c r="K42" s="104"/>
    </row>
    <row r="43" spans="1:11" s="37" customFormat="1" ht="18.2" customHeight="1">
      <c r="A43" s="46">
        <f t="shared" si="0"/>
        <v>35</v>
      </c>
      <c r="B43" s="44" t="s">
        <v>566</v>
      </c>
      <c r="C43" s="44" t="s">
        <v>2252</v>
      </c>
      <c r="D43" s="44" t="s">
        <v>560</v>
      </c>
      <c r="E43" s="49">
        <v>45000</v>
      </c>
      <c r="F43" s="50">
        <v>77.557500000000005</v>
      </c>
      <c r="G43" s="45">
        <v>1.08</v>
      </c>
      <c r="H43" s="74"/>
      <c r="J43" s="103"/>
      <c r="K43" s="104"/>
    </row>
    <row r="44" spans="1:11" s="37" customFormat="1" ht="18.2" customHeight="1">
      <c r="A44" s="46">
        <f t="shared" si="0"/>
        <v>36</v>
      </c>
      <c r="B44" s="44" t="s">
        <v>572</v>
      </c>
      <c r="C44" s="44" t="s">
        <v>2253</v>
      </c>
      <c r="D44" s="44" t="s">
        <v>573</v>
      </c>
      <c r="E44" s="49">
        <v>25000</v>
      </c>
      <c r="F44" s="50">
        <v>77.3</v>
      </c>
      <c r="G44" s="45">
        <v>1.07</v>
      </c>
      <c r="H44" s="74"/>
      <c r="J44" s="103"/>
      <c r="K44" s="104"/>
    </row>
    <row r="45" spans="1:11" s="37" customFormat="1" ht="18.2" customHeight="1">
      <c r="A45" s="46">
        <f t="shared" si="0"/>
        <v>37</v>
      </c>
      <c r="B45" s="44" t="s">
        <v>563</v>
      </c>
      <c r="C45" s="44" t="s">
        <v>2254</v>
      </c>
      <c r="D45" s="44" t="s">
        <v>484</v>
      </c>
      <c r="E45" s="49">
        <v>9500</v>
      </c>
      <c r="F45" s="50">
        <v>77.059250000000006</v>
      </c>
      <c r="G45" s="45">
        <v>1.07</v>
      </c>
      <c r="H45" s="74"/>
      <c r="J45" s="103"/>
      <c r="K45" s="104"/>
    </row>
    <row r="46" spans="1:11" s="37" customFormat="1" ht="18.2" customHeight="1">
      <c r="A46" s="46">
        <f t="shared" si="0"/>
        <v>38</v>
      </c>
      <c r="B46" s="44" t="s">
        <v>553</v>
      </c>
      <c r="C46" s="44" t="s">
        <v>2255</v>
      </c>
      <c r="D46" s="44" t="s">
        <v>476</v>
      </c>
      <c r="E46" s="49">
        <v>5500</v>
      </c>
      <c r="F46" s="50">
        <v>76.78</v>
      </c>
      <c r="G46" s="45">
        <v>1.07</v>
      </c>
      <c r="H46" s="74"/>
      <c r="J46" s="103"/>
      <c r="K46" s="104"/>
    </row>
    <row r="47" spans="1:11" s="37" customFormat="1" ht="18.2" customHeight="1">
      <c r="A47" s="46">
        <f t="shared" si="0"/>
        <v>39</v>
      </c>
      <c r="B47" s="44" t="s">
        <v>855</v>
      </c>
      <c r="C47" s="44" t="s">
        <v>2200</v>
      </c>
      <c r="D47" s="44" t="s">
        <v>488</v>
      </c>
      <c r="E47" s="49">
        <v>20000</v>
      </c>
      <c r="F47" s="50">
        <v>73.28</v>
      </c>
      <c r="G47" s="45">
        <v>1.02</v>
      </c>
      <c r="H47" s="74"/>
      <c r="J47" s="103"/>
      <c r="K47" s="104"/>
    </row>
    <row r="48" spans="1:11" s="37" customFormat="1" ht="18.2" customHeight="1">
      <c r="A48" s="46">
        <f t="shared" si="0"/>
        <v>40</v>
      </c>
      <c r="B48" s="44" t="s">
        <v>848</v>
      </c>
      <c r="C48" s="44" t="s">
        <v>2256</v>
      </c>
      <c r="D48" s="44" t="s">
        <v>492</v>
      </c>
      <c r="E48" s="49">
        <v>7000</v>
      </c>
      <c r="F48" s="50">
        <v>72.180499999999995</v>
      </c>
      <c r="G48" s="45">
        <v>1</v>
      </c>
      <c r="H48" s="74"/>
      <c r="J48" s="103"/>
      <c r="K48" s="104"/>
    </row>
    <row r="49" spans="1:11" s="37" customFormat="1" ht="18.2" customHeight="1">
      <c r="A49" s="46">
        <f t="shared" si="0"/>
        <v>41</v>
      </c>
      <c r="B49" s="44" t="s">
        <v>858</v>
      </c>
      <c r="C49" s="44" t="s">
        <v>2257</v>
      </c>
      <c r="D49" s="44" t="s">
        <v>709</v>
      </c>
      <c r="E49" s="49">
        <v>8000</v>
      </c>
      <c r="F49" s="50">
        <v>71.835999999999999</v>
      </c>
      <c r="G49" s="45">
        <v>1</v>
      </c>
      <c r="H49" s="74"/>
      <c r="J49" s="103"/>
      <c r="K49" s="104"/>
    </row>
    <row r="50" spans="1:11" s="37" customFormat="1" ht="18.2" customHeight="1">
      <c r="A50" s="46">
        <f t="shared" si="0"/>
        <v>42</v>
      </c>
      <c r="B50" s="44" t="s">
        <v>569</v>
      </c>
      <c r="C50" s="44" t="s">
        <v>2258</v>
      </c>
      <c r="D50" s="44" t="s">
        <v>509</v>
      </c>
      <c r="E50" s="49">
        <v>2500</v>
      </c>
      <c r="F50" s="50">
        <v>70.836250000000007</v>
      </c>
      <c r="G50" s="45">
        <v>0.98</v>
      </c>
      <c r="H50" s="74"/>
      <c r="J50" s="103"/>
      <c r="K50" s="104"/>
    </row>
    <row r="51" spans="1:11" s="37" customFormat="1" ht="18.2" customHeight="1">
      <c r="A51" s="46">
        <f t="shared" si="0"/>
        <v>43</v>
      </c>
      <c r="B51" s="44" t="s">
        <v>845</v>
      </c>
      <c r="C51" s="44" t="s">
        <v>2259</v>
      </c>
      <c r="D51" s="44" t="s">
        <v>522</v>
      </c>
      <c r="E51" s="49">
        <v>30000</v>
      </c>
      <c r="F51" s="50">
        <v>68.715000000000003</v>
      </c>
      <c r="G51" s="45">
        <v>0.96</v>
      </c>
      <c r="H51" s="74"/>
      <c r="J51" s="103"/>
      <c r="K51" s="104"/>
    </row>
    <row r="52" spans="1:11" s="37" customFormat="1" ht="18.2" customHeight="1">
      <c r="A52" s="46">
        <f t="shared" si="0"/>
        <v>44</v>
      </c>
      <c r="B52" s="44" t="s">
        <v>861</v>
      </c>
      <c r="C52" s="44" t="s">
        <v>2260</v>
      </c>
      <c r="D52" s="44" t="s">
        <v>484</v>
      </c>
      <c r="E52" s="49">
        <v>15000</v>
      </c>
      <c r="F52" s="50">
        <v>67.575000000000003</v>
      </c>
      <c r="G52" s="45">
        <v>0.94</v>
      </c>
      <c r="H52" s="74"/>
      <c r="J52" s="103"/>
      <c r="K52" s="104"/>
    </row>
    <row r="53" spans="1:11" s="37" customFormat="1" ht="18.2" customHeight="1">
      <c r="A53" s="46">
        <f t="shared" si="0"/>
        <v>45</v>
      </c>
      <c r="B53" s="44" t="s">
        <v>556</v>
      </c>
      <c r="C53" s="44" t="s">
        <v>2261</v>
      </c>
      <c r="D53" s="44" t="s">
        <v>509</v>
      </c>
      <c r="E53" s="49">
        <v>2100</v>
      </c>
      <c r="F53" s="50">
        <v>66.619349999999997</v>
      </c>
      <c r="G53" s="45">
        <v>0.93</v>
      </c>
      <c r="H53" s="74"/>
      <c r="J53" s="103"/>
      <c r="K53" s="104"/>
    </row>
    <row r="54" spans="1:11" s="37" customFormat="1" ht="18.2" customHeight="1">
      <c r="A54" s="46">
        <f t="shared" si="0"/>
        <v>46</v>
      </c>
      <c r="B54" s="44" t="s">
        <v>2262</v>
      </c>
      <c r="C54" s="44" t="s">
        <v>2263</v>
      </c>
      <c r="D54" s="44" t="s">
        <v>480</v>
      </c>
      <c r="E54" s="49">
        <v>2000</v>
      </c>
      <c r="F54" s="50">
        <v>64.917000000000002</v>
      </c>
      <c r="G54" s="45">
        <v>0.9</v>
      </c>
      <c r="H54" s="74"/>
      <c r="J54" s="103"/>
      <c r="K54" s="104"/>
    </row>
    <row r="55" spans="1:11" s="37" customFormat="1" ht="18.2" customHeight="1">
      <c r="A55" s="46">
        <f t="shared" si="0"/>
        <v>47</v>
      </c>
      <c r="B55" s="44" t="s">
        <v>582</v>
      </c>
      <c r="C55" s="44" t="s">
        <v>581</v>
      </c>
      <c r="D55" s="44" t="s">
        <v>476</v>
      </c>
      <c r="E55" s="49">
        <v>30000</v>
      </c>
      <c r="F55" s="50">
        <v>49.545000000000002</v>
      </c>
      <c r="G55" s="45">
        <v>0.69</v>
      </c>
      <c r="H55" s="74"/>
      <c r="J55" s="103"/>
      <c r="K55" s="104"/>
    </row>
    <row r="56" spans="1:11" s="37" customFormat="1" ht="18.2" customHeight="1">
      <c r="A56" s="46">
        <f t="shared" si="0"/>
        <v>48</v>
      </c>
      <c r="B56" s="44" t="s">
        <v>864</v>
      </c>
      <c r="C56" s="44" t="s">
        <v>2264</v>
      </c>
      <c r="D56" s="44" t="s">
        <v>536</v>
      </c>
      <c r="E56" s="49">
        <v>6500</v>
      </c>
      <c r="F56" s="50">
        <v>45.506500000000003</v>
      </c>
      <c r="G56" s="45">
        <v>0.63</v>
      </c>
      <c r="H56" s="74"/>
      <c r="J56" s="103"/>
      <c r="K56" s="104"/>
    </row>
    <row r="57" spans="1:11" s="37" customFormat="1" ht="18.2" customHeight="1">
      <c r="A57" s="91"/>
      <c r="B57" s="91"/>
      <c r="C57" s="55" t="s">
        <v>14</v>
      </c>
      <c r="D57" s="91"/>
      <c r="E57" s="92"/>
      <c r="F57" s="93">
        <f>SUM(F9:F56)</f>
        <v>7110.7499000000007</v>
      </c>
      <c r="G57" s="105">
        <f>SUM(G9:G56)</f>
        <v>98.840000000000018</v>
      </c>
      <c r="H57" s="91"/>
    </row>
    <row r="58" spans="1:11" s="67" customFormat="1" ht="18.2" customHeight="1">
      <c r="A58" s="106"/>
      <c r="B58" s="106"/>
      <c r="C58" s="69"/>
      <c r="D58" s="106"/>
      <c r="E58" s="107"/>
      <c r="F58" s="108"/>
      <c r="G58" s="109"/>
      <c r="H58" s="106"/>
    </row>
    <row r="59" spans="1:11" s="37" customFormat="1" ht="18.2" customHeight="1">
      <c r="A59" s="99"/>
      <c r="B59" s="99"/>
      <c r="C59" s="73" t="s">
        <v>2224</v>
      </c>
      <c r="D59" s="99"/>
      <c r="E59" s="100"/>
      <c r="F59" s="99"/>
      <c r="G59" s="99"/>
      <c r="H59" s="99"/>
    </row>
    <row r="60" spans="1:11" s="37" customFormat="1" ht="18.2" customHeight="1">
      <c r="A60" s="99"/>
      <c r="B60" s="99"/>
      <c r="C60" s="73" t="s">
        <v>2159</v>
      </c>
      <c r="D60" s="99"/>
      <c r="E60" s="100"/>
      <c r="F60" s="50">
        <f>F62-F57</f>
        <v>82.124073399999361</v>
      </c>
      <c r="G60" s="45">
        <f>(F60/$F$62*100)+0.02</f>
        <v>1.1617421423439751</v>
      </c>
      <c r="H60" s="99"/>
    </row>
    <row r="61" spans="1:11" s="37" customFormat="1" ht="18.2" customHeight="1">
      <c r="A61" s="91"/>
      <c r="B61" s="91"/>
      <c r="C61" s="55" t="s">
        <v>14</v>
      </c>
      <c r="D61" s="91"/>
      <c r="E61" s="92"/>
      <c r="F61" s="57">
        <f>F60</f>
        <v>82.124073399999361</v>
      </c>
      <c r="G61" s="58">
        <f>G60</f>
        <v>1.1617421423439751</v>
      </c>
      <c r="H61" s="91"/>
    </row>
    <row r="62" spans="1:11" s="37" customFormat="1" ht="18.2" customHeight="1">
      <c r="A62" s="78"/>
      <c r="B62" s="78"/>
      <c r="C62" s="79" t="s">
        <v>2160</v>
      </c>
      <c r="D62" s="78"/>
      <c r="E62" s="80"/>
      <c r="F62" s="81">
        <f>719287397.34/10^5</f>
        <v>7192.8739734000001</v>
      </c>
      <c r="G62" s="82">
        <f>G57+G61</f>
        <v>100.001742142344</v>
      </c>
      <c r="H62" s="78"/>
    </row>
    <row r="63" spans="1:11" s="37" customFormat="1" ht="18.2" customHeight="1">
      <c r="A63" s="99"/>
      <c r="B63" s="99"/>
      <c r="C63" s="76"/>
      <c r="D63" s="99"/>
      <c r="E63" s="100"/>
      <c r="F63" s="99"/>
      <c r="G63" s="99"/>
      <c r="H63" s="99"/>
    </row>
    <row r="64" spans="1:11" s="37" customFormat="1" ht="18.2" customHeight="1">
      <c r="A64" s="99"/>
      <c r="B64" s="99"/>
      <c r="C64" s="73" t="s">
        <v>2161</v>
      </c>
      <c r="D64" s="99"/>
      <c r="E64" s="100"/>
      <c r="F64" s="99"/>
      <c r="G64" s="99"/>
      <c r="H64" s="99"/>
    </row>
    <row r="65" spans="1:8" s="37" customFormat="1" ht="18.2" customHeight="1">
      <c r="A65" s="99"/>
      <c r="B65" s="99"/>
      <c r="C65" s="73" t="s">
        <v>2162</v>
      </c>
      <c r="D65" s="99"/>
      <c r="E65" s="100"/>
      <c r="F65" s="99"/>
      <c r="G65" s="99"/>
      <c r="H65" s="99"/>
    </row>
    <row r="66" spans="1:8" s="37" customFormat="1" ht="28.7" customHeight="1"/>
    <row r="68" spans="1:8">
      <c r="D68" s="101"/>
      <c r="F68" s="101"/>
    </row>
    <row r="72" spans="1:8">
      <c r="F72" s="101"/>
    </row>
    <row r="74" spans="1:8">
      <c r="F74" s="101"/>
    </row>
    <row r="76" spans="1:8">
      <c r="F76" s="101"/>
    </row>
    <row r="78" spans="1:8">
      <c r="F78" s="110"/>
    </row>
  </sheetData>
  <pageMargins left="0.7" right="0.7" top="0.75" bottom="0.75" header="0.3" footer="0.3"/>
  <pageSetup paperSize="9" orientation="portrait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L76"/>
  <sheetViews>
    <sheetView workbookViewId="0">
      <selection activeCell="F74" sqref="F74"/>
    </sheetView>
  </sheetViews>
  <sheetFormatPr defaultRowHeight="12.75"/>
  <cols>
    <col min="1" max="1" width="8.28515625" style="85" customWidth="1"/>
    <col min="2" max="2" width="14.7109375" style="85" customWidth="1"/>
    <col min="3" max="3" width="52.140625" style="85" customWidth="1"/>
    <col min="4" max="4" width="21.5703125" style="85" bestFit="1" customWidth="1"/>
    <col min="5" max="5" width="16" style="85" customWidth="1"/>
    <col min="6" max="6" width="25.140625" style="85" bestFit="1" customWidth="1"/>
    <col min="7" max="7" width="15.5703125" style="85" customWidth="1"/>
    <col min="8" max="8" width="16.5703125" style="85" customWidth="1"/>
    <col min="9" max="10" width="14.7109375" style="85" customWidth="1"/>
    <col min="11" max="11" width="22.42578125" style="85" customWidth="1"/>
    <col min="12" max="12" width="14.7109375" style="85" customWidth="1"/>
    <col min="13" max="13" width="4.7109375" style="85" customWidth="1"/>
    <col min="14" max="16384" width="9.140625" style="85"/>
  </cols>
  <sheetData>
    <row r="1" spans="1:12" s="37" customFormat="1" ht="22.9" customHeight="1">
      <c r="A1" s="35"/>
      <c r="B1" s="35"/>
      <c r="C1" s="35" t="s">
        <v>2265</v>
      </c>
      <c r="D1" s="35"/>
      <c r="E1" s="35"/>
      <c r="F1" s="35"/>
      <c r="G1" s="35"/>
      <c r="H1" s="35"/>
      <c r="I1" s="36"/>
      <c r="J1" s="36"/>
    </row>
    <row r="2" spans="1:12" s="37" customFormat="1" ht="18.2" customHeight="1">
      <c r="A2" s="38"/>
      <c r="B2" s="38"/>
      <c r="C2" s="39" t="s">
        <v>2131</v>
      </c>
      <c r="D2" s="38"/>
      <c r="E2" s="38"/>
      <c r="F2" s="38"/>
      <c r="G2" s="38"/>
      <c r="H2" s="38"/>
      <c r="I2" s="40"/>
      <c r="J2" s="40"/>
    </row>
    <row r="3" spans="1:12" s="37" customFormat="1" ht="18.2" customHeight="1">
      <c r="A3" s="38"/>
      <c r="B3" s="38"/>
      <c r="C3" s="38"/>
      <c r="D3" s="38"/>
      <c r="E3" s="38"/>
      <c r="F3" s="38"/>
      <c r="G3" s="38"/>
      <c r="H3" s="38"/>
      <c r="I3" s="40"/>
      <c r="J3" s="40"/>
    </row>
    <row r="4" spans="1:12" s="37" customFormat="1" ht="19.7" customHeight="1">
      <c r="A4" s="41" t="s">
        <v>2132</v>
      </c>
      <c r="B4" s="41" t="s">
        <v>4</v>
      </c>
      <c r="C4" s="41" t="s">
        <v>2133</v>
      </c>
      <c r="D4" s="41" t="s">
        <v>2134</v>
      </c>
      <c r="E4" s="41" t="s">
        <v>2135</v>
      </c>
      <c r="F4" s="41" t="s">
        <v>2136</v>
      </c>
      <c r="G4" s="41" t="s">
        <v>2137</v>
      </c>
      <c r="H4" s="41" t="s">
        <v>2138</v>
      </c>
      <c r="I4" s="42"/>
      <c r="J4" s="42" t="s">
        <v>2139</v>
      </c>
      <c r="K4" s="43" t="s">
        <v>2140</v>
      </c>
      <c r="L4" s="43" t="s">
        <v>2141</v>
      </c>
    </row>
    <row r="5" spans="1:12" s="37" customFormat="1" ht="18.2" customHeight="1">
      <c r="A5" s="43"/>
      <c r="B5" s="43"/>
      <c r="C5" s="43"/>
      <c r="D5" s="43"/>
      <c r="E5" s="43"/>
      <c r="F5" s="43"/>
      <c r="G5" s="43"/>
      <c r="H5" s="43"/>
      <c r="I5" s="42"/>
      <c r="J5" s="42"/>
      <c r="K5" s="44" t="s">
        <v>476</v>
      </c>
      <c r="L5" s="45">
        <v>27.58</v>
      </c>
    </row>
    <row r="6" spans="1:12" s="37" customFormat="1" ht="18.2" customHeight="1">
      <c r="A6" s="43"/>
      <c r="B6" s="43"/>
      <c r="C6" s="39"/>
      <c r="D6" s="43"/>
      <c r="E6" s="43"/>
      <c r="F6" s="43"/>
      <c r="G6" s="43"/>
      <c r="H6" s="43"/>
      <c r="I6" s="42"/>
      <c r="J6" s="42"/>
      <c r="K6" s="44" t="s">
        <v>488</v>
      </c>
      <c r="L6" s="45">
        <v>10.11</v>
      </c>
    </row>
    <row r="7" spans="1:12" s="37" customFormat="1" ht="18.2" customHeight="1">
      <c r="A7" s="43"/>
      <c r="B7" s="43"/>
      <c r="C7" s="39" t="s">
        <v>2164</v>
      </c>
      <c r="D7" s="43"/>
      <c r="E7" s="43"/>
      <c r="F7" s="43"/>
      <c r="G7" s="43"/>
      <c r="H7" s="43"/>
      <c r="I7" s="42"/>
      <c r="J7" s="42"/>
      <c r="K7" s="44" t="s">
        <v>492</v>
      </c>
      <c r="L7" s="45">
        <v>9.64</v>
      </c>
    </row>
    <row r="8" spans="1:12" s="37" customFormat="1" ht="18.2" customHeight="1">
      <c r="A8" s="43"/>
      <c r="B8" s="43"/>
      <c r="C8" s="39" t="s">
        <v>2165</v>
      </c>
      <c r="D8" s="43"/>
      <c r="E8" s="43"/>
      <c r="F8" s="60"/>
      <c r="G8" s="60"/>
      <c r="H8" s="43"/>
      <c r="I8" s="42"/>
      <c r="J8" s="42"/>
      <c r="K8" s="44" t="s">
        <v>480</v>
      </c>
      <c r="L8" s="45">
        <v>8.07</v>
      </c>
    </row>
    <row r="9" spans="1:12" s="37" customFormat="1" ht="18.2" customHeight="1">
      <c r="A9" s="46">
        <v>1</v>
      </c>
      <c r="B9" s="44" t="s">
        <v>475</v>
      </c>
      <c r="C9" s="44" t="s">
        <v>2226</v>
      </c>
      <c r="D9" s="44" t="s">
        <v>476</v>
      </c>
      <c r="E9" s="49">
        <v>40000</v>
      </c>
      <c r="F9" s="50">
        <v>514.66</v>
      </c>
      <c r="G9" s="45">
        <v>7.62</v>
      </c>
      <c r="H9" s="74"/>
      <c r="I9" s="61" t="s">
        <v>2223</v>
      </c>
      <c r="J9" s="111"/>
      <c r="K9" s="44" t="s">
        <v>484</v>
      </c>
      <c r="L9" s="45">
        <v>7.9799999999999995</v>
      </c>
    </row>
    <row r="10" spans="1:12" s="37" customFormat="1" ht="18.2" customHeight="1">
      <c r="A10" s="46">
        <f>A9+1</f>
        <v>2</v>
      </c>
      <c r="B10" s="44" t="s">
        <v>479</v>
      </c>
      <c r="C10" s="44" t="s">
        <v>2227</v>
      </c>
      <c r="D10" s="44" t="s">
        <v>480</v>
      </c>
      <c r="E10" s="49">
        <v>23000</v>
      </c>
      <c r="F10" s="50">
        <v>314.14550000000003</v>
      </c>
      <c r="G10" s="45">
        <v>4.6500000000000004</v>
      </c>
      <c r="H10" s="74"/>
      <c r="I10" s="61"/>
      <c r="J10" s="111"/>
      <c r="K10" s="44" t="s">
        <v>509</v>
      </c>
      <c r="L10" s="45">
        <v>6.7399999999999993</v>
      </c>
    </row>
    <row r="11" spans="1:12" s="37" customFormat="1" ht="18.2" customHeight="1">
      <c r="A11" s="46">
        <f t="shared" ref="A11:A60" si="0">A10+1</f>
        <v>3</v>
      </c>
      <c r="B11" s="44" t="s">
        <v>483</v>
      </c>
      <c r="C11" s="44" t="s">
        <v>2228</v>
      </c>
      <c r="D11" s="44" t="s">
        <v>484</v>
      </c>
      <c r="E11" s="49">
        <v>30500</v>
      </c>
      <c r="F11" s="50">
        <v>283.22300000000001</v>
      </c>
      <c r="G11" s="45">
        <v>4.1900000000000004</v>
      </c>
      <c r="H11" s="74"/>
      <c r="I11" s="61"/>
      <c r="J11" s="111"/>
      <c r="K11" s="44" t="s">
        <v>502</v>
      </c>
      <c r="L11" s="45">
        <v>4.0199999999999996</v>
      </c>
    </row>
    <row r="12" spans="1:12" s="37" customFormat="1" ht="18.2" customHeight="1">
      <c r="A12" s="46">
        <f t="shared" si="0"/>
        <v>4</v>
      </c>
      <c r="B12" s="44" t="s">
        <v>487</v>
      </c>
      <c r="C12" s="44" t="s">
        <v>2229</v>
      </c>
      <c r="D12" s="44" t="s">
        <v>488</v>
      </c>
      <c r="E12" s="49">
        <v>26000</v>
      </c>
      <c r="F12" s="50">
        <v>271.75200000000001</v>
      </c>
      <c r="G12" s="45">
        <v>4.0199999999999996</v>
      </c>
      <c r="H12" s="74"/>
      <c r="I12" s="61"/>
      <c r="J12" s="111"/>
      <c r="K12" s="44" t="s">
        <v>536</v>
      </c>
      <c r="L12" s="45">
        <v>3.52</v>
      </c>
    </row>
    <row r="13" spans="1:12" s="37" customFormat="1" ht="18.2" customHeight="1">
      <c r="A13" s="46">
        <f t="shared" si="0"/>
        <v>5</v>
      </c>
      <c r="B13" s="44" t="s">
        <v>495</v>
      </c>
      <c r="C13" s="44" t="s">
        <v>2230</v>
      </c>
      <c r="D13" s="44" t="s">
        <v>476</v>
      </c>
      <c r="E13" s="49">
        <v>90000</v>
      </c>
      <c r="F13" s="50">
        <v>242.05500000000001</v>
      </c>
      <c r="G13" s="45">
        <v>3.58</v>
      </c>
      <c r="H13" s="74"/>
      <c r="I13" s="61"/>
      <c r="J13" s="111"/>
      <c r="K13" s="44" t="s">
        <v>522</v>
      </c>
      <c r="L13" s="45">
        <v>3.37</v>
      </c>
    </row>
    <row r="14" spans="1:12" s="37" customFormat="1" ht="18.2" customHeight="1">
      <c r="A14" s="46">
        <f t="shared" si="0"/>
        <v>6</v>
      </c>
      <c r="B14" s="44" t="s">
        <v>498</v>
      </c>
      <c r="C14" s="44" t="s">
        <v>2169</v>
      </c>
      <c r="D14" s="44" t="s">
        <v>476</v>
      </c>
      <c r="E14" s="49">
        <v>26000</v>
      </c>
      <c r="F14" s="50">
        <v>201.279</v>
      </c>
      <c r="G14" s="45">
        <v>2.98</v>
      </c>
      <c r="H14" s="74"/>
      <c r="I14" s="61"/>
      <c r="J14" s="111"/>
      <c r="K14" s="44" t="s">
        <v>813</v>
      </c>
      <c r="L14" s="45">
        <v>2.9</v>
      </c>
    </row>
    <row r="15" spans="1:12" s="37" customFormat="1" ht="18.2" customHeight="1">
      <c r="A15" s="46">
        <f t="shared" si="0"/>
        <v>7</v>
      </c>
      <c r="B15" s="44" t="s">
        <v>505</v>
      </c>
      <c r="C15" s="44" t="s">
        <v>2201</v>
      </c>
      <c r="D15" s="44" t="s">
        <v>476</v>
      </c>
      <c r="E15" s="49">
        <v>16000</v>
      </c>
      <c r="F15" s="50">
        <v>200.328</v>
      </c>
      <c r="G15" s="45">
        <v>2.97</v>
      </c>
      <c r="H15" s="74"/>
      <c r="I15" s="61"/>
      <c r="J15" s="111"/>
      <c r="K15" s="44" t="s">
        <v>529</v>
      </c>
      <c r="L15" s="45">
        <v>2.17</v>
      </c>
    </row>
    <row r="16" spans="1:12" s="37" customFormat="1" ht="18.2" customHeight="1">
      <c r="A16" s="46">
        <f t="shared" si="0"/>
        <v>8</v>
      </c>
      <c r="B16" s="44" t="s">
        <v>812</v>
      </c>
      <c r="C16" s="44" t="s">
        <v>2232</v>
      </c>
      <c r="D16" s="44" t="s">
        <v>813</v>
      </c>
      <c r="E16" s="49">
        <v>1350</v>
      </c>
      <c r="F16" s="50">
        <v>195.67439999999999</v>
      </c>
      <c r="G16" s="45">
        <v>2.9</v>
      </c>
      <c r="H16" s="74"/>
      <c r="I16" s="61"/>
      <c r="J16" s="111"/>
      <c r="K16" s="44" t="s">
        <v>560</v>
      </c>
      <c r="L16" s="45">
        <v>1.81</v>
      </c>
    </row>
    <row r="17" spans="1:12" s="37" customFormat="1" ht="18.2" customHeight="1">
      <c r="A17" s="46">
        <f t="shared" si="0"/>
        <v>9</v>
      </c>
      <c r="B17" s="44" t="s">
        <v>512</v>
      </c>
      <c r="C17" s="44" t="s">
        <v>511</v>
      </c>
      <c r="D17" s="44" t="s">
        <v>476</v>
      </c>
      <c r="E17" s="49">
        <v>70000</v>
      </c>
      <c r="F17" s="50">
        <v>182.245</v>
      </c>
      <c r="G17" s="45">
        <v>2.7</v>
      </c>
      <c r="H17" s="74"/>
      <c r="I17" s="61"/>
      <c r="J17" s="111"/>
      <c r="K17" s="44" t="s">
        <v>835</v>
      </c>
      <c r="L17" s="45">
        <v>1.3</v>
      </c>
    </row>
    <row r="18" spans="1:12" s="37" customFormat="1" ht="18.2" customHeight="1">
      <c r="A18" s="46">
        <f t="shared" si="0"/>
        <v>10</v>
      </c>
      <c r="B18" s="44" t="s">
        <v>816</v>
      </c>
      <c r="C18" s="44" t="s">
        <v>2231</v>
      </c>
      <c r="D18" s="44" t="s">
        <v>476</v>
      </c>
      <c r="E18" s="49">
        <v>47000</v>
      </c>
      <c r="F18" s="50">
        <v>179.6105</v>
      </c>
      <c r="G18" s="45">
        <v>2.66</v>
      </c>
      <c r="H18" s="74"/>
      <c r="I18" s="61"/>
      <c r="J18" s="111"/>
      <c r="K18" s="44" t="s">
        <v>842</v>
      </c>
      <c r="L18" s="45">
        <v>1.28</v>
      </c>
    </row>
    <row r="19" spans="1:12" s="37" customFormat="1" ht="18.2" customHeight="1">
      <c r="A19" s="46">
        <f t="shared" si="0"/>
        <v>11</v>
      </c>
      <c r="B19" s="44" t="s">
        <v>501</v>
      </c>
      <c r="C19" s="44" t="s">
        <v>2234</v>
      </c>
      <c r="D19" s="44" t="s">
        <v>502</v>
      </c>
      <c r="E19" s="49">
        <v>12000</v>
      </c>
      <c r="F19" s="50">
        <v>173.55</v>
      </c>
      <c r="G19" s="45">
        <v>2.57</v>
      </c>
      <c r="H19" s="74"/>
      <c r="I19" s="61"/>
      <c r="J19" s="111"/>
      <c r="K19" s="44" t="s">
        <v>546</v>
      </c>
      <c r="L19" s="45">
        <v>1.2</v>
      </c>
    </row>
    <row r="20" spans="1:12" s="37" customFormat="1" ht="18.2" customHeight="1">
      <c r="A20" s="46">
        <f t="shared" si="0"/>
        <v>12</v>
      </c>
      <c r="B20" s="44" t="s">
        <v>515</v>
      </c>
      <c r="C20" s="44" t="s">
        <v>2235</v>
      </c>
      <c r="D20" s="44" t="s">
        <v>484</v>
      </c>
      <c r="E20" s="49">
        <v>7500</v>
      </c>
      <c r="F20" s="50">
        <v>167.23500000000001</v>
      </c>
      <c r="G20" s="45">
        <v>2.48</v>
      </c>
      <c r="H20" s="74"/>
      <c r="I20" s="61"/>
      <c r="J20" s="111"/>
      <c r="K20" s="44" t="s">
        <v>723</v>
      </c>
      <c r="L20" s="45">
        <v>1.07</v>
      </c>
    </row>
    <row r="21" spans="1:12" s="37" customFormat="1" ht="18.2" customHeight="1">
      <c r="A21" s="46">
        <f>A22+1</f>
        <v>14</v>
      </c>
      <c r="B21" s="44" t="s">
        <v>726</v>
      </c>
      <c r="C21" s="44" t="s">
        <v>2175</v>
      </c>
      <c r="D21" s="44" t="s">
        <v>488</v>
      </c>
      <c r="E21" s="49">
        <v>41000</v>
      </c>
      <c r="F21" s="50">
        <v>166.1525</v>
      </c>
      <c r="G21" s="45">
        <v>2.46</v>
      </c>
      <c r="H21" s="74"/>
      <c r="I21" s="61"/>
      <c r="J21" s="111"/>
      <c r="K21" s="44" t="s">
        <v>709</v>
      </c>
      <c r="L21" s="45">
        <v>1.06</v>
      </c>
    </row>
    <row r="22" spans="1:12" s="37" customFormat="1" ht="18.2" customHeight="1">
      <c r="A22" s="46">
        <f>A20+1</f>
        <v>13</v>
      </c>
      <c r="B22" s="44" t="s">
        <v>819</v>
      </c>
      <c r="C22" s="44" t="s">
        <v>2236</v>
      </c>
      <c r="D22" s="44" t="s">
        <v>480</v>
      </c>
      <c r="E22" s="49">
        <v>16000</v>
      </c>
      <c r="F22" s="50">
        <v>165.904</v>
      </c>
      <c r="G22" s="45">
        <v>2.46</v>
      </c>
      <c r="H22" s="74"/>
      <c r="I22" s="61"/>
      <c r="J22" s="111"/>
      <c r="K22" s="44" t="s">
        <v>550</v>
      </c>
      <c r="L22" s="45">
        <v>1.03</v>
      </c>
    </row>
    <row r="23" spans="1:12" s="37" customFormat="1" ht="18.2" customHeight="1">
      <c r="A23" s="46">
        <f>A21+1</f>
        <v>15</v>
      </c>
      <c r="B23" s="44" t="s">
        <v>518</v>
      </c>
      <c r="C23" s="44" t="s">
        <v>2237</v>
      </c>
      <c r="D23" s="44" t="s">
        <v>492</v>
      </c>
      <c r="E23" s="49">
        <v>17000</v>
      </c>
      <c r="F23" s="50">
        <v>165.01900000000001</v>
      </c>
      <c r="G23" s="45">
        <v>2.44</v>
      </c>
      <c r="H23" s="74"/>
      <c r="I23" s="61"/>
      <c r="J23" s="111"/>
      <c r="K23" s="44" t="s">
        <v>573</v>
      </c>
      <c r="L23" s="45">
        <v>0.92</v>
      </c>
    </row>
    <row r="24" spans="1:12" s="37" customFormat="1" ht="18.2" customHeight="1">
      <c r="A24" s="46">
        <f t="shared" si="0"/>
        <v>16</v>
      </c>
      <c r="B24" s="44" t="s">
        <v>521</v>
      </c>
      <c r="C24" s="44" t="s">
        <v>2238</v>
      </c>
      <c r="D24" s="44" t="s">
        <v>522</v>
      </c>
      <c r="E24" s="49">
        <v>4300</v>
      </c>
      <c r="F24" s="50">
        <v>158.86134999999999</v>
      </c>
      <c r="G24" s="45">
        <v>2.35</v>
      </c>
      <c r="H24" s="74"/>
      <c r="I24" s="61"/>
      <c r="J24" s="111"/>
      <c r="K24" s="44" t="s">
        <v>852</v>
      </c>
      <c r="L24" s="45">
        <v>0.79</v>
      </c>
    </row>
    <row r="25" spans="1:12" s="37" customFormat="1" ht="18.2" customHeight="1">
      <c r="A25" s="46">
        <f t="shared" si="0"/>
        <v>17</v>
      </c>
      <c r="B25" s="44" t="s">
        <v>508</v>
      </c>
      <c r="C25" s="44" t="s">
        <v>2233</v>
      </c>
      <c r="D25" s="44" t="s">
        <v>509</v>
      </c>
      <c r="E25" s="49">
        <v>30000</v>
      </c>
      <c r="F25" s="50">
        <v>157.065</v>
      </c>
      <c r="G25" s="45">
        <v>2.33</v>
      </c>
      <c r="H25" s="74"/>
      <c r="I25" s="61"/>
      <c r="J25" s="111"/>
      <c r="K25" s="44" t="s">
        <v>2145</v>
      </c>
      <c r="L25" s="45">
        <v>3.4368586843150721</v>
      </c>
    </row>
    <row r="26" spans="1:12" s="37" customFormat="1" ht="18.2" customHeight="1">
      <c r="A26" s="46">
        <f t="shared" si="0"/>
        <v>18</v>
      </c>
      <c r="B26" s="44" t="s">
        <v>528</v>
      </c>
      <c r="C26" s="44" t="s">
        <v>2194</v>
      </c>
      <c r="D26" s="44" t="s">
        <v>529</v>
      </c>
      <c r="E26" s="49">
        <v>30000</v>
      </c>
      <c r="F26" s="50">
        <v>146.745</v>
      </c>
      <c r="G26" s="45">
        <v>2.17</v>
      </c>
      <c r="H26" s="74"/>
      <c r="I26" s="61"/>
      <c r="J26" s="111"/>
    </row>
    <row r="27" spans="1:12" s="37" customFormat="1" ht="21.4" customHeight="1">
      <c r="A27" s="46">
        <f t="shared" si="0"/>
        <v>19</v>
      </c>
      <c r="B27" s="44" t="s">
        <v>848</v>
      </c>
      <c r="C27" s="44" t="s">
        <v>2256</v>
      </c>
      <c r="D27" s="44" t="s">
        <v>492</v>
      </c>
      <c r="E27" s="49">
        <v>14000</v>
      </c>
      <c r="F27" s="50">
        <v>144.36099999999999</v>
      </c>
      <c r="G27" s="45">
        <v>2.14</v>
      </c>
      <c r="H27" s="74"/>
      <c r="I27" s="61"/>
      <c r="J27" s="111"/>
    </row>
    <row r="28" spans="1:12" s="37" customFormat="1" ht="18.2" customHeight="1">
      <c r="A28" s="46">
        <f t="shared" si="0"/>
        <v>20</v>
      </c>
      <c r="B28" s="44" t="s">
        <v>491</v>
      </c>
      <c r="C28" s="44" t="s">
        <v>2239</v>
      </c>
      <c r="D28" s="44" t="s">
        <v>492</v>
      </c>
      <c r="E28" s="49">
        <v>50000</v>
      </c>
      <c r="F28" s="50">
        <v>129.05000000000001</v>
      </c>
      <c r="G28" s="45">
        <v>1.91</v>
      </c>
      <c r="H28" s="74"/>
      <c r="I28" s="61"/>
      <c r="J28" s="111"/>
    </row>
    <row r="29" spans="1:12" s="37" customFormat="1" ht="18.2" customHeight="1">
      <c r="A29" s="46">
        <f t="shared" si="0"/>
        <v>21</v>
      </c>
      <c r="B29" s="44" t="s">
        <v>822</v>
      </c>
      <c r="C29" s="44" t="s">
        <v>2242</v>
      </c>
      <c r="D29" s="44" t="s">
        <v>492</v>
      </c>
      <c r="E29" s="49">
        <v>60000</v>
      </c>
      <c r="F29" s="50">
        <v>126.9</v>
      </c>
      <c r="G29" s="45">
        <v>1.88</v>
      </c>
      <c r="H29" s="74"/>
      <c r="I29" s="61"/>
      <c r="J29" s="111"/>
    </row>
    <row r="30" spans="1:12" s="37" customFormat="1" ht="18.2" customHeight="1">
      <c r="A30" s="46">
        <f t="shared" si="0"/>
        <v>22</v>
      </c>
      <c r="B30" s="44" t="s">
        <v>525</v>
      </c>
      <c r="C30" s="44" t="s">
        <v>2240</v>
      </c>
      <c r="D30" s="44" t="s">
        <v>476</v>
      </c>
      <c r="E30" s="49">
        <v>27000</v>
      </c>
      <c r="F30" s="50">
        <v>125.82</v>
      </c>
      <c r="G30" s="45">
        <v>1.86</v>
      </c>
      <c r="H30" s="74"/>
      <c r="I30" s="61"/>
      <c r="J30" s="111"/>
    </row>
    <row r="31" spans="1:12" s="37" customFormat="1" ht="18.2" customHeight="1">
      <c r="A31" s="46">
        <f t="shared" si="0"/>
        <v>23</v>
      </c>
      <c r="B31" s="44" t="s">
        <v>825</v>
      </c>
      <c r="C31" s="44" t="s">
        <v>2168</v>
      </c>
      <c r="D31" s="44" t="s">
        <v>488</v>
      </c>
      <c r="E31" s="49">
        <v>20000</v>
      </c>
      <c r="F31" s="50">
        <v>104.27</v>
      </c>
      <c r="G31" s="45">
        <v>1.54</v>
      </c>
      <c r="H31" s="74"/>
      <c r="I31" s="61"/>
      <c r="J31" s="111"/>
    </row>
    <row r="32" spans="1:12" s="37" customFormat="1" ht="18.2" customHeight="1">
      <c r="A32" s="46">
        <f t="shared" si="0"/>
        <v>24</v>
      </c>
      <c r="B32" s="44" t="s">
        <v>532</v>
      </c>
      <c r="C32" s="44" t="s">
        <v>2241</v>
      </c>
      <c r="D32" s="44" t="s">
        <v>509</v>
      </c>
      <c r="E32" s="49">
        <v>1700</v>
      </c>
      <c r="F32" s="50">
        <v>100.20225000000001</v>
      </c>
      <c r="G32" s="45">
        <v>1.48</v>
      </c>
      <c r="H32" s="74"/>
      <c r="I32" s="61"/>
      <c r="J32" s="111"/>
    </row>
    <row r="33" spans="1:10" s="37" customFormat="1" ht="18.2" customHeight="1">
      <c r="A33" s="46">
        <f t="shared" si="0"/>
        <v>25</v>
      </c>
      <c r="B33" s="44" t="s">
        <v>831</v>
      </c>
      <c r="C33" s="44" t="s">
        <v>2183</v>
      </c>
      <c r="D33" s="44" t="s">
        <v>502</v>
      </c>
      <c r="E33" s="49">
        <v>30000</v>
      </c>
      <c r="F33" s="50">
        <v>98.084999999999994</v>
      </c>
      <c r="G33" s="45">
        <v>1.45</v>
      </c>
      <c r="H33" s="74"/>
      <c r="I33" s="61"/>
      <c r="J33" s="111"/>
    </row>
    <row r="34" spans="1:10" s="37" customFormat="1" ht="18.2" customHeight="1">
      <c r="A34" s="46">
        <f t="shared" si="0"/>
        <v>26</v>
      </c>
      <c r="B34" s="44" t="s">
        <v>828</v>
      </c>
      <c r="C34" s="44" t="s">
        <v>2244</v>
      </c>
      <c r="D34" s="44" t="s">
        <v>476</v>
      </c>
      <c r="E34" s="49">
        <v>160000</v>
      </c>
      <c r="F34" s="50">
        <v>95.92</v>
      </c>
      <c r="G34" s="45">
        <v>1.42</v>
      </c>
      <c r="H34" s="74"/>
      <c r="I34" s="61"/>
      <c r="J34" s="111"/>
    </row>
    <row r="35" spans="1:10" s="37" customFormat="1" ht="18.2" customHeight="1">
      <c r="A35" s="46">
        <f t="shared" si="0"/>
        <v>27</v>
      </c>
      <c r="B35" s="44" t="s">
        <v>535</v>
      </c>
      <c r="C35" s="44" t="s">
        <v>2243</v>
      </c>
      <c r="D35" s="44" t="s">
        <v>536</v>
      </c>
      <c r="E35" s="49">
        <v>14000</v>
      </c>
      <c r="F35" s="50">
        <v>88.41</v>
      </c>
      <c r="G35" s="45">
        <v>1.31</v>
      </c>
      <c r="H35" s="74"/>
      <c r="I35" s="61"/>
      <c r="J35" s="111"/>
    </row>
    <row r="36" spans="1:10" s="37" customFormat="1" ht="18.2" customHeight="1">
      <c r="A36" s="46">
        <f t="shared" si="0"/>
        <v>28</v>
      </c>
      <c r="B36" s="44" t="s">
        <v>834</v>
      </c>
      <c r="C36" s="44" t="s">
        <v>2218</v>
      </c>
      <c r="D36" s="44" t="s">
        <v>835</v>
      </c>
      <c r="E36" s="49">
        <v>8000</v>
      </c>
      <c r="F36" s="50">
        <v>87.664000000000001</v>
      </c>
      <c r="G36" s="45">
        <v>1.3</v>
      </c>
      <c r="H36" s="74"/>
      <c r="I36" s="61"/>
      <c r="J36" s="111"/>
    </row>
    <row r="37" spans="1:10" s="37" customFormat="1" ht="18.2" customHeight="1">
      <c r="A37" s="46">
        <f t="shared" si="0"/>
        <v>29</v>
      </c>
      <c r="B37" s="44" t="s">
        <v>542</v>
      </c>
      <c r="C37" s="44" t="s">
        <v>2248</v>
      </c>
      <c r="D37" s="44" t="s">
        <v>509</v>
      </c>
      <c r="E37" s="49">
        <v>7000</v>
      </c>
      <c r="F37" s="50">
        <v>86.807000000000002</v>
      </c>
      <c r="G37" s="45">
        <v>1.29</v>
      </c>
      <c r="H37" s="74"/>
      <c r="I37" s="61"/>
      <c r="J37" s="111"/>
    </row>
    <row r="38" spans="1:10" s="37" customFormat="1" ht="18.2" customHeight="1">
      <c r="A38" s="46">
        <f t="shared" si="0"/>
        <v>30</v>
      </c>
      <c r="B38" s="44" t="s">
        <v>841</v>
      </c>
      <c r="C38" s="44" t="s">
        <v>2173</v>
      </c>
      <c r="D38" s="44" t="s">
        <v>842</v>
      </c>
      <c r="E38" s="49">
        <v>37000</v>
      </c>
      <c r="F38" s="50">
        <v>86.58</v>
      </c>
      <c r="G38" s="45">
        <v>1.28</v>
      </c>
      <c r="H38" s="74"/>
      <c r="I38" s="61"/>
      <c r="J38" s="111"/>
    </row>
    <row r="39" spans="1:10" s="37" customFormat="1" ht="18.2" customHeight="1">
      <c r="A39" s="46">
        <f t="shared" si="0"/>
        <v>31</v>
      </c>
      <c r="B39" s="44" t="s">
        <v>539</v>
      </c>
      <c r="C39" s="44" t="s">
        <v>2246</v>
      </c>
      <c r="D39" s="44" t="s">
        <v>492</v>
      </c>
      <c r="E39" s="49">
        <v>10000</v>
      </c>
      <c r="F39" s="50">
        <v>85.54</v>
      </c>
      <c r="G39" s="45">
        <v>1.27</v>
      </c>
      <c r="H39" s="74"/>
      <c r="I39" s="61"/>
      <c r="J39" s="111"/>
    </row>
    <row r="40" spans="1:10" s="37" customFormat="1" ht="18.2" customHeight="1">
      <c r="A40" s="46">
        <f t="shared" si="0"/>
        <v>32</v>
      </c>
      <c r="B40" s="44" t="s">
        <v>545</v>
      </c>
      <c r="C40" s="44" t="s">
        <v>2249</v>
      </c>
      <c r="D40" s="44" t="s">
        <v>546</v>
      </c>
      <c r="E40" s="49">
        <v>40000</v>
      </c>
      <c r="F40" s="50">
        <v>81.02</v>
      </c>
      <c r="G40" s="45">
        <v>1.2</v>
      </c>
      <c r="H40" s="74"/>
      <c r="I40" s="61"/>
      <c r="J40" s="111"/>
    </row>
    <row r="41" spans="1:10" s="37" customFormat="1" ht="18.2" customHeight="1">
      <c r="A41" s="46">
        <f t="shared" si="0"/>
        <v>33</v>
      </c>
      <c r="B41" s="44" t="s">
        <v>855</v>
      </c>
      <c r="C41" s="44" t="s">
        <v>2200</v>
      </c>
      <c r="D41" s="44" t="s">
        <v>488</v>
      </c>
      <c r="E41" s="49">
        <v>20000</v>
      </c>
      <c r="F41" s="50">
        <v>73.28</v>
      </c>
      <c r="G41" s="45">
        <v>1.08</v>
      </c>
      <c r="H41" s="74"/>
      <c r="I41" s="61"/>
      <c r="J41" s="111"/>
    </row>
    <row r="42" spans="1:10" s="37" customFormat="1" ht="18.2" customHeight="1">
      <c r="A42" s="46">
        <f t="shared" si="0"/>
        <v>34</v>
      </c>
      <c r="B42" s="44" t="s">
        <v>722</v>
      </c>
      <c r="C42" s="44" t="s">
        <v>2198</v>
      </c>
      <c r="D42" s="44" t="s">
        <v>723</v>
      </c>
      <c r="E42" s="49">
        <v>37000</v>
      </c>
      <c r="F42" s="50">
        <v>72.538499999999999</v>
      </c>
      <c r="G42" s="45">
        <v>1.07</v>
      </c>
      <c r="H42" s="74"/>
      <c r="I42" s="61"/>
      <c r="J42" s="111"/>
    </row>
    <row r="43" spans="1:10" s="37" customFormat="1" ht="18.2" customHeight="1">
      <c r="A43" s="46">
        <f t="shared" si="0"/>
        <v>35</v>
      </c>
      <c r="B43" s="44" t="s">
        <v>858</v>
      </c>
      <c r="C43" s="44" t="s">
        <v>2257</v>
      </c>
      <c r="D43" s="44" t="s">
        <v>709</v>
      </c>
      <c r="E43" s="49">
        <v>8000</v>
      </c>
      <c r="F43" s="50">
        <v>71.835999999999999</v>
      </c>
      <c r="G43" s="45">
        <v>1.06</v>
      </c>
      <c r="H43" s="74"/>
      <c r="I43" s="61"/>
      <c r="J43" s="111"/>
    </row>
    <row r="44" spans="1:10" s="37" customFormat="1" ht="18.2" customHeight="1">
      <c r="A44" s="46">
        <f t="shared" si="0"/>
        <v>36</v>
      </c>
      <c r="B44" s="44" t="s">
        <v>2062</v>
      </c>
      <c r="C44" s="44" t="s">
        <v>2266</v>
      </c>
      <c r="D44" s="44" t="s">
        <v>536</v>
      </c>
      <c r="E44" s="49">
        <v>20000</v>
      </c>
      <c r="F44" s="50">
        <v>70.11</v>
      </c>
      <c r="G44" s="45">
        <v>1.04</v>
      </c>
      <c r="H44" s="74"/>
      <c r="I44" s="61"/>
      <c r="J44" s="111"/>
    </row>
    <row r="45" spans="1:10" s="37" customFormat="1" ht="18.2" customHeight="1">
      <c r="A45" s="46">
        <f t="shared" si="0"/>
        <v>37</v>
      </c>
      <c r="B45" s="44" t="s">
        <v>549</v>
      </c>
      <c r="C45" s="44" t="s">
        <v>2245</v>
      </c>
      <c r="D45" s="44" t="s">
        <v>550</v>
      </c>
      <c r="E45" s="49">
        <v>15000</v>
      </c>
      <c r="F45" s="50">
        <v>69.457499999999996</v>
      </c>
      <c r="G45" s="45">
        <v>1.03</v>
      </c>
      <c r="H45" s="74"/>
      <c r="I45" s="61"/>
      <c r="J45" s="111"/>
    </row>
    <row r="46" spans="1:10" s="37" customFormat="1" ht="18.2" customHeight="1">
      <c r="A46" s="46">
        <f t="shared" si="0"/>
        <v>38</v>
      </c>
      <c r="B46" s="44" t="s">
        <v>845</v>
      </c>
      <c r="C46" s="44" t="s">
        <v>2259</v>
      </c>
      <c r="D46" s="44" t="s">
        <v>522</v>
      </c>
      <c r="E46" s="49">
        <v>30000</v>
      </c>
      <c r="F46" s="50">
        <v>68.715000000000003</v>
      </c>
      <c r="G46" s="45">
        <v>1.02</v>
      </c>
      <c r="H46" s="74"/>
      <c r="I46" s="61"/>
      <c r="J46" s="111"/>
    </row>
    <row r="47" spans="1:10" s="37" customFormat="1" ht="18.2" customHeight="1">
      <c r="A47" s="46">
        <f t="shared" si="0"/>
        <v>39</v>
      </c>
      <c r="B47" s="44" t="s">
        <v>579</v>
      </c>
      <c r="C47" s="44" t="s">
        <v>2247</v>
      </c>
      <c r="D47" s="44" t="s">
        <v>488</v>
      </c>
      <c r="E47" s="49">
        <v>10000</v>
      </c>
      <c r="F47" s="50">
        <v>68.165000000000006</v>
      </c>
      <c r="G47" s="45">
        <v>1.01</v>
      </c>
      <c r="H47" s="74"/>
      <c r="I47" s="61"/>
      <c r="J47" s="111"/>
    </row>
    <row r="48" spans="1:10" s="37" customFormat="1" ht="18.2" customHeight="1">
      <c r="A48" s="46">
        <f t="shared" si="0"/>
        <v>40</v>
      </c>
      <c r="B48" s="44" t="s">
        <v>2262</v>
      </c>
      <c r="C48" s="44" t="s">
        <v>2263</v>
      </c>
      <c r="D48" s="44" t="s">
        <v>480</v>
      </c>
      <c r="E48" s="49">
        <v>2000</v>
      </c>
      <c r="F48" s="50">
        <v>64.917000000000002</v>
      </c>
      <c r="G48" s="45">
        <v>0.96</v>
      </c>
      <c r="H48" s="74"/>
      <c r="I48" s="61"/>
      <c r="J48" s="111"/>
    </row>
    <row r="49" spans="1:10" s="37" customFormat="1" ht="18.2" customHeight="1">
      <c r="A49" s="46">
        <f t="shared" si="0"/>
        <v>41</v>
      </c>
      <c r="B49" s="44" t="s">
        <v>553</v>
      </c>
      <c r="C49" s="44" t="s">
        <v>2255</v>
      </c>
      <c r="D49" s="44" t="s">
        <v>476</v>
      </c>
      <c r="E49" s="49">
        <v>4500</v>
      </c>
      <c r="F49" s="50">
        <v>62.82</v>
      </c>
      <c r="G49" s="45">
        <v>0.93</v>
      </c>
      <c r="H49" s="74"/>
      <c r="I49" s="61"/>
      <c r="J49" s="111"/>
    </row>
    <row r="50" spans="1:10" s="37" customFormat="1" ht="18.2" customHeight="1">
      <c r="A50" s="46">
        <f t="shared" si="0"/>
        <v>42</v>
      </c>
      <c r="B50" s="44" t="s">
        <v>559</v>
      </c>
      <c r="C50" s="44" t="s">
        <v>2250</v>
      </c>
      <c r="D50" s="44" t="s">
        <v>560</v>
      </c>
      <c r="E50" s="49">
        <v>30000</v>
      </c>
      <c r="F50" s="50">
        <v>62.16</v>
      </c>
      <c r="G50" s="45">
        <v>0.92</v>
      </c>
      <c r="H50" s="74"/>
      <c r="I50" s="61"/>
      <c r="J50" s="111"/>
    </row>
    <row r="51" spans="1:10" s="37" customFormat="1" ht="18.2" customHeight="1">
      <c r="A51" s="46">
        <f t="shared" si="0"/>
        <v>43</v>
      </c>
      <c r="B51" s="44" t="s">
        <v>572</v>
      </c>
      <c r="C51" s="44" t="s">
        <v>2253</v>
      </c>
      <c r="D51" s="44" t="s">
        <v>573</v>
      </c>
      <c r="E51" s="49">
        <v>20000</v>
      </c>
      <c r="F51" s="50">
        <v>61.84</v>
      </c>
      <c r="G51" s="45">
        <v>0.92</v>
      </c>
      <c r="H51" s="74"/>
      <c r="I51" s="61"/>
      <c r="J51" s="111"/>
    </row>
    <row r="52" spans="1:10" s="37" customFormat="1" ht="18.2" customHeight="1">
      <c r="A52" s="46">
        <f t="shared" si="0"/>
        <v>44</v>
      </c>
      <c r="B52" s="44" t="s">
        <v>566</v>
      </c>
      <c r="C52" s="44" t="s">
        <v>2252</v>
      </c>
      <c r="D52" s="44" t="s">
        <v>560</v>
      </c>
      <c r="E52" s="49">
        <v>35000</v>
      </c>
      <c r="F52" s="50">
        <v>60.322499999999998</v>
      </c>
      <c r="G52" s="45">
        <v>0.89</v>
      </c>
      <c r="H52" s="74"/>
      <c r="I52" s="61"/>
      <c r="J52" s="111"/>
    </row>
    <row r="53" spans="1:10" s="37" customFormat="1" ht="18.2" customHeight="1">
      <c r="A53" s="46">
        <f t="shared" si="0"/>
        <v>45</v>
      </c>
      <c r="B53" s="44" t="s">
        <v>582</v>
      </c>
      <c r="C53" s="44" t="s">
        <v>581</v>
      </c>
      <c r="D53" s="44" t="s">
        <v>476</v>
      </c>
      <c r="E53" s="49">
        <v>35000</v>
      </c>
      <c r="F53" s="50">
        <v>57.802500000000002</v>
      </c>
      <c r="G53" s="45">
        <v>0.86</v>
      </c>
      <c r="H53" s="74"/>
      <c r="I53" s="61"/>
      <c r="J53" s="111"/>
    </row>
    <row r="54" spans="1:10" s="37" customFormat="1" ht="18.2" customHeight="1">
      <c r="A54" s="46">
        <f t="shared" si="0"/>
        <v>46</v>
      </c>
      <c r="B54" s="44" t="s">
        <v>563</v>
      </c>
      <c r="C54" s="44" t="s">
        <v>2254</v>
      </c>
      <c r="D54" s="44" t="s">
        <v>484</v>
      </c>
      <c r="E54" s="49">
        <v>7000</v>
      </c>
      <c r="F54" s="50">
        <v>56.780500000000004</v>
      </c>
      <c r="G54" s="45">
        <v>0.84</v>
      </c>
      <c r="H54" s="74"/>
      <c r="I54" s="61"/>
      <c r="J54" s="111"/>
    </row>
    <row r="55" spans="1:10" s="37" customFormat="1" ht="18.2" customHeight="1">
      <c r="A55" s="46">
        <f t="shared" si="0"/>
        <v>47</v>
      </c>
      <c r="B55" s="44" t="s">
        <v>569</v>
      </c>
      <c r="C55" s="44" t="s">
        <v>2258</v>
      </c>
      <c r="D55" s="44" t="s">
        <v>509</v>
      </c>
      <c r="E55" s="49">
        <v>2000</v>
      </c>
      <c r="F55" s="50">
        <v>56.668999999999997</v>
      </c>
      <c r="G55" s="45">
        <v>0.84</v>
      </c>
      <c r="H55" s="74"/>
      <c r="I55" s="61"/>
      <c r="J55" s="111"/>
    </row>
    <row r="56" spans="1:10" s="37" customFormat="1" ht="18.2" customHeight="1">
      <c r="A56" s="46">
        <f t="shared" si="0"/>
        <v>48</v>
      </c>
      <c r="B56" s="44" t="s">
        <v>556</v>
      </c>
      <c r="C56" s="44" t="s">
        <v>2261</v>
      </c>
      <c r="D56" s="44" t="s">
        <v>509</v>
      </c>
      <c r="E56" s="49">
        <v>1700</v>
      </c>
      <c r="F56" s="50">
        <v>53.929949999999998</v>
      </c>
      <c r="G56" s="45">
        <v>0.8</v>
      </c>
      <c r="H56" s="74"/>
      <c r="I56" s="61"/>
      <c r="J56" s="111"/>
    </row>
    <row r="57" spans="1:10" s="37" customFormat="1" ht="18.2" customHeight="1">
      <c r="A57" s="46">
        <f t="shared" si="0"/>
        <v>49</v>
      </c>
      <c r="B57" s="44" t="s">
        <v>851</v>
      </c>
      <c r="C57" s="44" t="s">
        <v>2196</v>
      </c>
      <c r="D57" s="44" t="s">
        <v>852</v>
      </c>
      <c r="E57" s="49">
        <v>11000</v>
      </c>
      <c r="F57" s="50">
        <v>53.520499999999998</v>
      </c>
      <c r="G57" s="45">
        <v>0.79</v>
      </c>
      <c r="H57" s="74"/>
      <c r="I57" s="61"/>
      <c r="J57" s="111"/>
    </row>
    <row r="58" spans="1:10" s="37" customFormat="1" ht="18.2" customHeight="1">
      <c r="A58" s="46">
        <f t="shared" si="0"/>
        <v>50</v>
      </c>
      <c r="B58" s="44" t="s">
        <v>576</v>
      </c>
      <c r="C58" s="44" t="s">
        <v>2251</v>
      </c>
      <c r="D58" s="44" t="s">
        <v>536</v>
      </c>
      <c r="E58" s="49">
        <v>3000</v>
      </c>
      <c r="F58" s="50">
        <v>44.121000000000002</v>
      </c>
      <c r="G58" s="45">
        <v>0.65</v>
      </c>
      <c r="H58" s="74"/>
      <c r="I58" s="61"/>
      <c r="J58" s="111"/>
    </row>
    <row r="59" spans="1:10" s="37" customFormat="1" ht="18.2" customHeight="1">
      <c r="A59" s="46">
        <f t="shared" si="0"/>
        <v>51</v>
      </c>
      <c r="B59" s="44" t="s">
        <v>864</v>
      </c>
      <c r="C59" s="44" t="s">
        <v>2264</v>
      </c>
      <c r="D59" s="44" t="s">
        <v>536</v>
      </c>
      <c r="E59" s="49">
        <v>5000</v>
      </c>
      <c r="F59" s="50">
        <v>35.005000000000003</v>
      </c>
      <c r="G59" s="45">
        <v>0.52</v>
      </c>
      <c r="H59" s="74"/>
      <c r="I59" s="61"/>
      <c r="J59" s="111"/>
    </row>
    <row r="60" spans="1:10" s="37" customFormat="1" ht="18.2" customHeight="1">
      <c r="A60" s="46">
        <f t="shared" si="0"/>
        <v>52</v>
      </c>
      <c r="B60" s="44" t="s">
        <v>861</v>
      </c>
      <c r="C60" s="44" t="s">
        <v>2260</v>
      </c>
      <c r="D60" s="44" t="s">
        <v>484</v>
      </c>
      <c r="E60" s="49">
        <v>7000</v>
      </c>
      <c r="F60" s="50">
        <v>31.535</v>
      </c>
      <c r="G60" s="45">
        <v>0.47</v>
      </c>
      <c r="H60" s="74"/>
      <c r="I60" s="61"/>
      <c r="J60" s="111"/>
    </row>
    <row r="61" spans="1:10" s="37" customFormat="1" ht="18.2" customHeight="1">
      <c r="A61" s="91"/>
      <c r="B61" s="91"/>
      <c r="C61" s="55" t="s">
        <v>14</v>
      </c>
      <c r="D61" s="91"/>
      <c r="E61" s="92"/>
      <c r="F61" s="93">
        <f>SUM(F9:F60)</f>
        <v>6521.658449999999</v>
      </c>
      <c r="G61" s="105">
        <f>SUM(G9:G60)</f>
        <v>96.560000000000045</v>
      </c>
      <c r="H61" s="91"/>
      <c r="I61" s="59" t="s">
        <v>2223</v>
      </c>
      <c r="J61" s="59"/>
    </row>
    <row r="62" spans="1:10" s="37" customFormat="1" ht="18.2" customHeight="1">
      <c r="A62" s="43"/>
      <c r="B62" s="43"/>
      <c r="C62" s="39"/>
      <c r="D62" s="43"/>
      <c r="E62" s="43"/>
      <c r="F62" s="48"/>
      <c r="G62" s="48"/>
      <c r="H62" s="43"/>
      <c r="I62" s="42"/>
      <c r="J62" s="42"/>
    </row>
    <row r="63" spans="1:10" s="37" customFormat="1" ht="18.2" customHeight="1">
      <c r="A63" s="99"/>
      <c r="B63" s="99"/>
      <c r="C63" s="73" t="s">
        <v>2224</v>
      </c>
      <c r="D63" s="99"/>
      <c r="E63" s="100"/>
      <c r="F63" s="99"/>
      <c r="G63" s="99"/>
      <c r="H63" s="99"/>
      <c r="I63" s="59"/>
      <c r="J63" s="59"/>
    </row>
    <row r="64" spans="1:10" s="37" customFormat="1" ht="18.2" customHeight="1">
      <c r="A64" s="99"/>
      <c r="B64" s="99"/>
      <c r="C64" s="73" t="s">
        <v>2159</v>
      </c>
      <c r="D64" s="99"/>
      <c r="E64" s="100"/>
      <c r="F64" s="50">
        <f>F66-F61</f>
        <v>233.51686450000125</v>
      </c>
      <c r="G64" s="45">
        <f>(F64/$F$66*100)-0.02</f>
        <v>3.4368586843150721</v>
      </c>
      <c r="H64" s="99"/>
      <c r="I64" s="59"/>
      <c r="J64" s="59"/>
    </row>
    <row r="65" spans="1:10" s="37" customFormat="1" ht="18.2" customHeight="1">
      <c r="A65" s="91"/>
      <c r="B65" s="91"/>
      <c r="C65" s="55" t="s">
        <v>14</v>
      </c>
      <c r="D65" s="91"/>
      <c r="E65" s="92"/>
      <c r="F65" s="57">
        <f>F64</f>
        <v>233.51686450000125</v>
      </c>
      <c r="G65" s="58">
        <f>G64</f>
        <v>3.4368586843150721</v>
      </c>
      <c r="H65" s="91"/>
      <c r="I65" s="59"/>
      <c r="J65" s="59"/>
    </row>
    <row r="66" spans="1:10" s="37" customFormat="1" ht="18.2" customHeight="1">
      <c r="A66" s="78"/>
      <c r="B66" s="78"/>
      <c r="C66" s="79" t="s">
        <v>2160</v>
      </c>
      <c r="D66" s="78"/>
      <c r="E66" s="80"/>
      <c r="F66" s="81">
        <f>675517531.45/10^5</f>
        <v>6755.1753145000002</v>
      </c>
      <c r="G66" s="82">
        <f>G61+G65</f>
        <v>99.996858684315114</v>
      </c>
      <c r="H66" s="78"/>
      <c r="I66" s="59"/>
      <c r="J66" s="59"/>
    </row>
    <row r="67" spans="1:10" s="37" customFormat="1" ht="18.2" customHeight="1">
      <c r="A67" s="99"/>
      <c r="B67" s="99"/>
      <c r="C67" s="76"/>
      <c r="D67" s="99"/>
      <c r="E67" s="100"/>
      <c r="F67" s="99"/>
      <c r="G67" s="99"/>
      <c r="H67" s="99"/>
      <c r="I67" s="59"/>
      <c r="J67" s="59"/>
    </row>
    <row r="68" spans="1:10" s="37" customFormat="1" ht="18.2" customHeight="1">
      <c r="A68" s="99"/>
      <c r="B68" s="99"/>
      <c r="C68" s="73" t="s">
        <v>2161</v>
      </c>
      <c r="D68" s="99"/>
      <c r="E68" s="100"/>
      <c r="F68" s="99"/>
      <c r="G68" s="99"/>
      <c r="H68" s="99"/>
      <c r="I68" s="59"/>
      <c r="J68" s="59"/>
    </row>
    <row r="69" spans="1:10" s="37" customFormat="1" ht="18.2" customHeight="1">
      <c r="A69" s="99"/>
      <c r="B69" s="99"/>
      <c r="C69" s="73" t="s">
        <v>2162</v>
      </c>
      <c r="D69" s="99"/>
      <c r="E69" s="100"/>
      <c r="F69" s="99"/>
      <c r="G69" s="99"/>
      <c r="H69" s="99"/>
      <c r="I69" s="59"/>
      <c r="J69" s="59"/>
    </row>
    <row r="70" spans="1:10" s="37" customFormat="1" ht="28.7" customHeight="1"/>
    <row r="73" spans="1:10">
      <c r="F73" s="101"/>
    </row>
    <row r="74" spans="1:10">
      <c r="F74" s="101"/>
    </row>
    <row r="76" spans="1:10">
      <c r="F76" s="102"/>
    </row>
  </sheetData>
  <pageMargins left="0.7" right="0.7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71"/>
  <sheetViews>
    <sheetView zoomScaleNormal="100" workbookViewId="0">
      <selection activeCell="D43" sqref="D43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778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676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471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472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493</v>
      </c>
      <c r="B7" s="14" t="s">
        <v>494</v>
      </c>
      <c r="C7" s="11" t="s">
        <v>495</v>
      </c>
      <c r="D7" s="11" t="s">
        <v>476</v>
      </c>
      <c r="E7" s="15">
        <v>122500</v>
      </c>
      <c r="F7" s="16">
        <v>329.46</v>
      </c>
      <c r="G7" s="17">
        <v>9.4500000000000001E-2</v>
      </c>
    </row>
    <row r="8" spans="1:7" ht="12.95" customHeight="1">
      <c r="A8" s="13" t="s">
        <v>473</v>
      </c>
      <c r="B8" s="14" t="s">
        <v>474</v>
      </c>
      <c r="C8" s="11" t="s">
        <v>475</v>
      </c>
      <c r="D8" s="11" t="s">
        <v>476</v>
      </c>
      <c r="E8" s="15">
        <v>25500</v>
      </c>
      <c r="F8" s="16">
        <v>328.1</v>
      </c>
      <c r="G8" s="17">
        <v>9.4100000000000003E-2</v>
      </c>
    </row>
    <row r="9" spans="1:7" ht="12.95" customHeight="1">
      <c r="A9" s="13" t="s">
        <v>477</v>
      </c>
      <c r="B9" s="14" t="s">
        <v>478</v>
      </c>
      <c r="C9" s="11" t="s">
        <v>479</v>
      </c>
      <c r="D9" s="11" t="s">
        <v>480</v>
      </c>
      <c r="E9" s="15">
        <v>24000</v>
      </c>
      <c r="F9" s="16">
        <v>327.8</v>
      </c>
      <c r="G9" s="17">
        <v>9.4E-2</v>
      </c>
    </row>
    <row r="10" spans="1:7" ht="12.95" customHeight="1">
      <c r="A10" s="13" t="s">
        <v>533</v>
      </c>
      <c r="B10" s="14" t="s">
        <v>534</v>
      </c>
      <c r="C10" s="11" t="s">
        <v>535</v>
      </c>
      <c r="D10" s="11" t="s">
        <v>536</v>
      </c>
      <c r="E10" s="15">
        <v>41600</v>
      </c>
      <c r="F10" s="16">
        <v>262.7</v>
      </c>
      <c r="G10" s="17">
        <v>7.5300000000000006E-2</v>
      </c>
    </row>
    <row r="11" spans="1:7" ht="12.95" customHeight="1">
      <c r="A11" s="13" t="s">
        <v>779</v>
      </c>
      <c r="B11" s="14" t="s">
        <v>780</v>
      </c>
      <c r="C11" s="11" t="s">
        <v>781</v>
      </c>
      <c r="D11" s="11" t="s">
        <v>550</v>
      </c>
      <c r="E11" s="15">
        <v>114000</v>
      </c>
      <c r="F11" s="16">
        <v>225.89</v>
      </c>
      <c r="G11" s="17">
        <v>6.4799999999999996E-2</v>
      </c>
    </row>
    <row r="12" spans="1:7" ht="12.95" customHeight="1">
      <c r="A12" s="13" t="s">
        <v>530</v>
      </c>
      <c r="B12" s="14" t="s">
        <v>531</v>
      </c>
      <c r="C12" s="11" t="s">
        <v>532</v>
      </c>
      <c r="D12" s="11" t="s">
        <v>509</v>
      </c>
      <c r="E12" s="15">
        <v>2550</v>
      </c>
      <c r="F12" s="16">
        <v>150.30000000000001</v>
      </c>
      <c r="G12" s="17">
        <v>4.3099999999999999E-2</v>
      </c>
    </row>
    <row r="13" spans="1:7" ht="12.95" customHeight="1">
      <c r="A13" s="13" t="s">
        <v>496</v>
      </c>
      <c r="B13" s="14" t="s">
        <v>497</v>
      </c>
      <c r="C13" s="11" t="s">
        <v>498</v>
      </c>
      <c r="D13" s="11" t="s">
        <v>476</v>
      </c>
      <c r="E13" s="15">
        <v>11100</v>
      </c>
      <c r="F13" s="16">
        <v>85.93</v>
      </c>
      <c r="G13" s="17">
        <v>2.46E-2</v>
      </c>
    </row>
    <row r="14" spans="1:7" ht="12.95" customHeight="1">
      <c r="A14" s="13" t="s">
        <v>691</v>
      </c>
      <c r="B14" s="14" t="s">
        <v>692</v>
      </c>
      <c r="C14" s="11" t="s">
        <v>693</v>
      </c>
      <c r="D14" s="11" t="s">
        <v>536</v>
      </c>
      <c r="E14" s="15">
        <v>1700</v>
      </c>
      <c r="F14" s="16">
        <v>69.900000000000006</v>
      </c>
      <c r="G14" s="17">
        <v>0.02</v>
      </c>
    </row>
    <row r="15" spans="1:7" ht="12.95" customHeight="1">
      <c r="A15" s="13" t="s">
        <v>516</v>
      </c>
      <c r="B15" s="14" t="s">
        <v>517</v>
      </c>
      <c r="C15" s="11" t="s">
        <v>518</v>
      </c>
      <c r="D15" s="11" t="s">
        <v>492</v>
      </c>
      <c r="E15" s="15">
        <v>6200</v>
      </c>
      <c r="F15" s="16">
        <v>60.18</v>
      </c>
      <c r="G15" s="17">
        <v>1.7299999999999999E-2</v>
      </c>
    </row>
    <row r="16" spans="1:7" ht="12.95" customHeight="1">
      <c r="A16" s="13" t="s">
        <v>677</v>
      </c>
      <c r="B16" s="14" t="s">
        <v>678</v>
      </c>
      <c r="C16" s="11" t="s">
        <v>679</v>
      </c>
      <c r="D16" s="11" t="s">
        <v>529</v>
      </c>
      <c r="E16" s="15">
        <v>31500</v>
      </c>
      <c r="F16" s="16">
        <v>57.47</v>
      </c>
      <c r="G16" s="17">
        <v>1.6500000000000001E-2</v>
      </c>
    </row>
    <row r="17" spans="1:7" ht="12.95" customHeight="1">
      <c r="A17" s="13" t="s">
        <v>503</v>
      </c>
      <c r="B17" s="14" t="s">
        <v>504</v>
      </c>
      <c r="C17" s="11" t="s">
        <v>505</v>
      </c>
      <c r="D17" s="11" t="s">
        <v>476</v>
      </c>
      <c r="E17" s="15">
        <v>4500</v>
      </c>
      <c r="F17" s="16">
        <v>56.34</v>
      </c>
      <c r="G17" s="17">
        <v>1.6199999999999999E-2</v>
      </c>
    </row>
    <row r="18" spans="1:7" ht="12.95" customHeight="1">
      <c r="A18" s="13" t="s">
        <v>697</v>
      </c>
      <c r="B18" s="14" t="s">
        <v>698</v>
      </c>
      <c r="C18" s="11" t="s">
        <v>699</v>
      </c>
      <c r="D18" s="11" t="s">
        <v>484</v>
      </c>
      <c r="E18" s="15">
        <v>1500</v>
      </c>
      <c r="F18" s="16">
        <v>49.79</v>
      </c>
      <c r="G18" s="17">
        <v>1.43E-2</v>
      </c>
    </row>
    <row r="19" spans="1:7" ht="12.95" customHeight="1">
      <c r="A19" s="13" t="s">
        <v>481</v>
      </c>
      <c r="B19" s="14" t="s">
        <v>482</v>
      </c>
      <c r="C19" s="11" t="s">
        <v>483</v>
      </c>
      <c r="D19" s="11" t="s">
        <v>484</v>
      </c>
      <c r="E19" s="15">
        <v>5250</v>
      </c>
      <c r="F19" s="16">
        <v>48.75</v>
      </c>
      <c r="G19" s="17">
        <v>1.4E-2</v>
      </c>
    </row>
    <row r="20" spans="1:7" ht="12.95" customHeight="1">
      <c r="A20" s="13" t="s">
        <v>688</v>
      </c>
      <c r="B20" s="14" t="s">
        <v>689</v>
      </c>
      <c r="C20" s="11" t="s">
        <v>690</v>
      </c>
      <c r="D20" s="11" t="s">
        <v>536</v>
      </c>
      <c r="E20" s="15">
        <v>1100</v>
      </c>
      <c r="F20" s="16">
        <v>48.42</v>
      </c>
      <c r="G20" s="17">
        <v>1.3899999999999999E-2</v>
      </c>
    </row>
    <row r="21" spans="1:7" ht="12.95" customHeight="1">
      <c r="A21" s="13" t="s">
        <v>680</v>
      </c>
      <c r="B21" s="14" t="s">
        <v>681</v>
      </c>
      <c r="C21" s="11" t="s">
        <v>682</v>
      </c>
      <c r="D21" s="11" t="s">
        <v>683</v>
      </c>
      <c r="E21" s="15">
        <v>5600</v>
      </c>
      <c r="F21" s="16">
        <v>46.98</v>
      </c>
      <c r="G21" s="17">
        <v>1.35E-2</v>
      </c>
    </row>
    <row r="22" spans="1:7" ht="12.95" customHeight="1">
      <c r="A22" s="13" t="s">
        <v>526</v>
      </c>
      <c r="B22" s="14" t="s">
        <v>527</v>
      </c>
      <c r="C22" s="11" t="s">
        <v>528</v>
      </c>
      <c r="D22" s="11" t="s">
        <v>529</v>
      </c>
      <c r="E22" s="15">
        <v>9000</v>
      </c>
      <c r="F22" s="16">
        <v>44.02</v>
      </c>
      <c r="G22" s="17">
        <v>1.26E-2</v>
      </c>
    </row>
    <row r="23" spans="1:7" ht="12.95" customHeight="1">
      <c r="A23" s="13" t="s">
        <v>700</v>
      </c>
      <c r="B23" s="14" t="s">
        <v>701</v>
      </c>
      <c r="C23" s="11" t="s">
        <v>702</v>
      </c>
      <c r="D23" s="11" t="s">
        <v>522</v>
      </c>
      <c r="E23" s="15">
        <v>275</v>
      </c>
      <c r="F23" s="16">
        <v>42.5</v>
      </c>
      <c r="G23" s="17">
        <v>1.2200000000000001E-2</v>
      </c>
    </row>
    <row r="24" spans="1:7" ht="12.95" customHeight="1">
      <c r="A24" s="13" t="s">
        <v>513</v>
      </c>
      <c r="B24" s="14" t="s">
        <v>514</v>
      </c>
      <c r="C24" s="11" t="s">
        <v>515</v>
      </c>
      <c r="D24" s="11" t="s">
        <v>484</v>
      </c>
      <c r="E24" s="15">
        <v>1850</v>
      </c>
      <c r="F24" s="16">
        <v>41.25</v>
      </c>
      <c r="G24" s="17">
        <v>1.18E-2</v>
      </c>
    </row>
    <row r="25" spans="1:7" ht="12.95" customHeight="1">
      <c r="A25" s="13" t="s">
        <v>557</v>
      </c>
      <c r="B25" s="14" t="s">
        <v>558</v>
      </c>
      <c r="C25" s="11" t="s">
        <v>559</v>
      </c>
      <c r="D25" s="11" t="s">
        <v>560</v>
      </c>
      <c r="E25" s="15">
        <v>18000</v>
      </c>
      <c r="F25" s="16">
        <v>37.299999999999997</v>
      </c>
      <c r="G25" s="17">
        <v>1.0699999999999999E-2</v>
      </c>
    </row>
    <row r="26" spans="1:7" ht="12.95" customHeight="1">
      <c r="A26" s="13" t="s">
        <v>489</v>
      </c>
      <c r="B26" s="14" t="s">
        <v>490</v>
      </c>
      <c r="C26" s="11" t="s">
        <v>491</v>
      </c>
      <c r="D26" s="11" t="s">
        <v>492</v>
      </c>
      <c r="E26" s="15">
        <v>14000</v>
      </c>
      <c r="F26" s="16">
        <v>36.130000000000003</v>
      </c>
      <c r="G26" s="17">
        <v>1.04E-2</v>
      </c>
    </row>
    <row r="27" spans="1:7" ht="12.95" customHeight="1">
      <c r="A27" s="13" t="s">
        <v>694</v>
      </c>
      <c r="B27" s="14" t="s">
        <v>695</v>
      </c>
      <c r="C27" s="11" t="s">
        <v>696</v>
      </c>
      <c r="D27" s="11" t="s">
        <v>492</v>
      </c>
      <c r="E27" s="15">
        <v>10000</v>
      </c>
      <c r="F27" s="16">
        <v>29.99</v>
      </c>
      <c r="G27" s="17">
        <v>8.6E-3</v>
      </c>
    </row>
    <row r="28" spans="1:7" ht="12.95" customHeight="1">
      <c r="A28" s="13" t="s">
        <v>713</v>
      </c>
      <c r="B28" s="14" t="s">
        <v>714</v>
      </c>
      <c r="C28" s="11" t="s">
        <v>715</v>
      </c>
      <c r="D28" s="11" t="s">
        <v>716</v>
      </c>
      <c r="E28" s="15">
        <v>1350</v>
      </c>
      <c r="F28" s="16">
        <v>29.07</v>
      </c>
      <c r="G28" s="17">
        <v>8.3000000000000001E-3</v>
      </c>
    </row>
    <row r="29" spans="1:7" ht="12.95" customHeight="1">
      <c r="A29" s="13" t="s">
        <v>684</v>
      </c>
      <c r="B29" s="14" t="s">
        <v>685</v>
      </c>
      <c r="C29" s="11" t="s">
        <v>686</v>
      </c>
      <c r="D29" s="11" t="s">
        <v>687</v>
      </c>
      <c r="E29" s="15">
        <v>2000</v>
      </c>
      <c r="F29" s="16">
        <v>14.37</v>
      </c>
      <c r="G29" s="17">
        <v>4.1000000000000003E-3</v>
      </c>
    </row>
    <row r="30" spans="1:7" ht="12.95" customHeight="1">
      <c r="A30" s="13" t="s">
        <v>703</v>
      </c>
      <c r="B30" s="14" t="s">
        <v>704</v>
      </c>
      <c r="C30" s="11" t="s">
        <v>705</v>
      </c>
      <c r="D30" s="11" t="s">
        <v>484</v>
      </c>
      <c r="E30" s="15">
        <v>400</v>
      </c>
      <c r="F30" s="16">
        <v>2.38</v>
      </c>
      <c r="G30" s="17">
        <v>6.9999999999999999E-4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2425.02</v>
      </c>
      <c r="G31" s="19">
        <v>0.69550000000000001</v>
      </c>
    </row>
    <row r="32" spans="1:7" ht="12.95" customHeight="1">
      <c r="A32" s="1"/>
      <c r="B32" s="20" t="s">
        <v>583</v>
      </c>
      <c r="C32" s="22" t="s">
        <v>1</v>
      </c>
      <c r="D32" s="22" t="s">
        <v>1</v>
      </c>
      <c r="E32" s="22" t="s">
        <v>1</v>
      </c>
      <c r="F32" s="23" t="s">
        <v>23</v>
      </c>
      <c r="G32" s="24" t="s">
        <v>23</v>
      </c>
    </row>
    <row r="33" spans="1:7" ht="12.95" customHeight="1">
      <c r="A33" s="1"/>
      <c r="B33" s="20" t="s">
        <v>13</v>
      </c>
      <c r="C33" s="22" t="s">
        <v>1</v>
      </c>
      <c r="D33" s="22" t="s">
        <v>1</v>
      </c>
      <c r="E33" s="22" t="s">
        <v>1</v>
      </c>
      <c r="F33" s="23" t="s">
        <v>23</v>
      </c>
      <c r="G33" s="24" t="s">
        <v>23</v>
      </c>
    </row>
    <row r="34" spans="1:7" ht="12.95" customHeight="1">
      <c r="A34" s="1"/>
      <c r="B34" s="20" t="s">
        <v>14</v>
      </c>
      <c r="C34" s="21" t="s">
        <v>1</v>
      </c>
      <c r="D34" s="22" t="s">
        <v>1</v>
      </c>
      <c r="E34" s="21" t="s">
        <v>1</v>
      </c>
      <c r="F34" s="18">
        <v>2425.02</v>
      </c>
      <c r="G34" s="19">
        <v>0.69550000000000001</v>
      </c>
    </row>
    <row r="35" spans="1:7" ht="12.95" customHeight="1">
      <c r="A35" s="1"/>
      <c r="B35" s="10" t="s">
        <v>9</v>
      </c>
      <c r="C35" s="11" t="s">
        <v>1</v>
      </c>
      <c r="D35" s="11" t="s">
        <v>1</v>
      </c>
      <c r="E35" s="11" t="s">
        <v>1</v>
      </c>
      <c r="F35" s="1"/>
      <c r="G35" s="12" t="s">
        <v>1</v>
      </c>
    </row>
    <row r="36" spans="1:7" ht="12.95" customHeight="1">
      <c r="A36" s="1"/>
      <c r="B36" s="10" t="s">
        <v>730</v>
      </c>
      <c r="C36" s="11" t="s">
        <v>1</v>
      </c>
      <c r="D36" s="11" t="s">
        <v>1</v>
      </c>
      <c r="E36" s="11" t="s">
        <v>1</v>
      </c>
      <c r="F36" s="1"/>
      <c r="G36" s="12" t="s">
        <v>1</v>
      </c>
    </row>
    <row r="37" spans="1:7" ht="12.95" customHeight="1">
      <c r="A37" s="13" t="s">
        <v>782</v>
      </c>
      <c r="B37" s="14" t="s">
        <v>783</v>
      </c>
      <c r="C37" s="11" t="s">
        <v>1</v>
      </c>
      <c r="D37" s="11" t="s">
        <v>1</v>
      </c>
      <c r="E37" s="15">
        <v>-2550</v>
      </c>
      <c r="F37" s="16">
        <v>-151.04</v>
      </c>
      <c r="G37" s="17">
        <v>-4.3299999999999998E-2</v>
      </c>
    </row>
    <row r="38" spans="1:7" ht="12.95" customHeight="1">
      <c r="A38" s="13" t="s">
        <v>735</v>
      </c>
      <c r="B38" s="14" t="s">
        <v>736</v>
      </c>
      <c r="C38" s="11" t="s">
        <v>1</v>
      </c>
      <c r="D38" s="11" t="s">
        <v>1</v>
      </c>
      <c r="E38" s="15">
        <v>-15000</v>
      </c>
      <c r="F38" s="16">
        <v>-193.98</v>
      </c>
      <c r="G38" s="17">
        <v>-5.5599999999999997E-2</v>
      </c>
    </row>
    <row r="39" spans="1:7" ht="12.95" customHeight="1">
      <c r="A39" s="13" t="s">
        <v>784</v>
      </c>
      <c r="B39" s="14" t="s">
        <v>785</v>
      </c>
      <c r="C39" s="11" t="s">
        <v>1</v>
      </c>
      <c r="D39" s="11" t="s">
        <v>1</v>
      </c>
      <c r="E39" s="15">
        <v>-33600</v>
      </c>
      <c r="F39" s="16">
        <v>-212.6</v>
      </c>
      <c r="G39" s="17">
        <v>-6.0999999999999999E-2</v>
      </c>
    </row>
    <row r="40" spans="1:7" ht="12.95" customHeight="1">
      <c r="A40" s="13" t="s">
        <v>786</v>
      </c>
      <c r="B40" s="14" t="s">
        <v>787</v>
      </c>
      <c r="C40" s="11" t="s">
        <v>1</v>
      </c>
      <c r="D40" s="11" t="s">
        <v>1</v>
      </c>
      <c r="E40" s="15">
        <v>-114000</v>
      </c>
      <c r="F40" s="16">
        <v>-226.86</v>
      </c>
      <c r="G40" s="17">
        <v>-6.5000000000000002E-2</v>
      </c>
    </row>
    <row r="41" spans="1:7" ht="12.95" customHeight="1">
      <c r="A41" s="13" t="s">
        <v>731</v>
      </c>
      <c r="B41" s="14" t="s">
        <v>732</v>
      </c>
      <c r="C41" s="11" t="s">
        <v>1</v>
      </c>
      <c r="D41" s="11" t="s">
        <v>1</v>
      </c>
      <c r="E41" s="15">
        <v>-24000</v>
      </c>
      <c r="F41" s="16">
        <v>-329.39</v>
      </c>
      <c r="G41" s="17">
        <v>-9.4399999999999998E-2</v>
      </c>
    </row>
    <row r="42" spans="1:7" ht="12.95" customHeight="1">
      <c r="A42" s="13" t="s">
        <v>788</v>
      </c>
      <c r="B42" s="14" t="s">
        <v>789</v>
      </c>
      <c r="C42" s="11" t="s">
        <v>1</v>
      </c>
      <c r="D42" s="11" t="s">
        <v>1</v>
      </c>
      <c r="E42" s="15">
        <v>-122500</v>
      </c>
      <c r="F42" s="16">
        <v>-331.06</v>
      </c>
      <c r="G42" s="17">
        <v>-9.4899999999999998E-2</v>
      </c>
    </row>
    <row r="43" spans="1:7" ht="12.95" customHeight="1">
      <c r="A43" s="1"/>
      <c r="B43" s="10" t="s">
        <v>13</v>
      </c>
      <c r="C43" s="11" t="s">
        <v>1</v>
      </c>
      <c r="D43" s="11" t="s">
        <v>1</v>
      </c>
      <c r="E43" s="11" t="s">
        <v>1</v>
      </c>
      <c r="F43" s="18">
        <v>-1444.93</v>
      </c>
      <c r="G43" s="19">
        <v>-0.41420000000000001</v>
      </c>
    </row>
    <row r="44" spans="1:7" ht="12.95" customHeight="1">
      <c r="A44" s="1"/>
      <c r="B44" s="20" t="s">
        <v>14</v>
      </c>
      <c r="C44" s="21" t="s">
        <v>1</v>
      </c>
      <c r="D44" s="22" t="s">
        <v>1</v>
      </c>
      <c r="E44" s="21" t="s">
        <v>1</v>
      </c>
      <c r="F44" s="18">
        <v>-1444.93</v>
      </c>
      <c r="G44" s="19">
        <v>-0.41420000000000001</v>
      </c>
    </row>
    <row r="45" spans="1:7" ht="12.95" customHeight="1">
      <c r="A45" s="1"/>
      <c r="B45" s="10" t="s">
        <v>15</v>
      </c>
      <c r="C45" s="11" t="s">
        <v>1</v>
      </c>
      <c r="D45" s="11" t="s">
        <v>1</v>
      </c>
      <c r="E45" s="11" t="s">
        <v>1</v>
      </c>
      <c r="F45" s="1"/>
      <c r="G45" s="12" t="s">
        <v>1</v>
      </c>
    </row>
    <row r="46" spans="1:7" ht="12.95" customHeight="1">
      <c r="A46" s="1"/>
      <c r="B46" s="10" t="s">
        <v>16</v>
      </c>
      <c r="C46" s="11" t="s">
        <v>1</v>
      </c>
      <c r="D46" s="11" t="s">
        <v>1</v>
      </c>
      <c r="E46" s="11" t="s">
        <v>1</v>
      </c>
      <c r="F46" s="1"/>
      <c r="G46" s="12" t="s">
        <v>1</v>
      </c>
    </row>
    <row r="47" spans="1:7" ht="12.95" customHeight="1">
      <c r="A47" s="13" t="s">
        <v>753</v>
      </c>
      <c r="B47" s="14" t="s">
        <v>754</v>
      </c>
      <c r="C47" s="11" t="s">
        <v>755</v>
      </c>
      <c r="D47" s="11" t="s">
        <v>50</v>
      </c>
      <c r="E47" s="15">
        <v>300000</v>
      </c>
      <c r="F47" s="16">
        <v>298.95999999999998</v>
      </c>
      <c r="G47" s="17">
        <v>8.5699999999999998E-2</v>
      </c>
    </row>
    <row r="48" spans="1:7" ht="12.95" customHeight="1">
      <c r="A48" s="13" t="s">
        <v>790</v>
      </c>
      <c r="B48" s="14" t="s">
        <v>791</v>
      </c>
      <c r="C48" s="11" t="s">
        <v>792</v>
      </c>
      <c r="D48" s="11" t="s">
        <v>793</v>
      </c>
      <c r="E48" s="15">
        <v>150000</v>
      </c>
      <c r="F48" s="16">
        <v>152.35</v>
      </c>
      <c r="G48" s="17">
        <v>4.3700000000000003E-2</v>
      </c>
    </row>
    <row r="49" spans="1:7" ht="12.95" customHeight="1">
      <c r="A49" s="13" t="s">
        <v>794</v>
      </c>
      <c r="B49" s="14" t="s">
        <v>795</v>
      </c>
      <c r="C49" s="11" t="s">
        <v>796</v>
      </c>
      <c r="D49" s="11" t="s">
        <v>797</v>
      </c>
      <c r="E49" s="15">
        <v>100000</v>
      </c>
      <c r="F49" s="16">
        <v>120.11</v>
      </c>
      <c r="G49" s="17">
        <v>3.44E-2</v>
      </c>
    </row>
    <row r="50" spans="1:7" ht="12.95" customHeight="1">
      <c r="A50" s="1"/>
      <c r="B50" s="10" t="s">
        <v>13</v>
      </c>
      <c r="C50" s="11" t="s">
        <v>1</v>
      </c>
      <c r="D50" s="11" t="s">
        <v>1</v>
      </c>
      <c r="E50" s="11" t="s">
        <v>1</v>
      </c>
      <c r="F50" s="18">
        <v>571.41999999999996</v>
      </c>
      <c r="G50" s="19">
        <v>0.1638</v>
      </c>
    </row>
    <row r="51" spans="1:7" ht="12.95" customHeight="1">
      <c r="A51" s="1"/>
      <c r="B51" s="10" t="s">
        <v>22</v>
      </c>
      <c r="C51" s="11" t="s">
        <v>1</v>
      </c>
      <c r="D51" s="11" t="s">
        <v>1</v>
      </c>
      <c r="E51" s="11" t="s">
        <v>1</v>
      </c>
      <c r="F51" s="1"/>
      <c r="G51" s="12" t="s">
        <v>1</v>
      </c>
    </row>
    <row r="52" spans="1:7" ht="12.95" customHeight="1">
      <c r="A52" s="13" t="s">
        <v>798</v>
      </c>
      <c r="B52" s="14" t="s">
        <v>799</v>
      </c>
      <c r="C52" s="11" t="s">
        <v>800</v>
      </c>
      <c r="D52" s="11" t="s">
        <v>797</v>
      </c>
      <c r="E52" s="15">
        <v>100000</v>
      </c>
      <c r="F52" s="16">
        <v>121.54</v>
      </c>
      <c r="G52" s="17">
        <v>3.4799999999999998E-2</v>
      </c>
    </row>
    <row r="53" spans="1:7" ht="12.95" customHeight="1">
      <c r="A53" s="1"/>
      <c r="B53" s="10" t="s">
        <v>13</v>
      </c>
      <c r="C53" s="11" t="s">
        <v>1</v>
      </c>
      <c r="D53" s="11" t="s">
        <v>1</v>
      </c>
      <c r="E53" s="11" t="s">
        <v>1</v>
      </c>
      <c r="F53" s="18">
        <v>121.54</v>
      </c>
      <c r="G53" s="19">
        <v>3.4799999999999998E-2</v>
      </c>
    </row>
    <row r="54" spans="1:7" ht="12.95" customHeight="1">
      <c r="A54" s="1"/>
      <c r="B54" s="20" t="s">
        <v>14</v>
      </c>
      <c r="C54" s="21" t="s">
        <v>1</v>
      </c>
      <c r="D54" s="22" t="s">
        <v>1</v>
      </c>
      <c r="E54" s="21" t="s">
        <v>1</v>
      </c>
      <c r="F54" s="18">
        <v>692.96</v>
      </c>
      <c r="G54" s="19">
        <v>0.1986</v>
      </c>
    </row>
    <row r="55" spans="1:7" ht="12.95" customHeight="1">
      <c r="A55" s="1"/>
      <c r="B55" s="10" t="s">
        <v>278</v>
      </c>
      <c r="C55" s="11" t="s">
        <v>1</v>
      </c>
      <c r="D55" s="11" t="s">
        <v>1</v>
      </c>
      <c r="E55" s="11" t="s">
        <v>1</v>
      </c>
      <c r="F55" s="1"/>
      <c r="G55" s="12" t="s">
        <v>1</v>
      </c>
    </row>
    <row r="56" spans="1:7" ht="12.95" customHeight="1">
      <c r="A56" s="1"/>
      <c r="B56" s="10" t="s">
        <v>773</v>
      </c>
      <c r="C56" s="11" t="s">
        <v>1</v>
      </c>
      <c r="D56" s="30" t="s">
        <v>280</v>
      </c>
      <c r="E56" s="11" t="s">
        <v>1</v>
      </c>
      <c r="F56" s="1"/>
      <c r="G56" s="12" t="s">
        <v>1</v>
      </c>
    </row>
    <row r="57" spans="1:7" ht="12.95" customHeight="1">
      <c r="A57" s="13" t="s">
        <v>801</v>
      </c>
      <c r="B57" s="14" t="s">
        <v>802</v>
      </c>
      <c r="C57" s="11" t="s">
        <v>1</v>
      </c>
      <c r="D57" s="31" t="s">
        <v>776</v>
      </c>
      <c r="E57" s="32" t="s">
        <v>1</v>
      </c>
      <c r="F57" s="16">
        <v>99</v>
      </c>
      <c r="G57" s="17">
        <v>2.8400000000000002E-2</v>
      </c>
    </row>
    <row r="58" spans="1:7" ht="12.95" customHeight="1">
      <c r="A58" s="13" t="s">
        <v>803</v>
      </c>
      <c r="B58" s="14" t="s">
        <v>804</v>
      </c>
      <c r="C58" s="11" t="s">
        <v>1</v>
      </c>
      <c r="D58" s="31" t="s">
        <v>776</v>
      </c>
      <c r="E58" s="32" t="s">
        <v>1</v>
      </c>
      <c r="F58" s="16">
        <v>50</v>
      </c>
      <c r="G58" s="17">
        <v>1.43E-2</v>
      </c>
    </row>
    <row r="59" spans="1:7" ht="12.95" customHeight="1">
      <c r="A59" s="13" t="s">
        <v>805</v>
      </c>
      <c r="B59" s="14" t="s">
        <v>775</v>
      </c>
      <c r="C59" s="11" t="s">
        <v>1</v>
      </c>
      <c r="D59" s="31" t="s">
        <v>776</v>
      </c>
      <c r="E59" s="32" t="s">
        <v>1</v>
      </c>
      <c r="F59" s="16">
        <v>50</v>
      </c>
      <c r="G59" s="17">
        <v>1.43E-2</v>
      </c>
    </row>
    <row r="60" spans="1:7" ht="12.95" customHeight="1">
      <c r="A60" s="13" t="s">
        <v>806</v>
      </c>
      <c r="B60" s="14" t="s">
        <v>775</v>
      </c>
      <c r="C60" s="11" t="s">
        <v>1</v>
      </c>
      <c r="D60" s="31" t="s">
        <v>776</v>
      </c>
      <c r="E60" s="32" t="s">
        <v>1</v>
      </c>
      <c r="F60" s="16">
        <v>50</v>
      </c>
      <c r="G60" s="17">
        <v>1.43E-2</v>
      </c>
    </row>
    <row r="61" spans="1:7" ht="12.95" customHeight="1">
      <c r="A61" s="13" t="s">
        <v>807</v>
      </c>
      <c r="B61" s="14" t="s">
        <v>808</v>
      </c>
      <c r="C61" s="11" t="s">
        <v>1</v>
      </c>
      <c r="D61" s="31" t="s">
        <v>776</v>
      </c>
      <c r="E61" s="32" t="s">
        <v>1</v>
      </c>
      <c r="F61" s="16">
        <v>50</v>
      </c>
      <c r="G61" s="17">
        <v>1.43E-2</v>
      </c>
    </row>
    <row r="62" spans="1:7" ht="12.95" customHeight="1">
      <c r="A62" s="1"/>
      <c r="B62" s="10" t="s">
        <v>13</v>
      </c>
      <c r="C62" s="11" t="s">
        <v>1</v>
      </c>
      <c r="D62" s="11" t="s">
        <v>1</v>
      </c>
      <c r="E62" s="11" t="s">
        <v>1</v>
      </c>
      <c r="F62" s="18">
        <v>299</v>
      </c>
      <c r="G62" s="19">
        <v>8.5599999999999996E-2</v>
      </c>
    </row>
    <row r="63" spans="1:7" ht="12.95" customHeight="1">
      <c r="A63" s="1"/>
      <c r="B63" s="20" t="s">
        <v>14</v>
      </c>
      <c r="C63" s="21" t="s">
        <v>1</v>
      </c>
      <c r="D63" s="22" t="s">
        <v>1</v>
      </c>
      <c r="E63" s="21" t="s">
        <v>1</v>
      </c>
      <c r="F63" s="18">
        <v>299</v>
      </c>
      <c r="G63" s="19">
        <v>8.5599999999999996E-2</v>
      </c>
    </row>
    <row r="64" spans="1:7" ht="12.95" customHeight="1">
      <c r="A64" s="1"/>
      <c r="B64" s="20" t="s">
        <v>28</v>
      </c>
      <c r="C64" s="11" t="s">
        <v>1</v>
      </c>
      <c r="D64" s="22" t="s">
        <v>1</v>
      </c>
      <c r="E64" s="11" t="s">
        <v>1</v>
      </c>
      <c r="F64" s="25">
        <v>1515.88</v>
      </c>
      <c r="G64" s="19">
        <v>0.4345</v>
      </c>
    </row>
    <row r="65" spans="1:7" ht="12.95" customHeight="1">
      <c r="A65" s="1"/>
      <c r="B65" s="26" t="s">
        <v>29</v>
      </c>
      <c r="C65" s="27" t="s">
        <v>1</v>
      </c>
      <c r="D65" s="27" t="s">
        <v>1</v>
      </c>
      <c r="E65" s="27" t="s">
        <v>1</v>
      </c>
      <c r="F65" s="28">
        <v>3487.93</v>
      </c>
      <c r="G65" s="29">
        <v>1</v>
      </c>
    </row>
    <row r="66" spans="1:7" ht="12.95" customHeight="1">
      <c r="A66" s="1"/>
      <c r="B66" s="4" t="s">
        <v>1</v>
      </c>
      <c r="C66" s="1"/>
      <c r="D66" s="1"/>
      <c r="E66" s="1"/>
      <c r="F66" s="1"/>
      <c r="G66" s="1"/>
    </row>
    <row r="67" spans="1:7" ht="12.95" customHeight="1">
      <c r="A67" s="1"/>
      <c r="B67" s="2" t="s">
        <v>468</v>
      </c>
      <c r="C67" s="1"/>
      <c r="D67" s="1"/>
      <c r="E67" s="1"/>
      <c r="F67" s="1"/>
      <c r="G67" s="1"/>
    </row>
    <row r="68" spans="1:7" ht="12.95" customHeight="1">
      <c r="A68" s="1"/>
      <c r="B68" s="2" t="s">
        <v>30</v>
      </c>
      <c r="C68" s="1"/>
      <c r="D68" s="1"/>
      <c r="E68" s="1"/>
      <c r="F68" s="1"/>
      <c r="G68" s="1"/>
    </row>
    <row r="69" spans="1:7" ht="12.95" customHeight="1">
      <c r="A69" s="1"/>
      <c r="B69" s="2" t="s">
        <v>117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1</v>
      </c>
      <c r="C71" s="1"/>
      <c r="D71" s="1"/>
      <c r="E71" s="1"/>
      <c r="F71" s="1"/>
      <c r="G7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HYB-S6</vt:lpstr>
      <vt:lpstr>HYB-S7</vt:lpstr>
      <vt:lpstr>SMF</vt:lpstr>
      <vt:lpstr>INSTA</vt:lpstr>
      <vt:lpstr>PREMIER</vt:lpstr>
      <vt:lpstr>large cap</vt:lpstr>
      <vt:lpstr>ULTRA</vt:lpstr>
      <vt:lpstr>balanced adv</vt:lpstr>
      <vt:lpstr>EQ INCOME</vt:lpstr>
      <vt:lpstr>TAX</vt:lpstr>
      <vt:lpstr>HYB-S10</vt:lpstr>
      <vt:lpstr>Low Duration</vt:lpstr>
      <vt:lpstr>Top euroland</vt:lpstr>
      <vt:lpstr>GILT</vt:lpstr>
      <vt:lpstr>short floating</vt:lpstr>
      <vt:lpstr>INCOME ADV</vt:lpstr>
      <vt:lpstr>GLOBAL AGRI</vt:lpstr>
      <vt:lpstr>HYB-S4</vt:lpstr>
      <vt:lpstr>HYB-S5</vt:lpstr>
      <vt:lpstr>HYB-S11</vt:lpstr>
      <vt:lpstr>BANKING PSU</vt:lpstr>
      <vt:lpstr>HYB-S12</vt:lpstr>
      <vt:lpstr>HYB-S13</vt:lpstr>
      <vt:lpstr>INT-APS1</vt:lpstr>
      <vt:lpstr>HYB-S14</vt:lpstr>
      <vt:lpstr>FMP-S38</vt:lpstr>
      <vt:lpstr>HYB-S17</vt:lpstr>
      <vt:lpstr>HYB-S19</vt:lpstr>
      <vt:lpstr>INFLATION IBF</vt:lpstr>
      <vt:lpstr>FMP-S45</vt:lpstr>
      <vt:lpstr>FMP-S47</vt:lpstr>
      <vt:lpstr>FMP-S49</vt:lpstr>
      <vt:lpstr>MEDIUM TERM IF</vt:lpstr>
      <vt:lpstr>FMP-S54</vt:lpstr>
      <vt:lpstr>FMP-S56</vt:lpstr>
      <vt:lpstr>FMP-S57</vt:lpstr>
      <vt:lpstr>FMP-S58</vt:lpstr>
      <vt:lpstr>FMP-S60</vt:lpstr>
      <vt:lpstr>FMP-S61</vt:lpstr>
      <vt:lpstr>FMP-S62</vt:lpstr>
      <vt:lpstr>FMP-S63</vt:lpstr>
      <vt:lpstr>ARBITRAGE</vt:lpstr>
      <vt:lpstr>credit opportunities</vt:lpstr>
      <vt:lpstr>FMFD-S29</vt:lpstr>
      <vt:lpstr>FMFD-S31</vt:lpstr>
      <vt:lpstr>HDFDAA</vt:lpstr>
      <vt:lpstr>FMP-S64</vt:lpstr>
      <vt:lpstr>FMP-S66</vt:lpstr>
      <vt:lpstr>FMP-S68</vt:lpstr>
      <vt:lpstr>FMP-S69</vt:lpstr>
      <vt:lpstr>FMP-S70</vt:lpstr>
      <vt:lpstr>FMP-S71</vt:lpstr>
      <vt:lpstr>FMP-S72</vt:lpstr>
      <vt:lpstr>FMP-S75</vt:lpstr>
      <vt:lpstr>FMP-S77</vt:lpstr>
      <vt:lpstr>FMP-S78</vt:lpstr>
      <vt:lpstr>FMP-S82</vt:lpstr>
      <vt:lpstr>FMP-S85</vt:lpstr>
      <vt:lpstr>FMP-S86</vt:lpstr>
      <vt:lpstr>FMP-S87</vt:lpstr>
      <vt:lpstr>FMP-S91</vt:lpstr>
      <vt:lpstr>FMP-S95</vt:lpstr>
      <vt:lpstr>HYB-S21</vt:lpstr>
      <vt:lpstr>HYB-S22</vt:lpstr>
      <vt:lpstr>HYB-S23</vt:lpstr>
      <vt:lpstr>HYB-S26</vt:lpstr>
      <vt:lpstr>HYB-S27</vt:lpstr>
      <vt:lpstr>HYB-S29</vt:lpstr>
      <vt:lpstr>HYB-S31</vt:lpstr>
      <vt:lpstr>HYB-S32</vt:lpstr>
      <vt:lpstr>HYB-S33</vt:lpstr>
      <vt:lpstr>HYB-S34</vt:lpstr>
      <vt:lpstr>HYB-S35</vt:lpstr>
      <vt:lpstr>HYB-S37</vt:lpstr>
      <vt:lpstr>HYB-S39</vt:lpstr>
      <vt:lpstr>HYB-S40</vt:lpstr>
      <vt:lpstr>HYB-S41</vt:lpstr>
      <vt:lpstr>LARGECAP1</vt:lpstr>
      <vt:lpstr>LARGECAP2</vt:lpstr>
      <vt:lpstr>LARGECAP3</vt:lpstr>
      <vt:lpstr>MIDCAP 1</vt:lpstr>
      <vt:lpstr>Dynamic Bond</vt:lpstr>
      <vt:lpstr>Midcap Oppurtunities </vt:lpstr>
      <vt:lpstr>Diversified Equity</vt:lpstr>
      <vt:lpstr>Tax Saving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Rinkesh Kothari</dc:creator>
  <cp:lastModifiedBy>X178075</cp:lastModifiedBy>
  <dcterms:created xsi:type="dcterms:W3CDTF">2017-02-04T11:31:12Z</dcterms:created>
  <dcterms:modified xsi:type="dcterms:W3CDTF">2017-02-10T09:16:03Z</dcterms:modified>
</cp:coreProperties>
</file>