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0"/>
  </bookViews>
  <sheets>
    <sheet name="Indiabulls Liquid Fund" sheetId="1" r:id="rId1"/>
    <sheet name="Indiabulls Ultra Short TermFund" sheetId="4" r:id="rId2"/>
    <sheet name="Indiabulls Short Term Fun" sheetId="6" r:id="rId3"/>
    <sheet name="Indiabulls Income Fund" sheetId="5" r:id="rId4"/>
    <sheet name="Indiabulls Savings Income Fund" sheetId="7" r:id="rId5"/>
    <sheet name="Indiabulls FMP  Series V " sheetId="10" r:id="rId6"/>
    <sheet name="Indiabulls Gilt Fund" sheetId="11" r:id="rId7"/>
    <sheet name="Indiabulls Blue Chip Fund" sheetId="2" r:id="rId8"/>
    <sheet name="Indiabulls Arbitrage Fund" sheetId="3" r:id="rId9"/>
    <sheet name="Indiabulls Tax Savings Fund" sheetId="8" r:id="rId10"/>
    <sheet name="Indiabulls Value Discovery Fund" sheetId="9" r:id="rId11"/>
  </sheets>
  <definedNames>
    <definedName name="_xlnm._FilterDatabase" localSheetId="8" hidden="1">'Indiabulls Arbitrage Fund'!$B$5:$G$100</definedName>
    <definedName name="_xlnm._FilterDatabase" localSheetId="9" hidden="1">'Indiabulls Tax Savings Fund'!$B$5:$G$35</definedName>
  </definedNames>
  <calcPr calcId="144525"/>
</workbook>
</file>

<file path=xl/calcChain.xml><?xml version="1.0" encoding="utf-8"?>
<calcChain xmlns="http://schemas.openxmlformats.org/spreadsheetml/2006/main">
  <c r="G18" i="7" l="1"/>
  <c r="F18" i="7"/>
  <c r="G38" i="6" l="1"/>
  <c r="G35" i="6"/>
  <c r="G32" i="6"/>
  <c r="G29" i="6"/>
  <c r="G26" i="6"/>
  <c r="G39" i="8"/>
  <c r="F39" i="8"/>
  <c r="F44" i="8" s="1"/>
  <c r="F43" i="2"/>
  <c r="G46" i="2"/>
  <c r="G43" i="2"/>
  <c r="G93" i="3"/>
  <c r="G43" i="9"/>
  <c r="G48" i="9" s="1"/>
  <c r="G23" i="10"/>
  <c r="G17" i="11"/>
  <c r="F17" i="11"/>
  <c r="F23" i="10"/>
  <c r="F48" i="9"/>
  <c r="F27" i="5"/>
  <c r="F24" i="5"/>
  <c r="F19" i="5"/>
  <c r="F13" i="5"/>
  <c r="F29" i="4"/>
  <c r="F48" i="2"/>
  <c r="F79" i="1"/>
  <c r="F26" i="6"/>
  <c r="F37" i="6" s="1"/>
  <c r="F29" i="5" l="1"/>
</calcChain>
</file>

<file path=xl/sharedStrings.xml><?xml version="1.0" encoding="utf-8"?>
<sst xmlns="http://schemas.openxmlformats.org/spreadsheetml/2006/main" count="1522" uniqueCount="521">
  <si>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</si>
  <si>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</si>
  <si>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</si>
  <si>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</si>
  <si>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</si>
  <si>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</si>
  <si>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31-Mar-2018</t>
  </si>
  <si>
    <t>ISIN</t>
  </si>
  <si>
    <t>Name Of Instrument</t>
  </si>
  <si>
    <t>Rating/Industry</t>
  </si>
  <si>
    <t>Quantity</t>
  </si>
  <si>
    <t>% To Net Assets</t>
  </si>
  <si>
    <t>CP - COMMERCIAL PAPERS</t>
  </si>
  <si>
    <t>INE556F14FU2</t>
  </si>
  <si>
    <t>SMALL INDUSTRIES DEVELOPMENT BANK OF INDIA</t>
  </si>
  <si>
    <t>INE031A14309</t>
  </si>
  <si>
    <t>HOUSING AND URBAN DEVELOPMENT CORPORATION LTD</t>
  </si>
  <si>
    <t>INE891K14FN8</t>
  </si>
  <si>
    <t>AXIS FINANCE LTD</t>
  </si>
  <si>
    <t>INE289B14CU6</t>
  </si>
  <si>
    <t>GIC HOUSING FINANCE LTD</t>
  </si>
  <si>
    <t>INE205A14LT7</t>
  </si>
  <si>
    <t>VEDANTA LIMITED</t>
  </si>
  <si>
    <t>INE860H14D04</t>
  </si>
  <si>
    <t>ADITYA BIRLA FINANCE LTD</t>
  </si>
  <si>
    <t>INE692Q14874</t>
  </si>
  <si>
    <t>TOYOTA FINANCIAL SERVICES INDIA LTD</t>
  </si>
  <si>
    <t>INE247J14583</t>
  </si>
  <si>
    <t>STERLING AND WILSON PVT LTD</t>
  </si>
  <si>
    <t>INE477S14389</t>
  </si>
  <si>
    <t>INE001A14SB3</t>
  </si>
  <si>
    <t>HOUSING DEVELOPMENT FINANCE CORPORATION LIMITED</t>
  </si>
  <si>
    <t>INE601U14422</t>
  </si>
  <si>
    <t>INE261F14CJ9</t>
  </si>
  <si>
    <t>NABARD</t>
  </si>
  <si>
    <t>INE539K14771</t>
  </si>
  <si>
    <t>HDFC CREDILA FINANCIAL SERVICES PVT LTD</t>
  </si>
  <si>
    <t>INE860H14C05</t>
  </si>
  <si>
    <t>INE674K14131</t>
  </si>
  <si>
    <t>ADITYA BIRLA CAPITAL LIMITED</t>
  </si>
  <si>
    <t>INE539K14755</t>
  </si>
  <si>
    <t>INE404K14DD6</t>
  </si>
  <si>
    <t>SHAPOORJI PALLONJI &amp; CO. PVT LTD</t>
  </si>
  <si>
    <t>ICRA A1+</t>
  </si>
  <si>
    <t>INE870H14EQ4</t>
  </si>
  <si>
    <t>NETWORK 18 MEDIA &amp; INVESTMENTS LTD</t>
  </si>
  <si>
    <t>INE296A14NJ3</t>
  </si>
  <si>
    <t>BAJAJ FINANCE LIMITED</t>
  </si>
  <si>
    <t>INE566V14078</t>
  </si>
  <si>
    <t>NISSAN RENAULT FINANCIAL SERVICES INDIA PVT LTD</t>
  </si>
  <si>
    <t>INE404K14DN5</t>
  </si>
  <si>
    <t>SHAPOORJI PALLONJI &amp; COMPANY LTD.</t>
  </si>
  <si>
    <t>INE306N14MO5</t>
  </si>
  <si>
    <t>TATA CAPITAL FINANCIAL SERVICES LTD</t>
  </si>
  <si>
    <t>INE134E14873</t>
  </si>
  <si>
    <t>POWER FINANCE CORPORATION LIMITED</t>
  </si>
  <si>
    <t>CRISIL A1+</t>
  </si>
  <si>
    <t>INE476M14AJ3</t>
  </si>
  <si>
    <t>L &amp; T HOUSING FINANCE LTD</t>
  </si>
  <si>
    <t>INE538L14AE3</t>
  </si>
  <si>
    <t>AADHAR HOUSING FINANCE LIMITED</t>
  </si>
  <si>
    <t>INE909H14LW3</t>
  </si>
  <si>
    <t>TMF HOLDINGS LTD</t>
  </si>
  <si>
    <t>INE261F14CP6</t>
  </si>
  <si>
    <t>INE247J14591</t>
  </si>
  <si>
    <t>INE202B14KF3</t>
  </si>
  <si>
    <t>DEWAN HOUSING FINANCE CORP. LTD</t>
  </si>
  <si>
    <t>INE001A14RX9</t>
  </si>
  <si>
    <t>INE087P14432</t>
  </si>
  <si>
    <t>AVANSE FIN SER LTD</t>
  </si>
  <si>
    <t>INE087P14382</t>
  </si>
  <si>
    <t>INE335A14CL8</t>
  </si>
  <si>
    <t>SURYA ROSHNI LTD</t>
  </si>
  <si>
    <t>INE518A14602</t>
  </si>
  <si>
    <t>FORBES AND COMPANY LTD</t>
  </si>
  <si>
    <t>INE518A14610</t>
  </si>
  <si>
    <t>INE518A14628</t>
  </si>
  <si>
    <t>INE514E14NB8</t>
  </si>
  <si>
    <t>EXIM BANK</t>
  </si>
  <si>
    <t>Total</t>
  </si>
  <si>
    <t>COD - CERTIFICATES OF DEPOSIT</t>
  </si>
  <si>
    <t>INE238A16Y17</t>
  </si>
  <si>
    <t>AXIS BANK LIMITED</t>
  </si>
  <si>
    <t>INE040A16CB0</t>
  </si>
  <si>
    <t>HDFC BANK LTD</t>
  </si>
  <si>
    <t>INE092T16DB9</t>
  </si>
  <si>
    <t>IDFC BANK LTD</t>
  </si>
  <si>
    <t>INE976G16HF2</t>
  </si>
  <si>
    <t>RATNAKAR BANK LIMITED</t>
  </si>
  <si>
    <t>INE092T16DE3</t>
  </si>
  <si>
    <t>INE614B16636</t>
  </si>
  <si>
    <t>THE KARNATAKA BANK LTD</t>
  </si>
  <si>
    <t>INE238A16Y09</t>
  </si>
  <si>
    <t>INE237A16Z66</t>
  </si>
  <si>
    <t>KOTAK MAHINDRA BANK LTD</t>
  </si>
  <si>
    <t>INE095A16XK1</t>
  </si>
  <si>
    <t>INDUSIND BANK LTD</t>
  </si>
  <si>
    <t>INE683A16KL9</t>
  </si>
  <si>
    <t>THE SOUTH INDIAN BANK LTD</t>
  </si>
  <si>
    <t>INE090A163O0</t>
  </si>
  <si>
    <t>ICICI BANK LTD</t>
  </si>
  <si>
    <t>INE683A16KD6</t>
  </si>
  <si>
    <t>INE092T16DF0</t>
  </si>
  <si>
    <t>INE238A16Y41</t>
  </si>
  <si>
    <t>INE683A16KK1</t>
  </si>
  <si>
    <t>INE092T16DA1</t>
  </si>
  <si>
    <t>INE528G16O04</t>
  </si>
  <si>
    <t>YES BANK LTD</t>
  </si>
  <si>
    <t>TBL - TREASURY BILLS</t>
  </si>
  <si>
    <t>IN002017Z036</t>
  </si>
  <si>
    <t xml:space="preserve">364 DAYS TREASURY BILL 10-MAY-2018  </t>
  </si>
  <si>
    <t>IN002017Y229</t>
  </si>
  <si>
    <t xml:space="preserve">182 DAY TREASURY BILL  31-MAY-2018  </t>
  </si>
  <si>
    <t>IN002017X544</t>
  </si>
  <si>
    <t xml:space="preserve">91 DAYS TREASURY BILL 07-JUN-2018  </t>
  </si>
  <si>
    <t>NCD - NON CONVERTIBLE DEBENTURES</t>
  </si>
  <si>
    <t>INE202B07GR0</t>
  </si>
  <si>
    <t>INE916DA7LC7</t>
  </si>
  <si>
    <t>KOTAK MAHINDRA PRIME LIMITED</t>
  </si>
  <si>
    <t>INE001A07LN7</t>
  </si>
  <si>
    <t>CRISIL AAA</t>
  </si>
  <si>
    <t>INE031A09FI2</t>
  </si>
  <si>
    <t>INE115A07DZ6</t>
  </si>
  <si>
    <t>LIC HOUSING FINANCE LIMITED</t>
  </si>
  <si>
    <t>FD - FIXED DEPOSITS</t>
  </si>
  <si>
    <t>INPYFDHDBB39</t>
  </si>
  <si>
    <t/>
  </si>
  <si>
    <t>Cash &amp; Cash Equivalents</t>
  </si>
  <si>
    <t>Net Receivable/Payable</t>
  </si>
  <si>
    <t>Grand Total</t>
  </si>
  <si>
    <t>Indiabulls Blue Chip Fund</t>
  </si>
  <si>
    <t>EQU - EQUITY SHARES</t>
  </si>
  <si>
    <t>INE040A01026</t>
  </si>
  <si>
    <t>BANKS</t>
  </si>
  <si>
    <t>INE001A01036</t>
  </si>
  <si>
    <t>FINANCE</t>
  </si>
  <si>
    <t>INE002A01018</t>
  </si>
  <si>
    <t>RELIANCE INDUSTRIES LIMITED</t>
  </si>
  <si>
    <t>PETROLEUM PRODUCTS</t>
  </si>
  <si>
    <t>INE018A01030</t>
  </si>
  <si>
    <t>LARSEN &amp; TOUBRO LIMITED</t>
  </si>
  <si>
    <t>CONSTRUCTION PROJECT</t>
  </si>
  <si>
    <t>INE467B01029</t>
  </si>
  <si>
    <t>TATA CONSULTANCY SERVICES LTD</t>
  </si>
  <si>
    <t>SOFTWARE</t>
  </si>
  <si>
    <t>INE384C01016</t>
  </si>
  <si>
    <t>YUKEN INDIA LTD</t>
  </si>
  <si>
    <t>AUTO ANCILLARIES</t>
  </si>
  <si>
    <t>INE129A01019</t>
  </si>
  <si>
    <t>GAIL (INDIA) LIMITED</t>
  </si>
  <si>
    <t>GAS</t>
  </si>
  <si>
    <t>INE347G01014</t>
  </si>
  <si>
    <t>PETRONET LNG LIMITED</t>
  </si>
  <si>
    <t>INE205A01025</t>
  </si>
  <si>
    <t>VEDANTA LTD</t>
  </si>
  <si>
    <t>NON - FERROUS METALS</t>
  </si>
  <si>
    <t>INE101A01026</t>
  </si>
  <si>
    <t>MAHINDRA &amp; MAHINDRA LTD</t>
  </si>
  <si>
    <t>AUTO</t>
  </si>
  <si>
    <t>INE242A01010</t>
  </si>
  <si>
    <t>INDIAN OIL CORPORATION LIMITED</t>
  </si>
  <si>
    <t>INE585B01010</t>
  </si>
  <si>
    <t>MARUTI SUZUKI INDIA LIMITED</t>
  </si>
  <si>
    <t>INE216A01022</t>
  </si>
  <si>
    <t>BRITANNIA INDUSTRIES LIMITED</t>
  </si>
  <si>
    <t>CONSUMER NON DURABLES</t>
  </si>
  <si>
    <t>INE406A01037</t>
  </si>
  <si>
    <t>AUROBINDO PHARMA LIMITED</t>
  </si>
  <si>
    <t>PHARMACEUTICALS</t>
  </si>
  <si>
    <t>INE030A01027</t>
  </si>
  <si>
    <t>HINDUSTAN UNILEVER LIMITED</t>
  </si>
  <si>
    <t>INE158A01026</t>
  </si>
  <si>
    <t>HERO MOTOCORP LTD</t>
  </si>
  <si>
    <t>INE239A01016</t>
  </si>
  <si>
    <t>NESTLE INDIA LIMITED</t>
  </si>
  <si>
    <t>INE192R01011</t>
  </si>
  <si>
    <t>AVENUE SUPERMARTS LTD</t>
  </si>
  <si>
    <t>RETAILING</t>
  </si>
  <si>
    <t>INE481G01011</t>
  </si>
  <si>
    <t>ULTRATECH CEMENT LTD</t>
  </si>
  <si>
    <t>CEMENT</t>
  </si>
  <si>
    <t>INE263A01024</t>
  </si>
  <si>
    <t>BHARAT ELECTRONICS LIMITED</t>
  </si>
  <si>
    <t>INDUSTRIAL CAPITAL GOODS</t>
  </si>
  <si>
    <t>INE237A01028</t>
  </si>
  <si>
    <t>INE155A01022</t>
  </si>
  <si>
    <t>TATA MOTORS LTD</t>
  </si>
  <si>
    <t>INE455F01025</t>
  </si>
  <si>
    <t>Jay Prakash Associate Ltd.</t>
  </si>
  <si>
    <t>CONSTRUCTION</t>
  </si>
  <si>
    <t>INE226A01021</t>
  </si>
  <si>
    <t>VOLTAS LTD</t>
  </si>
  <si>
    <t>INE012A01025</t>
  </si>
  <si>
    <t>ACC LTD</t>
  </si>
  <si>
    <t>INE047A01021</t>
  </si>
  <si>
    <t>GRASIM INDUSTRIES LIMITED</t>
  </si>
  <si>
    <t>INE531A01024</t>
  </si>
  <si>
    <t>KANSAI NEROLAC PAINTS LIMITED</t>
  </si>
  <si>
    <t>INE510A01028</t>
  </si>
  <si>
    <t>Engineers India Ltd.</t>
  </si>
  <si>
    <t>INE089C01029</t>
  </si>
  <si>
    <t>STERLITE TECHNOLOGIES LTD</t>
  </si>
  <si>
    <t>TELECOM -  EQUIPMENT &amp; ACCESSORIES</t>
  </si>
  <si>
    <t>INE095N01023</t>
  </si>
  <si>
    <t>NBCC (INDIA) LIMITED</t>
  </si>
  <si>
    <t>INE034A01011</t>
  </si>
  <si>
    <t>ARVIND LIMITED</t>
  </si>
  <si>
    <t>TEXTILE PRODUCTS</t>
  </si>
  <si>
    <t>INE752E01010</t>
  </si>
  <si>
    <t>POWER GRID CORPORATION OF INDIA LTD</t>
  </si>
  <si>
    <t>POWER</t>
  </si>
  <si>
    <t>INE038A01020</t>
  </si>
  <si>
    <t>HINDALCO INDUSTRIES LTD</t>
  </si>
  <si>
    <t>DERIVATIVES</t>
  </si>
  <si>
    <t>MARUTI SUZUKI INDIA Ltd APRIL     2018 FUTURE</t>
  </si>
  <si>
    <t xml:space="preserve">             </t>
  </si>
  <si>
    <t>HINDUSTAN ZINC LTD. APRIL     2018 FUTURE</t>
  </si>
  <si>
    <t>CB - COLLATERALIZED BORROWING AND LENDIN</t>
  </si>
  <si>
    <t xml:space="preserve">CBLO 03/04/18- MAT - 030418  </t>
  </si>
  <si>
    <t>Indiabulls Arbitrage Fund</t>
  </si>
  <si>
    <t>INE044A01036</t>
  </si>
  <si>
    <t>SUN PHARMACEUTICALS INDUSTRIES LTD</t>
  </si>
  <si>
    <t>INE062A01020</t>
  </si>
  <si>
    <t>STATE BANK OF INDIA</t>
  </si>
  <si>
    <t>INE202B01012</t>
  </si>
  <si>
    <t>INE483S01020</t>
  </si>
  <si>
    <t>INFIBEAM INCORPORATION LTD</t>
  </si>
  <si>
    <t>INE397D01024</t>
  </si>
  <si>
    <t>BHARTI AIRTEL LTD</t>
  </si>
  <si>
    <t>TELECOM - SERVICES</t>
  </si>
  <si>
    <t>INE160A01022</t>
  </si>
  <si>
    <t>PUNJAB NATIONAL BANK</t>
  </si>
  <si>
    <t>INE854D01016</t>
  </si>
  <si>
    <t>UNITED SPIRITS LTD</t>
  </si>
  <si>
    <t>INE498L01015</t>
  </si>
  <si>
    <t>L &amp; T FINANCE HOLDINGS LTD</t>
  </si>
  <si>
    <t>INE208A01029</t>
  </si>
  <si>
    <t>ASHOK LEYLAND LIMITED</t>
  </si>
  <si>
    <t>INE055A01016</t>
  </si>
  <si>
    <t>CENTURY TEXTILES &amp; INDUSTRIES LTD</t>
  </si>
  <si>
    <t>INE802G01018</t>
  </si>
  <si>
    <t>JET AIRWAYS (INDIA) LIMITED</t>
  </si>
  <si>
    <t>TRANSPORTATION</t>
  </si>
  <si>
    <t>INE019A01038</t>
  </si>
  <si>
    <t>JSW STEEL LIMITED</t>
  </si>
  <si>
    <t>FERROUS METALS</t>
  </si>
  <si>
    <t>INE271C01023</t>
  </si>
  <si>
    <t>DLF LTD</t>
  </si>
  <si>
    <t>INE301A01014</t>
  </si>
  <si>
    <t>Raymond Ltd</t>
  </si>
  <si>
    <t>INE043D01016</t>
  </si>
  <si>
    <t>IDFC LTD</t>
  </si>
  <si>
    <t>INE013A01015</t>
  </si>
  <si>
    <t>RELIANCE CAPITAL LTD</t>
  </si>
  <si>
    <t>INE191I01012</t>
  </si>
  <si>
    <t>HOUSING DEVP &amp; INFRA LTD</t>
  </si>
  <si>
    <t>INE139A01034</t>
  </si>
  <si>
    <t>National Aluminium Co. Ltd.</t>
  </si>
  <si>
    <t>INE549A01026</t>
  </si>
  <si>
    <t>HINDUSTAN CONSTRUCTION COMPANY LIMITED</t>
  </si>
  <si>
    <t>INE154A01025</t>
  </si>
  <si>
    <t>ITC LIMITED</t>
  </si>
  <si>
    <t>INE692A01016</t>
  </si>
  <si>
    <t>UNION BANK OF INDIA</t>
  </si>
  <si>
    <t>INE092A01019</t>
  </si>
  <si>
    <t>TATA CHEMICALS LTD</t>
  </si>
  <si>
    <t>CHEMICALS</t>
  </si>
  <si>
    <t>INE036A01016</t>
  </si>
  <si>
    <t>RELIANCE INFRASTRUCTURE LTD</t>
  </si>
  <si>
    <t>INE079A01024</t>
  </si>
  <si>
    <t>INE039A01010</t>
  </si>
  <si>
    <t>INDUSTRIAL FINANCE CORPORATION LTD</t>
  </si>
  <si>
    <t>INE326A01037</t>
  </si>
  <si>
    <t>LUPIN LTD</t>
  </si>
  <si>
    <t>IN9155A01020</t>
  </si>
  <si>
    <t>TATA MOTORS LIMITED -DVR</t>
  </si>
  <si>
    <t>INE090A01021</t>
  </si>
  <si>
    <t>INE115A01026</t>
  </si>
  <si>
    <t>TD - TERM DEPOSITS</t>
  </si>
  <si>
    <t>INE237A162D9</t>
  </si>
  <si>
    <t>LIC HOUSING FINANCE LTD APRIL     2018 FUTURE</t>
  </si>
  <si>
    <t>TATA CONSULTANCY SERVICES LTD APRIL     2018 FUTURE</t>
  </si>
  <si>
    <t>ICICI BANK LTD APRIL     2018 FUTURE</t>
  </si>
  <si>
    <t>TATA MOTORS LIMITED - DVR. APRIL     2018 FUTURE</t>
  </si>
  <si>
    <t>LUPIN LTD APRIL     2018 FUTURE</t>
  </si>
  <si>
    <t>AUROBINDO PHARMA LTD APRIL     2018 FUTURE</t>
  </si>
  <si>
    <t>HOUSING DEVELOPMENT FINANCE CORPORATION LTD APRIL     2018 FUTURE</t>
  </si>
  <si>
    <t>IFCI LIMITED APRIL     2018 FUTURE</t>
  </si>
  <si>
    <t>AMBUJA CEMENTS LTD - OLD NAME - GUJARAT AMBUJA APRIL     2018 FUTURE</t>
  </si>
  <si>
    <t>RELIANCE INFRASTRUCTURE LTD ( x - Reliance Energy Ltd ) APRIL     2018 FUTURE</t>
  </si>
  <si>
    <t>TATA CHEMICALS LTD APRIL     2018 FUTURE</t>
  </si>
  <si>
    <t>HINDALCO INDUSTRIES LTD. APRIL     2018 FUTURE</t>
  </si>
  <si>
    <t>UNION BANK OF INDIA APRIL     2018 FUTURE</t>
  </si>
  <si>
    <t>ITC LTD APRIL     2018 FUTURE</t>
  </si>
  <si>
    <t>INDIAN OIL CORPORATION LIMITED APRIL     2018 FUTURE</t>
  </si>
  <si>
    <t>HINDUSTAN CONSTRUCTION COMPANY LTD. APRIL     2018 FUTURE</t>
  </si>
  <si>
    <t>NATIONAL ALUMINIUM CO.LTD. APRIL     2018 FUTURE</t>
  </si>
  <si>
    <t>HOUSING DEVELOPMENT &amp; INFRASTRUCTURE LTD APRIL     2018 FUTURE</t>
  </si>
  <si>
    <t>ARVIND LTD APRIL     2018 FUTURE</t>
  </si>
  <si>
    <t>IDFC LTD APRIL     2018 FUTURE</t>
  </si>
  <si>
    <t>RELIANCE CAPITAL LTD. APRIL     2018 FUTURE</t>
  </si>
  <si>
    <t>RAYMOND LTD APRIL     2018 FUTURE</t>
  </si>
  <si>
    <t>DLF LTD APRIL     2018 FUTURE</t>
  </si>
  <si>
    <t>JSW STEEL LIMITED APRIL     2018 FUTURE</t>
  </si>
  <si>
    <t>JET AIRWAYS (INDIA) LIMITED APRIL     2018 FUTURE</t>
  </si>
  <si>
    <t>CENTURY TEXTILES &amp; INDUSTRIES LTD APRIL     2018 FUTURE</t>
  </si>
  <si>
    <t>ASHOK LEYLAND LTD APRIL     2018 FUTURE</t>
  </si>
  <si>
    <t>L&amp;T FINANCE HOLDINGS LIMITED APRIL     2018 FUTURE</t>
  </si>
  <si>
    <t>UNITED SPIRITS LTD. APRIL     2018 FUTURE</t>
  </si>
  <si>
    <t>PUNJAB NATIONAL BANK APRIL     2018 FUTURE</t>
  </si>
  <si>
    <t>BHARTI AIRTEL LTD APRIL     2018 FUTURE</t>
  </si>
  <si>
    <t>INFIBEAM INCORPORATION LTD APRIL     2018 FUTURE</t>
  </si>
  <si>
    <t>DEWAN HOUSING FINANCE CORPORATION LTD APRIL     2018 FUTURE</t>
  </si>
  <si>
    <t>RELIANCE INDUSTRIES LTD APRIL     2018 FUTURE</t>
  </si>
  <si>
    <t>STATE BANK OF INDIA APRIL     2018 FUTURE</t>
  </si>
  <si>
    <t>SUN PHARMACEUTICALS INDUSTRIES LTD APRIL     2018 FUTURE</t>
  </si>
  <si>
    <t>INE404K14DH7</t>
  </si>
  <si>
    <t>INE236A14HI3</t>
  </si>
  <si>
    <t>HCL INFOSYSTEMS LIMITED</t>
  </si>
  <si>
    <t>INE508G14394</t>
  </si>
  <si>
    <t>TIME TECHNOPLAST</t>
  </si>
  <si>
    <t>INE508G14410</t>
  </si>
  <si>
    <t>INE423A14GV2</t>
  </si>
  <si>
    <t>ADANI ENTERPRISES LTD</t>
  </si>
  <si>
    <t>INE508G14428</t>
  </si>
  <si>
    <t>INE514E16AZ9</t>
  </si>
  <si>
    <t>INE683A16KN5</t>
  </si>
  <si>
    <t>INE090A165P2</t>
  </si>
  <si>
    <t>ICICI BANK LIMITED</t>
  </si>
  <si>
    <t>INE069I07371</t>
  </si>
  <si>
    <t>INDIABULLS REAL EST. LTD</t>
  </si>
  <si>
    <t>INE087P07089</t>
  </si>
  <si>
    <t>CARE AA+</t>
  </si>
  <si>
    <t>INE657I07027</t>
  </si>
  <si>
    <t>RELIANCE GAS TRANSPORTATION INFRASTRUCTURE LTD</t>
  </si>
  <si>
    <t>INE053T07018</t>
  </si>
  <si>
    <t>ONGC MANGALORE PETROCHEMICALS LIMITED</t>
  </si>
  <si>
    <t>INE053T07026</t>
  </si>
  <si>
    <t>INE347G08019</t>
  </si>
  <si>
    <t>ZCB - ZERO COUPON BONDS</t>
  </si>
  <si>
    <t>INE202B07AK8</t>
  </si>
  <si>
    <t>CARE AAA</t>
  </si>
  <si>
    <t>INE898G07187</t>
  </si>
  <si>
    <t>NORTH KARNATAKA EXPRESSWAY</t>
  </si>
  <si>
    <t>PTCD - PASS THROUGH CERTIFICATES (DISC)</t>
  </si>
  <si>
    <t>INE025M15154</t>
  </si>
  <si>
    <t>INDIAN RAILWAY FINANCE CORPORATION LTD</t>
  </si>
  <si>
    <t>INE134E08BE6</t>
  </si>
  <si>
    <t>Indiabulls Income Fund</t>
  </si>
  <si>
    <t>INE205A14LU5</t>
  </si>
  <si>
    <t>INE335A14CK0</t>
  </si>
  <si>
    <t>INE508G14436</t>
  </si>
  <si>
    <t>INE860H14C21</t>
  </si>
  <si>
    <t>INE683A16KM7</t>
  </si>
  <si>
    <t>INE039A07843</t>
  </si>
  <si>
    <t>ICRA A-</t>
  </si>
  <si>
    <t>INE953L07339</t>
  </si>
  <si>
    <t>JANALAKSHMI FINANCIAL SERVICES LTD</t>
  </si>
  <si>
    <t>INE688V08015</t>
  </si>
  <si>
    <t>ENERGY EFFICIENCY SERVICES LTD</t>
  </si>
  <si>
    <t>GSEC - GOVT SECURITIES(GSE)</t>
  </si>
  <si>
    <t>IN0020160019</t>
  </si>
  <si>
    <t xml:space="preserve">7.61% GOI  09-May-2030  </t>
  </si>
  <si>
    <t>Indiabulls Short Term Fund</t>
  </si>
  <si>
    <t>INE311I07047</t>
  </si>
  <si>
    <t>TANGLIN DEVELOPMENTS LIMITED</t>
  </si>
  <si>
    <t>INE465R08032</t>
  </si>
  <si>
    <t>FORBES TECHNOSYS LIMITED</t>
  </si>
  <si>
    <t>INE804K07013</t>
  </si>
  <si>
    <t>RELIANCE BIG ENTERTAINMENT PVT LTD</t>
  </si>
  <si>
    <t>INE445K07171</t>
  </si>
  <si>
    <t>RELIANCE BROADCAST NETWORK LTD</t>
  </si>
  <si>
    <t>INE953L07313</t>
  </si>
  <si>
    <t>INE311I07039</t>
  </si>
  <si>
    <t>INE110L08029</t>
  </si>
  <si>
    <t>RELIANCE JIO INFOCOMM LTD</t>
  </si>
  <si>
    <t>INE148I07HQ0</t>
  </si>
  <si>
    <t>INDIABULLS HOUSING FINANCE LTD</t>
  </si>
  <si>
    <t>INE110L07054</t>
  </si>
  <si>
    <t>INE755K07181</t>
  </si>
  <si>
    <t>DALMIA CEMENT BHARAT LTD</t>
  </si>
  <si>
    <t>ICRA AA</t>
  </si>
  <si>
    <t>INE657N07191</t>
  </si>
  <si>
    <t>EDELWEISS COMMODITIES SERVICES LTD</t>
  </si>
  <si>
    <t>INE652A09088</t>
  </si>
  <si>
    <t>STATE BANK OF PATIALA</t>
  </si>
  <si>
    <t>INE608A09098</t>
  </si>
  <si>
    <t>PUNJAB &amp; SIND BANK</t>
  </si>
  <si>
    <t>INE114A07562</t>
  </si>
  <si>
    <t>STEEL AUTHORITY OF INDIA LIMITED</t>
  </si>
  <si>
    <t>INE114A07794</t>
  </si>
  <si>
    <t>Indiabulls Savings Income Fund</t>
  </si>
  <si>
    <t>INE115A07KH9</t>
  </si>
  <si>
    <t>INE731H01025</t>
  </si>
  <si>
    <t>ACTION CONST EQUIP LTD</t>
  </si>
  <si>
    <t>INE095A01012</t>
  </si>
  <si>
    <t>INE054A01027</t>
  </si>
  <si>
    <t>V I  P INDUSTRIES LTD</t>
  </si>
  <si>
    <t>CONSUMER DURABLES</t>
  </si>
  <si>
    <t>INE918T07012</t>
  </si>
  <si>
    <t>HERO WIND ENERGY LTD</t>
  </si>
  <si>
    <t>ICRA A</t>
  </si>
  <si>
    <t>INE573A01042</t>
  </si>
  <si>
    <t>JK TYRE &amp; INDUSTRIES LTD</t>
  </si>
  <si>
    <t>INE192A01025</t>
  </si>
  <si>
    <t>TATA GLOBAL BEVERAGES LTD. (EX- TATA TEA LTD)</t>
  </si>
  <si>
    <t>INE850D01014</t>
  </si>
  <si>
    <t>Godrej Agrovet Limited</t>
  </si>
  <si>
    <t>INE348B01021</t>
  </si>
  <si>
    <t>CENTURY PLYBOARDS (INDIA)  LIMITED</t>
  </si>
  <si>
    <t>INE203G01027</t>
  </si>
  <si>
    <t>INDRAPRASTHA GAS</t>
  </si>
  <si>
    <t>INE502K01016</t>
  </si>
  <si>
    <t>TALWALKARS BETTER VALUE FITNESS LTD</t>
  </si>
  <si>
    <t>INE860A01027</t>
  </si>
  <si>
    <t>HCL TECHNOLOGIES LTD.</t>
  </si>
  <si>
    <t>INE022I01019</t>
  </si>
  <si>
    <t>ASIAN GRANITO INDIA LIMITED</t>
  </si>
  <si>
    <t>INE532F01054</t>
  </si>
  <si>
    <t>EDELWEISS FINANCIAL SERVICES</t>
  </si>
  <si>
    <t>TALWALKARS LIFESTYLES LIMITED</t>
  </si>
  <si>
    <t>SERVICES</t>
  </si>
  <si>
    <t>Indiabulls Value Discovery Fund</t>
  </si>
  <si>
    <t>INE093A01033</t>
  </si>
  <si>
    <t>HEXAWARE TECHNOLOGIES LTD</t>
  </si>
  <si>
    <t>INE220B01022</t>
  </si>
  <si>
    <t>KALPATARU POWER TRANSMISSION LTD</t>
  </si>
  <si>
    <t>INE136B01020</t>
  </si>
  <si>
    <t>INE539A01019</t>
  </si>
  <si>
    <t>GHCL LTD</t>
  </si>
  <si>
    <t>INE602A01015</t>
  </si>
  <si>
    <t>PHILLIPS CARBON BLACK LIMITED</t>
  </si>
  <si>
    <t>INE332A01027</t>
  </si>
  <si>
    <t>THOMAS COOK LTD</t>
  </si>
  <si>
    <t>INE789E01012</t>
  </si>
  <si>
    <t>J K PAPER LTD</t>
  </si>
  <si>
    <t>PAPER</t>
  </si>
  <si>
    <t>INE195A01028</t>
  </si>
  <si>
    <t>SUPREME INDUSTRIES LTD</t>
  </si>
  <si>
    <t>INDUSTRIAL PRODUCTS</t>
  </si>
  <si>
    <t>INE302A01020</t>
  </si>
  <si>
    <t>EXIDE INDUSTRIES LTD</t>
  </si>
  <si>
    <t>INE613A01020</t>
  </si>
  <si>
    <t>RALLIS INDIA LTD</t>
  </si>
  <si>
    <t>PESTICIDES</t>
  </si>
  <si>
    <t>INE825A01012</t>
  </si>
  <si>
    <t>VARDHMAN TEXTILES LIMITED</t>
  </si>
  <si>
    <t>TEXTILES - COTTON</t>
  </si>
  <si>
    <t>INE495B01038</t>
  </si>
  <si>
    <t>SUVEN LIFE SCIENCES LTD</t>
  </si>
  <si>
    <t>INE974H01013</t>
  </si>
  <si>
    <t>MEGHMANI ORGANICS LTD</t>
  </si>
  <si>
    <t>INE742F01042</t>
  </si>
  <si>
    <t>ADANI PORT &amp; SPECIAL ECO ZONE LTD</t>
  </si>
  <si>
    <t>INE663A01017</t>
  </si>
  <si>
    <t>SUPREME PETROCHEM LIMITED</t>
  </si>
  <si>
    <t>INE516A01017</t>
  </si>
  <si>
    <t>UFLEX LTD</t>
  </si>
  <si>
    <t>INE070I01018</t>
  </si>
  <si>
    <t>INSECTICIDES (INDIA) LIMITED</t>
  </si>
  <si>
    <t>INE493A01027</t>
  </si>
  <si>
    <t>TATA COFFEE LTD</t>
  </si>
  <si>
    <t>INE907A01026</t>
  </si>
  <si>
    <t>KALYANI STEELS LTD</t>
  </si>
  <si>
    <t>INE927D01028</t>
  </si>
  <si>
    <t>JBM AUTO LTD</t>
  </si>
  <si>
    <t>INE199G01027</t>
  </si>
  <si>
    <t>JAGRAN PRAKASHAN LTD</t>
  </si>
  <si>
    <t>MEDIA &amp; ENTERTAINMENT</t>
  </si>
  <si>
    <t>INE372A01015</t>
  </si>
  <si>
    <t>APAR INDUSTRIES LTD</t>
  </si>
  <si>
    <t>INE919H01018</t>
  </si>
  <si>
    <t>INDIAN METALS &amp; FERRO ALLOYS LTD.</t>
  </si>
  <si>
    <t>INE059B01024</t>
  </si>
  <si>
    <t>SIMPLEX INFRASTRUCTURES LTD</t>
  </si>
  <si>
    <t>INE286K01024</t>
  </si>
  <si>
    <t>TECHNO ELECTRIC &amp; ENGINEERING COMPANY LIMITED</t>
  </si>
  <si>
    <t>INE256C01024</t>
  </si>
  <si>
    <t>TRIVENI ENGINEERING AND INDUSTRIES LTD</t>
  </si>
  <si>
    <t>INE459A01010</t>
  </si>
  <si>
    <t>BANNARI AMMAN SUGARS LTD.</t>
  </si>
  <si>
    <t>11000 PUT DECEMBER  2018 OPTION</t>
  </si>
  <si>
    <t>Indiabulls FMP  Series V  (Plan 1) - 1175 Days</t>
  </si>
  <si>
    <t>INE036A07500</t>
  </si>
  <si>
    <t>IN002017X478</t>
  </si>
  <si>
    <t xml:space="preserve">91 DAYS TREASURY BILL  19-APR-2018  </t>
  </si>
  <si>
    <t>IN0020160035</t>
  </si>
  <si>
    <t xml:space="preserve">6.97% GOI - 06-SEP-2026  </t>
  </si>
  <si>
    <t>IN1920160083</t>
  </si>
  <si>
    <t>IND A1+</t>
  </si>
  <si>
    <t>CARE A1+</t>
  </si>
  <si>
    <t>SOVEREIGN</t>
  </si>
  <si>
    <t>IND AAA</t>
  </si>
  <si>
    <t>ICRA A1</t>
  </si>
  <si>
    <t>BWR A1+</t>
  </si>
  <si>
    <t>BWR AA-</t>
  </si>
  <si>
    <t>ICRA AAA</t>
  </si>
  <si>
    <t>CARE AA</t>
  </si>
  <si>
    <t>IND AA-</t>
  </si>
  <si>
    <t>7.20% KARNATAKA SDL  25-JAN-2027</t>
  </si>
  <si>
    <t>HOTELS - RESORTS</t>
  </si>
  <si>
    <t>AMBUJA CEMENTS LTD</t>
  </si>
  <si>
    <t>CYIENT LIMITED</t>
  </si>
  <si>
    <t>NIFTY APRIL 2018 FUTURE</t>
  </si>
  <si>
    <t>Market Value
 (In Rs. lakh)</t>
  </si>
  <si>
    <t>Indiabulls Liquid Fund</t>
  </si>
  <si>
    <t>Indiabulls Ultra Short Term Fund</t>
  </si>
  <si>
    <t>Indiabulls Gilt Fund</t>
  </si>
  <si>
    <t>Indiabulls Tax Savings Fund</t>
  </si>
  <si>
    <t>CARE AA+(SO)</t>
  </si>
  <si>
    <t>IND AAA(SO)</t>
  </si>
  <si>
    <t>BWR A-(SO)</t>
  </si>
  <si>
    <t>ICRA AA-(SO)</t>
  </si>
  <si>
    <t>BWR AA+(SO)</t>
  </si>
  <si>
    <t>ICRA A1+(SO)</t>
  </si>
  <si>
    <t>TATA MOTORS FINANCE SOLUTIONS LTD</t>
  </si>
  <si>
    <t>TATA MOTORS FINANCE LTD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</si>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</sst>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 applyNumberFormat="0" applyFont="0" applyFill="0" applyBorder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2" applyNumberFormat="0" applyAlignment="0" applyProtection="0"/>
    <xf numFmtId="0" fontId="16" fillId="0" borderId="7" applyNumberFormat="0" applyFill="0" applyAlignment="0" applyProtection="0"/>
    <xf numFmtId="0" fontId="17" fillId="32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33" borderId="8" applyNumberFormat="0" applyFont="0" applyAlignment="0" applyProtection="0"/>
    <xf numFmtId="0" fontId="18" fillId="28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1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2" fillId="34" borderId="1" xfId="0" applyNumberFormat="1" applyFont="1" applyFill="1" applyBorder="1" applyAlignment="1">
      <alignment horizontal="left"/>
    </xf>
    <xf numFmtId="49" fontId="3" fillId="34" borderId="1" xfId="0" applyNumberFormat="1" applyFont="1" applyFill="1" applyBorder="1" applyAlignment="1">
      <alignment horizontal="center"/>
    </xf>
    <xf numFmtId="49" fontId="4" fillId="34" borderId="1" xfId="0" applyNumberFormat="1" applyFont="1" applyFill="1" applyBorder="1" applyAlignment="1">
      <alignment horizontal="center" wrapText="1"/>
    </xf>
    <xf numFmtId="49" fontId="4" fillId="34" borderId="1" xfId="0" applyNumberFormat="1" applyFont="1" applyFill="1" applyBorder="1" applyAlignment="1">
      <alignment horizontal="left" wrapText="1"/>
    </xf>
    <xf numFmtId="3" fontId="4" fillId="34" borderId="1" xfId="0" applyNumberFormat="1" applyFont="1" applyFill="1" applyBorder="1" applyAlignment="1">
      <alignment horizontal="right" wrapText="1"/>
    </xf>
    <xf numFmtId="4" fontId="4" fillId="34" borderId="1" xfId="0" applyNumberFormat="1" applyFont="1" applyFill="1" applyBorder="1" applyAlignment="1">
      <alignment horizontal="right" wrapText="1"/>
    </xf>
    <xf numFmtId="4" fontId="1" fillId="0" borderId="1" xfId="37" applyNumberFormat="1" applyFont="1" applyBorder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right"/>
    </xf>
    <xf numFmtId="4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4" fontId="0" fillId="0" borderId="1" xfId="0" applyNumberFormat="1" applyBorder="1"/>
    <xf numFmtId="49" fontId="2" fillId="34" borderId="1" xfId="0" applyNumberFormat="1" applyFont="1" applyFill="1" applyBorder="1" applyAlignment="1">
      <alignment horizontal="left"/>
    </xf>
    <xf numFmtId="4" fontId="22" fillId="0" borderId="1" xfId="37" applyNumberFormat="1" applyFont="1" applyBorder="1" applyAlignment="1">
      <alignment horizontal="left"/>
    </xf>
    <xf numFmtId="0" fontId="20" fillId="0" borderId="1" xfId="0" applyFont="1" applyBorder="1"/>
    <xf numFmtId="4" fontId="22" fillId="0" borderId="1" xfId="37" applyNumberFormat="1" applyFont="1" applyBorder="1" applyAlignment="1">
      <alignment horizontal="right"/>
    </xf>
    <xf numFmtId="10" fontId="20" fillId="0" borderId="1" xfId="0" applyNumberFormat="1" applyFont="1" applyBorder="1"/>
    <xf numFmtId="0" fontId="20" fillId="0" borderId="0" xfId="0" applyFont="1"/>
    <xf numFmtId="10" fontId="20" fillId="0" borderId="0" xfId="0" applyNumberFormat="1" applyFont="1"/>
    <xf numFmtId="49" fontId="2" fillId="34" borderId="12" xfId="0" applyNumberFormat="1" applyFont="1" applyFill="1" applyBorder="1" applyAlignment="1"/>
    <xf numFmtId="49" fontId="2" fillId="34" borderId="13" xfId="0" applyNumberFormat="1" applyFont="1" applyFill="1" applyBorder="1" applyAlignment="1"/>
    <xf numFmtId="4" fontId="22" fillId="0" borderId="1" xfId="37" applyNumberFormat="1" applyFont="1" applyFill="1" applyBorder="1" applyAlignment="1">
      <alignment horizontal="right"/>
    </xf>
    <xf numFmtId="4" fontId="1" fillId="35" borderId="1" xfId="37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left"/>
    </xf>
    <xf numFmtId="49" fontId="3" fillId="34" borderId="1" xfId="0" applyNumberFormat="1" applyFont="1" applyFill="1" applyBorder="1" applyAlignment="1">
      <alignment horizontal="left"/>
    </xf>
    <xf numFmtId="4" fontId="1" fillId="36" borderId="1" xfId="37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9"/>
  <sheetViews>
    <sheetView workbookViewId="0">
      <selection activeCell="C95" sqref="C95"/>
    </sheetView>
  </sheetViews>
  <sheetFormatPr defaultRowHeight="15" x14ac:dyDescent="0.25"/>
  <cols>
    <col min="1" max="1" width="1.140625" customWidth="1"/>
    <col min="2" max="2" width="12.42578125" bestFit="1" customWidth="1"/>
    <col min="3" max="3" width="46.85546875" bestFit="1" customWidth="1"/>
    <col min="4" max="4" width="15.42578125" customWidth="1"/>
    <col min="5" max="5" width="11.85546875" bestFit="1" customWidth="1"/>
    <col min="6" max="6" width="13.140625" bestFit="1" customWidth="1"/>
    <col min="7" max="7" width="9.85546875" bestFit="1" customWidth="1"/>
    <col min="8" max="8" width="10.285156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505</v>
      </c>
      <c r="D2" s="4"/>
      <c r="E2" s="3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12</v>
      </c>
      <c r="D5" s="11" t="s">
        <v>0</v>
      </c>
      <c r="E5" s="12"/>
      <c r="F5" s="12"/>
      <c r="G5" s="12"/>
    </row>
    <row r="6" spans="2:7" ht="16.5" x14ac:dyDescent="0.35">
      <c r="B6" s="11" t="s">
        <v>13</v>
      </c>
      <c r="C6" s="11" t="s">
        <v>14</v>
      </c>
      <c r="D6" s="12" t="s">
        <v>490</v>
      </c>
      <c r="E6" s="13">
        <v>20000000</v>
      </c>
      <c r="F6" s="13">
        <v>19886.099999999999</v>
      </c>
      <c r="G6" s="16">
        <v>4.3899999999999995E-2</v>
      </c>
    </row>
    <row r="7" spans="2:7" ht="16.5" x14ac:dyDescent="0.35">
      <c r="B7" s="11" t="s">
        <v>15</v>
      </c>
      <c r="C7" s="11" t="s">
        <v>16</v>
      </c>
      <c r="D7" s="12" t="s">
        <v>489</v>
      </c>
      <c r="E7" s="13">
        <v>20000000</v>
      </c>
      <c r="F7" s="13">
        <v>19831.740000000002</v>
      </c>
      <c r="G7" s="16">
        <v>4.3799999999999999E-2</v>
      </c>
    </row>
    <row r="8" spans="2:7" ht="16.5" x14ac:dyDescent="0.35">
      <c r="B8" s="11" t="s">
        <v>17</v>
      </c>
      <c r="C8" s="11" t="s">
        <v>18</v>
      </c>
      <c r="D8" s="12" t="s">
        <v>489</v>
      </c>
      <c r="E8" s="13">
        <v>20000000</v>
      </c>
      <c r="F8" s="13">
        <v>19798.36</v>
      </c>
      <c r="G8" s="16">
        <v>4.3700000000000003E-2</v>
      </c>
    </row>
    <row r="9" spans="2:7" ht="16.5" x14ac:dyDescent="0.35">
      <c r="B9" s="11" t="s">
        <v>19</v>
      </c>
      <c r="C9" s="11" t="s">
        <v>20</v>
      </c>
      <c r="D9" s="12" t="s">
        <v>43</v>
      </c>
      <c r="E9" s="13">
        <v>19500000</v>
      </c>
      <c r="F9" s="13">
        <v>19451.46</v>
      </c>
      <c r="G9" s="16">
        <v>4.2900000000000001E-2</v>
      </c>
    </row>
    <row r="10" spans="2:7" ht="16.5" x14ac:dyDescent="0.35">
      <c r="B10" s="11" t="s">
        <v>21</v>
      </c>
      <c r="C10" s="11" t="s">
        <v>22</v>
      </c>
      <c r="D10" s="12" t="s">
        <v>56</v>
      </c>
      <c r="E10" s="13">
        <v>18000000</v>
      </c>
      <c r="F10" s="13">
        <v>17920.55</v>
      </c>
      <c r="G10" s="16">
        <v>3.95E-2</v>
      </c>
    </row>
    <row r="11" spans="2:7" ht="16.5" x14ac:dyDescent="0.35">
      <c r="B11" s="11" t="s">
        <v>23</v>
      </c>
      <c r="C11" s="11" t="s">
        <v>24</v>
      </c>
      <c r="D11" s="12" t="s">
        <v>43</v>
      </c>
      <c r="E11" s="13">
        <v>15000000</v>
      </c>
      <c r="F11" s="13">
        <v>14852.49</v>
      </c>
      <c r="G11" s="16">
        <v>3.2799999999999996E-2</v>
      </c>
    </row>
    <row r="12" spans="2:7" ht="16.5" x14ac:dyDescent="0.35">
      <c r="B12" s="11" t="s">
        <v>25</v>
      </c>
      <c r="C12" s="11" t="s">
        <v>26</v>
      </c>
      <c r="D12" s="12" t="s">
        <v>56</v>
      </c>
      <c r="E12" s="13">
        <v>15000000</v>
      </c>
      <c r="F12" s="13">
        <v>14843.18</v>
      </c>
      <c r="G12" s="16">
        <v>3.27E-2</v>
      </c>
    </row>
    <row r="13" spans="2:7" ht="16.5" x14ac:dyDescent="0.35">
      <c r="B13" s="11" t="s">
        <v>27</v>
      </c>
      <c r="C13" s="11" t="s">
        <v>28</v>
      </c>
      <c r="D13" s="12" t="s">
        <v>489</v>
      </c>
      <c r="E13" s="13">
        <v>15000000</v>
      </c>
      <c r="F13" s="13">
        <v>14806.32</v>
      </c>
      <c r="G13" s="16">
        <v>3.27E-2</v>
      </c>
    </row>
    <row r="14" spans="2:7" ht="16.5" x14ac:dyDescent="0.35">
      <c r="B14" s="11" t="s">
        <v>29</v>
      </c>
      <c r="C14" s="31" t="s">
        <v>515</v>
      </c>
      <c r="D14" s="12" t="s">
        <v>490</v>
      </c>
      <c r="E14" s="13">
        <v>15000000</v>
      </c>
      <c r="F14" s="13">
        <v>14791.29</v>
      </c>
      <c r="G14" s="16">
        <v>3.2599999999999997E-2</v>
      </c>
    </row>
    <row r="15" spans="2:7" ht="16.5" x14ac:dyDescent="0.35">
      <c r="B15" s="11" t="s">
        <v>30</v>
      </c>
      <c r="C15" s="11" t="s">
        <v>31</v>
      </c>
      <c r="D15" s="12" t="s">
        <v>43</v>
      </c>
      <c r="E15" s="13">
        <v>10000000</v>
      </c>
      <c r="F15" s="13">
        <v>9946.5300000000007</v>
      </c>
      <c r="G15" s="16">
        <v>2.1899999999999999E-2</v>
      </c>
    </row>
    <row r="16" spans="2:7" ht="16.5" x14ac:dyDescent="0.35">
      <c r="B16" s="11" t="s">
        <v>32</v>
      </c>
      <c r="C16" s="11" t="s">
        <v>516</v>
      </c>
      <c r="D16" s="12" t="s">
        <v>490</v>
      </c>
      <c r="E16" s="13">
        <v>10000000</v>
      </c>
      <c r="F16" s="13">
        <v>9943.9699999999993</v>
      </c>
      <c r="G16" s="16">
        <v>2.1899999999999999E-2</v>
      </c>
    </row>
    <row r="17" spans="2:7" ht="16.5" x14ac:dyDescent="0.35">
      <c r="B17" s="11" t="s">
        <v>33</v>
      </c>
      <c r="C17" s="11" t="s">
        <v>34</v>
      </c>
      <c r="D17" s="12" t="s">
        <v>43</v>
      </c>
      <c r="E17" s="13">
        <v>10000000</v>
      </c>
      <c r="F17" s="13">
        <v>9922.02</v>
      </c>
      <c r="G17" s="16">
        <v>2.1899999999999999E-2</v>
      </c>
    </row>
    <row r="18" spans="2:7" ht="16.5" x14ac:dyDescent="0.35">
      <c r="B18" s="11" t="s">
        <v>35</v>
      </c>
      <c r="C18" s="11" t="s">
        <v>36</v>
      </c>
      <c r="D18" s="12" t="s">
        <v>43</v>
      </c>
      <c r="E18" s="13">
        <v>10000000</v>
      </c>
      <c r="F18" s="13">
        <v>9872.18</v>
      </c>
      <c r="G18" s="16">
        <v>2.18E-2</v>
      </c>
    </row>
    <row r="19" spans="2:7" ht="16.5" x14ac:dyDescent="0.35">
      <c r="B19" s="11" t="s">
        <v>37</v>
      </c>
      <c r="C19" s="11" t="s">
        <v>24</v>
      </c>
      <c r="D19" s="12" t="s">
        <v>43</v>
      </c>
      <c r="E19" s="13">
        <v>10000000</v>
      </c>
      <c r="F19" s="13">
        <v>9854.69</v>
      </c>
      <c r="G19" s="16">
        <v>2.1700000000000001E-2</v>
      </c>
    </row>
    <row r="20" spans="2:7" ht="16.5" x14ac:dyDescent="0.35">
      <c r="B20" s="11" t="s">
        <v>38</v>
      </c>
      <c r="C20" s="11" t="s">
        <v>39</v>
      </c>
      <c r="D20" s="12" t="s">
        <v>43</v>
      </c>
      <c r="E20" s="13">
        <v>10000000</v>
      </c>
      <c r="F20" s="13">
        <v>9832.43</v>
      </c>
      <c r="G20" s="16">
        <v>2.1700000000000001E-2</v>
      </c>
    </row>
    <row r="21" spans="2:7" ht="16.5" x14ac:dyDescent="0.35">
      <c r="B21" s="11" t="s">
        <v>40</v>
      </c>
      <c r="C21" s="11" t="s">
        <v>36</v>
      </c>
      <c r="D21" s="12" t="s">
        <v>43</v>
      </c>
      <c r="E21" s="13">
        <v>9500000</v>
      </c>
      <c r="F21" s="13">
        <v>9431.93</v>
      </c>
      <c r="G21" s="16">
        <v>2.0799999999999999E-2</v>
      </c>
    </row>
    <row r="22" spans="2:7" ht="16.5" x14ac:dyDescent="0.35">
      <c r="B22" s="11" t="s">
        <v>41</v>
      </c>
      <c r="C22" s="11" t="s">
        <v>42</v>
      </c>
      <c r="D22" s="12" t="s">
        <v>43</v>
      </c>
      <c r="E22" s="13">
        <v>7500000</v>
      </c>
      <c r="F22" s="13">
        <v>7465.03</v>
      </c>
      <c r="G22" s="16">
        <v>1.6500000000000001E-2</v>
      </c>
    </row>
    <row r="23" spans="2:7" ht="16.5" x14ac:dyDescent="0.35">
      <c r="B23" s="11" t="s">
        <v>44</v>
      </c>
      <c r="C23" s="11" t="s">
        <v>45</v>
      </c>
      <c r="D23" s="12" t="s">
        <v>43</v>
      </c>
      <c r="E23" s="13">
        <v>7500000</v>
      </c>
      <c r="F23" s="13">
        <v>7444.63</v>
      </c>
      <c r="G23" s="16">
        <v>1.6399999999999998E-2</v>
      </c>
    </row>
    <row r="24" spans="2:7" ht="16.5" x14ac:dyDescent="0.35">
      <c r="B24" s="11" t="s">
        <v>46</v>
      </c>
      <c r="C24" s="11" t="s">
        <v>47</v>
      </c>
      <c r="D24" s="12" t="s">
        <v>43</v>
      </c>
      <c r="E24" s="13">
        <v>7500000</v>
      </c>
      <c r="F24" s="13">
        <v>7431.52</v>
      </c>
      <c r="G24" s="16">
        <v>1.6399999999999998E-2</v>
      </c>
    </row>
    <row r="25" spans="2:7" ht="16.5" x14ac:dyDescent="0.35">
      <c r="B25" s="11" t="s">
        <v>48</v>
      </c>
      <c r="C25" s="11" t="s">
        <v>49</v>
      </c>
      <c r="D25" s="12" t="s">
        <v>56</v>
      </c>
      <c r="E25" s="13">
        <v>7500000</v>
      </c>
      <c r="F25" s="13">
        <v>7425.59</v>
      </c>
      <c r="G25" s="16">
        <v>1.6399999999999998E-2</v>
      </c>
    </row>
    <row r="26" spans="2:7" ht="16.5" x14ac:dyDescent="0.35">
      <c r="B26" s="11" t="s">
        <v>50</v>
      </c>
      <c r="C26" s="11" t="s">
        <v>51</v>
      </c>
      <c r="D26" s="12" t="s">
        <v>43</v>
      </c>
      <c r="E26" s="13">
        <v>7500000</v>
      </c>
      <c r="F26" s="13">
        <v>7417.64</v>
      </c>
      <c r="G26" s="16">
        <v>1.6399999999999998E-2</v>
      </c>
    </row>
    <row r="27" spans="2:7" ht="16.5" x14ac:dyDescent="0.35">
      <c r="B27" s="11" t="s">
        <v>52</v>
      </c>
      <c r="C27" s="11" t="s">
        <v>53</v>
      </c>
      <c r="D27" s="12" t="s">
        <v>43</v>
      </c>
      <c r="E27" s="13">
        <v>5000000</v>
      </c>
      <c r="F27" s="13">
        <v>4972.16</v>
      </c>
      <c r="G27" s="16">
        <v>1.1000000000000001E-2</v>
      </c>
    </row>
    <row r="28" spans="2:7" ht="16.5" x14ac:dyDescent="0.35">
      <c r="B28" s="11" t="s">
        <v>54</v>
      </c>
      <c r="C28" s="11" t="s">
        <v>55</v>
      </c>
      <c r="D28" s="12" t="s">
        <v>56</v>
      </c>
      <c r="E28" s="13">
        <v>5000000</v>
      </c>
      <c r="F28" s="13">
        <v>4958.29</v>
      </c>
      <c r="G28" s="16">
        <v>1.09E-2</v>
      </c>
    </row>
    <row r="29" spans="2:7" ht="16.5" x14ac:dyDescent="0.35">
      <c r="B29" s="11" t="s">
        <v>57</v>
      </c>
      <c r="C29" s="11" t="s">
        <v>58</v>
      </c>
      <c r="D29" s="12" t="s">
        <v>490</v>
      </c>
      <c r="E29" s="13">
        <v>5000000</v>
      </c>
      <c r="F29" s="13">
        <v>4945.5600000000004</v>
      </c>
      <c r="G29" s="16">
        <v>1.09E-2</v>
      </c>
    </row>
    <row r="30" spans="2:7" ht="16.5" x14ac:dyDescent="0.35">
      <c r="B30" s="11" t="s">
        <v>59</v>
      </c>
      <c r="C30" s="11" t="s">
        <v>60</v>
      </c>
      <c r="D30" s="12" t="s">
        <v>56</v>
      </c>
      <c r="E30" s="13">
        <v>5000000</v>
      </c>
      <c r="F30" s="13">
        <v>4943.7700000000004</v>
      </c>
      <c r="G30" s="16">
        <v>1.09E-2</v>
      </c>
    </row>
    <row r="31" spans="2:7" ht="16.5" x14ac:dyDescent="0.35">
      <c r="B31" s="11" t="s">
        <v>61</v>
      </c>
      <c r="C31" s="11" t="s">
        <v>62</v>
      </c>
      <c r="D31" s="12" t="s">
        <v>43</v>
      </c>
      <c r="E31" s="13">
        <v>5000000</v>
      </c>
      <c r="F31" s="13">
        <v>4943.76</v>
      </c>
      <c r="G31" s="16">
        <v>1.09E-2</v>
      </c>
    </row>
    <row r="32" spans="2:7" ht="16.5" x14ac:dyDescent="0.35">
      <c r="B32" s="11" t="s">
        <v>63</v>
      </c>
      <c r="C32" s="11" t="s">
        <v>34</v>
      </c>
      <c r="D32" s="12" t="s">
        <v>43</v>
      </c>
      <c r="E32" s="13">
        <v>5000000</v>
      </c>
      <c r="F32" s="13">
        <v>4943.22</v>
      </c>
      <c r="G32" s="16">
        <v>1.09E-2</v>
      </c>
    </row>
    <row r="33" spans="2:7" ht="16.5" x14ac:dyDescent="0.35">
      <c r="B33" s="11" t="s">
        <v>64</v>
      </c>
      <c r="C33" s="11" t="s">
        <v>28</v>
      </c>
      <c r="D33" s="12" t="s">
        <v>489</v>
      </c>
      <c r="E33" s="13">
        <v>5000000</v>
      </c>
      <c r="F33" s="13">
        <v>4939</v>
      </c>
      <c r="G33" s="16">
        <v>1.09E-2</v>
      </c>
    </row>
    <row r="34" spans="2:7" ht="16.5" x14ac:dyDescent="0.35">
      <c r="B34" s="11" t="s">
        <v>65</v>
      </c>
      <c r="C34" s="11" t="s">
        <v>66</v>
      </c>
      <c r="D34" s="12" t="s">
        <v>56</v>
      </c>
      <c r="E34" s="13">
        <v>5000000</v>
      </c>
      <c r="F34" s="13">
        <v>4929.01</v>
      </c>
      <c r="G34" s="16">
        <v>1.09E-2</v>
      </c>
    </row>
    <row r="35" spans="2:7" ht="16.5" x14ac:dyDescent="0.35">
      <c r="B35" s="11" t="s">
        <v>67</v>
      </c>
      <c r="C35" s="11" t="s">
        <v>31</v>
      </c>
      <c r="D35" s="12" t="s">
        <v>43</v>
      </c>
      <c r="E35" s="13">
        <v>5000000</v>
      </c>
      <c r="F35" s="13">
        <v>4928.55</v>
      </c>
      <c r="G35" s="16">
        <v>1.09E-2</v>
      </c>
    </row>
    <row r="36" spans="2:7" ht="16.5" x14ac:dyDescent="0.35">
      <c r="B36" s="11" t="s">
        <v>68</v>
      </c>
      <c r="C36" s="11" t="s">
        <v>69</v>
      </c>
      <c r="D36" s="12" t="s">
        <v>56</v>
      </c>
      <c r="E36" s="13">
        <v>2500000</v>
      </c>
      <c r="F36" s="13">
        <v>2468.59</v>
      </c>
      <c r="G36" s="16">
        <v>5.4000000000000003E-3</v>
      </c>
    </row>
    <row r="37" spans="2:7" ht="16.5" x14ac:dyDescent="0.35">
      <c r="B37" s="11" t="s">
        <v>70</v>
      </c>
      <c r="C37" s="11" t="s">
        <v>69</v>
      </c>
      <c r="D37" s="12" t="s">
        <v>56</v>
      </c>
      <c r="E37" s="13">
        <v>2500000</v>
      </c>
      <c r="F37" s="13">
        <v>2467.5100000000002</v>
      </c>
      <c r="G37" s="16">
        <v>5.4000000000000003E-3</v>
      </c>
    </row>
    <row r="38" spans="2:7" ht="16.5" x14ac:dyDescent="0.35">
      <c r="B38" s="11" t="s">
        <v>71</v>
      </c>
      <c r="C38" s="11" t="s">
        <v>72</v>
      </c>
      <c r="D38" s="12" t="s">
        <v>514</v>
      </c>
      <c r="E38" s="13">
        <v>2000000</v>
      </c>
      <c r="F38" s="13">
        <v>1977.35</v>
      </c>
      <c r="G38" s="16">
        <v>4.4000000000000003E-3</v>
      </c>
    </row>
    <row r="39" spans="2:7" ht="16.5" x14ac:dyDescent="0.35">
      <c r="B39" s="11" t="s">
        <v>73</v>
      </c>
      <c r="C39" s="11" t="s">
        <v>74</v>
      </c>
      <c r="D39" s="12" t="s">
        <v>43</v>
      </c>
      <c r="E39" s="13">
        <v>1000000</v>
      </c>
      <c r="F39" s="13">
        <v>987.98</v>
      </c>
      <c r="G39" s="16">
        <v>2.2000000000000001E-3</v>
      </c>
    </row>
    <row r="40" spans="2:7" ht="16.5" x14ac:dyDescent="0.35">
      <c r="B40" s="11" t="s">
        <v>75</v>
      </c>
      <c r="C40" s="11" t="s">
        <v>74</v>
      </c>
      <c r="D40" s="12" t="s">
        <v>43</v>
      </c>
      <c r="E40" s="13">
        <v>1000000</v>
      </c>
      <c r="F40" s="13">
        <v>986.6</v>
      </c>
      <c r="G40" s="16">
        <v>2.2000000000000001E-3</v>
      </c>
    </row>
    <row r="41" spans="2:7" ht="16.5" x14ac:dyDescent="0.35">
      <c r="B41" s="11" t="s">
        <v>76</v>
      </c>
      <c r="C41" s="11" t="s">
        <v>74</v>
      </c>
      <c r="D41" s="12" t="s">
        <v>43</v>
      </c>
      <c r="E41" s="13">
        <v>1000000</v>
      </c>
      <c r="F41" s="13">
        <v>986.4</v>
      </c>
      <c r="G41" s="16">
        <v>2.2000000000000001E-3</v>
      </c>
    </row>
    <row r="42" spans="2:7" ht="16.5" x14ac:dyDescent="0.35">
      <c r="B42" s="11" t="s">
        <v>77</v>
      </c>
      <c r="C42" s="11" t="s">
        <v>78</v>
      </c>
      <c r="D42" s="12" t="s">
        <v>56</v>
      </c>
      <c r="E42" s="13">
        <v>500000</v>
      </c>
      <c r="F42" s="13">
        <v>496.85</v>
      </c>
      <c r="G42" s="16">
        <v>1.1000000000000001E-3</v>
      </c>
    </row>
    <row r="43" spans="2:7" s="23" customFormat="1" ht="16.5" x14ac:dyDescent="0.35">
      <c r="B43" s="19" t="s">
        <v>0</v>
      </c>
      <c r="C43" s="19" t="s">
        <v>79</v>
      </c>
      <c r="D43" s="20"/>
      <c r="E43" s="20"/>
      <c r="F43" s="21">
        <v>317044.25</v>
      </c>
      <c r="G43" s="22">
        <v>0.69950000000000001</v>
      </c>
    </row>
    <row r="44" spans="2:7" ht="16.5" x14ac:dyDescent="0.35">
      <c r="B44" s="11" t="s">
        <v>0</v>
      </c>
      <c r="C44" s="11" t="s">
        <v>80</v>
      </c>
      <c r="D44" s="12"/>
      <c r="E44" s="12"/>
      <c r="F44" s="12"/>
      <c r="G44" s="16"/>
    </row>
    <row r="45" spans="2:7" ht="16.5" x14ac:dyDescent="0.35">
      <c r="B45" s="11" t="s">
        <v>81</v>
      </c>
      <c r="C45" s="11" t="s">
        <v>82</v>
      </c>
      <c r="D45" s="12" t="s">
        <v>56</v>
      </c>
      <c r="E45" s="13">
        <v>22000000</v>
      </c>
      <c r="F45" s="13">
        <v>21853.88</v>
      </c>
      <c r="G45" s="16">
        <v>4.82E-2</v>
      </c>
    </row>
    <row r="46" spans="2:7" ht="16.5" x14ac:dyDescent="0.35">
      <c r="B46" s="11" t="s">
        <v>83</v>
      </c>
      <c r="C46" s="11" t="s">
        <v>84</v>
      </c>
      <c r="D46" s="12" t="s">
        <v>490</v>
      </c>
      <c r="E46" s="13">
        <v>20000000</v>
      </c>
      <c r="F46" s="13">
        <v>19802.22</v>
      </c>
      <c r="G46" s="16">
        <v>4.3700000000000003E-2</v>
      </c>
    </row>
    <row r="47" spans="2:7" ht="16.5" x14ac:dyDescent="0.35">
      <c r="B47" s="11" t="s">
        <v>85</v>
      </c>
      <c r="C47" s="11" t="s">
        <v>86</v>
      </c>
      <c r="D47" s="12" t="s">
        <v>43</v>
      </c>
      <c r="E47" s="13">
        <v>14500000</v>
      </c>
      <c r="F47" s="13">
        <v>14401.11</v>
      </c>
      <c r="G47" s="16">
        <v>3.1800000000000002E-2</v>
      </c>
    </row>
    <row r="48" spans="2:7" ht="16.5" x14ac:dyDescent="0.35">
      <c r="B48" s="11" t="s">
        <v>87</v>
      </c>
      <c r="C48" s="11" t="s">
        <v>88</v>
      </c>
      <c r="D48" s="12" t="s">
        <v>490</v>
      </c>
      <c r="E48" s="13">
        <v>11500000</v>
      </c>
      <c r="F48" s="13">
        <v>11458.78</v>
      </c>
      <c r="G48" s="16">
        <v>2.53E-2</v>
      </c>
    </row>
    <row r="49" spans="2:7" ht="16.5" x14ac:dyDescent="0.35">
      <c r="B49" s="11" t="s">
        <v>89</v>
      </c>
      <c r="C49" s="11" t="s">
        <v>86</v>
      </c>
      <c r="D49" s="12" t="s">
        <v>43</v>
      </c>
      <c r="E49" s="13">
        <v>10000000</v>
      </c>
      <c r="F49" s="13">
        <v>9931.36</v>
      </c>
      <c r="G49" s="16">
        <v>2.1899999999999999E-2</v>
      </c>
    </row>
    <row r="50" spans="2:7" ht="16.5" x14ac:dyDescent="0.35">
      <c r="B50" s="11" t="s">
        <v>90</v>
      </c>
      <c r="C50" s="11" t="s">
        <v>91</v>
      </c>
      <c r="D50" s="12" t="s">
        <v>43</v>
      </c>
      <c r="E50" s="13">
        <v>7500000</v>
      </c>
      <c r="F50" s="13">
        <v>7386.9</v>
      </c>
      <c r="G50" s="16">
        <v>1.6299999999999999E-2</v>
      </c>
    </row>
    <row r="51" spans="2:7" ht="16.5" x14ac:dyDescent="0.35">
      <c r="B51" s="11" t="s">
        <v>92</v>
      </c>
      <c r="C51" s="11" t="s">
        <v>82</v>
      </c>
      <c r="D51" s="12" t="s">
        <v>56</v>
      </c>
      <c r="E51" s="13">
        <v>5000000</v>
      </c>
      <c r="F51" s="13">
        <v>4965.68</v>
      </c>
      <c r="G51" s="16">
        <v>1.1000000000000001E-2</v>
      </c>
    </row>
    <row r="52" spans="2:7" ht="16.5" x14ac:dyDescent="0.35">
      <c r="B52" s="11" t="s">
        <v>93</v>
      </c>
      <c r="C52" s="11" t="s">
        <v>94</v>
      </c>
      <c r="D52" s="12" t="s">
        <v>56</v>
      </c>
      <c r="E52" s="13">
        <v>5000000</v>
      </c>
      <c r="F52" s="13">
        <v>4964.33</v>
      </c>
      <c r="G52" s="16">
        <v>1.1000000000000001E-2</v>
      </c>
    </row>
    <row r="53" spans="2:7" ht="16.5" x14ac:dyDescent="0.35">
      <c r="B53" s="11" t="s">
        <v>95</v>
      </c>
      <c r="C53" s="11" t="s">
        <v>96</v>
      </c>
      <c r="D53" s="12" t="s">
        <v>56</v>
      </c>
      <c r="E53" s="13">
        <v>5000000</v>
      </c>
      <c r="F53" s="13">
        <v>4953.04</v>
      </c>
      <c r="G53" s="16">
        <v>1.09E-2</v>
      </c>
    </row>
    <row r="54" spans="2:7" ht="16.5" x14ac:dyDescent="0.35">
      <c r="B54" s="11" t="s">
        <v>97</v>
      </c>
      <c r="C54" s="11" t="s">
        <v>98</v>
      </c>
      <c r="D54" s="12" t="s">
        <v>490</v>
      </c>
      <c r="E54" s="13">
        <v>5000000</v>
      </c>
      <c r="F54" s="13">
        <v>4936.63</v>
      </c>
      <c r="G54" s="16">
        <v>1.09E-2</v>
      </c>
    </row>
    <row r="55" spans="2:7" ht="16.5" x14ac:dyDescent="0.35">
      <c r="B55" s="11" t="s">
        <v>99</v>
      </c>
      <c r="C55" s="11" t="s">
        <v>100</v>
      </c>
      <c r="D55" s="12" t="s">
        <v>43</v>
      </c>
      <c r="E55" s="13">
        <v>2500000</v>
      </c>
      <c r="F55" s="13">
        <v>2490.61</v>
      </c>
      <c r="G55" s="16">
        <v>5.5000000000000005E-3</v>
      </c>
    </row>
    <row r="56" spans="2:7" ht="16.5" x14ac:dyDescent="0.35">
      <c r="B56" s="11" t="s">
        <v>101</v>
      </c>
      <c r="C56" s="11" t="s">
        <v>98</v>
      </c>
      <c r="D56" s="12" t="s">
        <v>490</v>
      </c>
      <c r="E56" s="13">
        <v>2500000</v>
      </c>
      <c r="F56" s="13">
        <v>2488</v>
      </c>
      <c r="G56" s="16">
        <v>5.5000000000000005E-3</v>
      </c>
    </row>
    <row r="57" spans="2:7" ht="16.5" x14ac:dyDescent="0.35">
      <c r="B57" s="11" t="s">
        <v>102</v>
      </c>
      <c r="C57" s="11" t="s">
        <v>86</v>
      </c>
      <c r="D57" s="12" t="s">
        <v>43</v>
      </c>
      <c r="E57" s="13">
        <v>2500000</v>
      </c>
      <c r="F57" s="13">
        <v>2478.27</v>
      </c>
      <c r="G57" s="16">
        <v>5.5000000000000005E-3</v>
      </c>
    </row>
    <row r="58" spans="2:7" ht="16.5" x14ac:dyDescent="0.35">
      <c r="B58" s="11" t="s">
        <v>103</v>
      </c>
      <c r="C58" s="11" t="s">
        <v>82</v>
      </c>
      <c r="D58" s="12" t="s">
        <v>56</v>
      </c>
      <c r="E58" s="13">
        <v>2500000</v>
      </c>
      <c r="F58" s="13">
        <v>2476.48</v>
      </c>
      <c r="G58" s="16">
        <v>5.5000000000000005E-3</v>
      </c>
    </row>
    <row r="59" spans="2:7" ht="16.5" x14ac:dyDescent="0.35">
      <c r="B59" s="11" t="s">
        <v>104</v>
      </c>
      <c r="C59" s="11" t="s">
        <v>98</v>
      </c>
      <c r="D59" s="12" t="s">
        <v>490</v>
      </c>
      <c r="E59" s="13">
        <v>2500000</v>
      </c>
      <c r="F59" s="13">
        <v>2465.23</v>
      </c>
      <c r="G59" s="16">
        <v>5.4000000000000003E-3</v>
      </c>
    </row>
    <row r="60" spans="2:7" ht="16.5" x14ac:dyDescent="0.35">
      <c r="B60" s="11" t="s">
        <v>105</v>
      </c>
      <c r="C60" s="11" t="s">
        <v>86</v>
      </c>
      <c r="D60" s="12" t="s">
        <v>43</v>
      </c>
      <c r="E60" s="13">
        <v>1000000</v>
      </c>
      <c r="F60" s="13">
        <v>994.47</v>
      </c>
      <c r="G60" s="16">
        <v>2.2000000000000001E-3</v>
      </c>
    </row>
    <row r="61" spans="2:7" ht="16.5" x14ac:dyDescent="0.35">
      <c r="B61" s="11" t="s">
        <v>106</v>
      </c>
      <c r="C61" s="11" t="s">
        <v>107</v>
      </c>
      <c r="D61" s="12" t="s">
        <v>43</v>
      </c>
      <c r="E61" s="13">
        <v>500000</v>
      </c>
      <c r="F61" s="13">
        <v>494.45</v>
      </c>
      <c r="G61" s="16">
        <v>1.1000000000000001E-3</v>
      </c>
    </row>
    <row r="62" spans="2:7" s="23" customFormat="1" ht="16.5" x14ac:dyDescent="0.35">
      <c r="B62" s="19" t="s">
        <v>0</v>
      </c>
      <c r="C62" s="19" t="s">
        <v>79</v>
      </c>
      <c r="D62" s="20"/>
      <c r="E62" s="20"/>
      <c r="F62" s="21">
        <v>118541.44</v>
      </c>
      <c r="G62" s="22">
        <v>0.26170000000000004</v>
      </c>
    </row>
    <row r="63" spans="2:7" ht="16.5" x14ac:dyDescent="0.35">
      <c r="B63" s="11" t="s">
        <v>0</v>
      </c>
      <c r="C63" s="11" t="s">
        <v>108</v>
      </c>
      <c r="D63" s="12"/>
      <c r="E63" s="12"/>
      <c r="F63" s="12"/>
      <c r="G63" s="16"/>
    </row>
    <row r="64" spans="2:7" ht="16.5" x14ac:dyDescent="0.35">
      <c r="B64" s="11" t="s">
        <v>109</v>
      </c>
      <c r="C64" s="11" t="s">
        <v>110</v>
      </c>
      <c r="D64" s="12" t="s">
        <v>491</v>
      </c>
      <c r="E64" s="13">
        <v>20000000</v>
      </c>
      <c r="F64" s="13">
        <v>19869.259999999998</v>
      </c>
      <c r="G64" s="16">
        <v>4.3799999999999999E-2</v>
      </c>
    </row>
    <row r="65" spans="2:7" ht="16.5" x14ac:dyDescent="0.35">
      <c r="B65" s="11" t="s">
        <v>111</v>
      </c>
      <c r="C65" s="11" t="s">
        <v>112</v>
      </c>
      <c r="D65" s="12" t="s">
        <v>491</v>
      </c>
      <c r="E65" s="13">
        <v>5000000</v>
      </c>
      <c r="F65" s="13">
        <v>4951.17</v>
      </c>
      <c r="G65" s="16">
        <v>1.09E-2</v>
      </c>
    </row>
    <row r="66" spans="2:7" ht="16.5" x14ac:dyDescent="0.35">
      <c r="B66" s="11" t="s">
        <v>113</v>
      </c>
      <c r="C66" s="11" t="s">
        <v>114</v>
      </c>
      <c r="D66" s="12" t="s">
        <v>491</v>
      </c>
      <c r="E66" s="13">
        <v>3934600</v>
      </c>
      <c r="F66" s="13">
        <v>3891.38</v>
      </c>
      <c r="G66" s="16">
        <v>8.6E-3</v>
      </c>
    </row>
    <row r="67" spans="2:7" s="23" customFormat="1" ht="16.5" x14ac:dyDescent="0.35">
      <c r="B67" s="19" t="s">
        <v>0</v>
      </c>
      <c r="C67" s="19" t="s">
        <v>79</v>
      </c>
      <c r="D67" s="20"/>
      <c r="E67" s="20"/>
      <c r="F67" s="21">
        <v>28711.81</v>
      </c>
      <c r="G67" s="22">
        <v>6.3299999999999995E-2</v>
      </c>
    </row>
    <row r="68" spans="2:7" ht="16.5" x14ac:dyDescent="0.35">
      <c r="B68" s="11" t="s">
        <v>0</v>
      </c>
      <c r="C68" s="11" t="s">
        <v>115</v>
      </c>
      <c r="D68" s="12"/>
      <c r="E68" s="12"/>
      <c r="F68" s="12"/>
      <c r="G68" s="16"/>
    </row>
    <row r="69" spans="2:7" ht="16.5" x14ac:dyDescent="0.35">
      <c r="B69" s="11" t="s">
        <v>116</v>
      </c>
      <c r="C69" s="11" t="s">
        <v>66</v>
      </c>
      <c r="D69" s="12" t="s">
        <v>341</v>
      </c>
      <c r="E69" s="13">
        <v>10000000</v>
      </c>
      <c r="F69" s="13">
        <v>10111.85</v>
      </c>
      <c r="G69" s="16">
        <v>2.23E-2</v>
      </c>
    </row>
    <row r="70" spans="2:7" ht="16.5" x14ac:dyDescent="0.35">
      <c r="B70" s="11" t="s">
        <v>117</v>
      </c>
      <c r="C70" s="11" t="s">
        <v>118</v>
      </c>
      <c r="D70" s="12" t="s">
        <v>120</v>
      </c>
      <c r="E70" s="13">
        <v>1000000</v>
      </c>
      <c r="F70" s="13">
        <v>1001.62</v>
      </c>
      <c r="G70" s="16">
        <v>2.2000000000000001E-3</v>
      </c>
    </row>
    <row r="71" spans="2:7" ht="16.5" x14ac:dyDescent="0.35">
      <c r="B71" s="11" t="s">
        <v>119</v>
      </c>
      <c r="C71" s="11" t="s">
        <v>31</v>
      </c>
      <c r="D71" s="12" t="s">
        <v>120</v>
      </c>
      <c r="E71" s="13">
        <v>1000000</v>
      </c>
      <c r="F71" s="13">
        <v>1001.06</v>
      </c>
      <c r="G71" s="16">
        <v>2.2000000000000001E-3</v>
      </c>
    </row>
    <row r="72" spans="2:7" ht="16.5" x14ac:dyDescent="0.35">
      <c r="B72" s="11" t="s">
        <v>121</v>
      </c>
      <c r="C72" s="11" t="s">
        <v>16</v>
      </c>
      <c r="D72" s="12" t="s">
        <v>492</v>
      </c>
      <c r="E72" s="13">
        <v>800000</v>
      </c>
      <c r="F72" s="13">
        <v>801.2</v>
      </c>
      <c r="G72" s="16">
        <v>1.8E-3</v>
      </c>
    </row>
    <row r="73" spans="2:7" ht="16.5" x14ac:dyDescent="0.35">
      <c r="B73" s="11" t="s">
        <v>122</v>
      </c>
      <c r="C73" s="11" t="s">
        <v>123</v>
      </c>
      <c r="D73" s="12" t="s">
        <v>120</v>
      </c>
      <c r="E73" s="13">
        <v>500000</v>
      </c>
      <c r="F73" s="13">
        <v>500.72</v>
      </c>
      <c r="G73" s="16">
        <v>1.1000000000000001E-3</v>
      </c>
    </row>
    <row r="74" spans="2:7" s="23" customFormat="1" ht="16.5" x14ac:dyDescent="0.35">
      <c r="B74" s="19" t="s">
        <v>0</v>
      </c>
      <c r="C74" s="19" t="s">
        <v>79</v>
      </c>
      <c r="D74" s="19" t="s">
        <v>0</v>
      </c>
      <c r="E74" s="20"/>
      <c r="F74" s="21">
        <v>13416.45</v>
      </c>
      <c r="G74" s="22">
        <v>2.9600000000000001E-2</v>
      </c>
    </row>
    <row r="75" spans="2:7" ht="16.5" x14ac:dyDescent="0.35">
      <c r="B75" s="11" t="s">
        <v>0</v>
      </c>
      <c r="C75" s="11" t="s">
        <v>124</v>
      </c>
      <c r="D75" s="11" t="s">
        <v>0</v>
      </c>
      <c r="E75" s="12"/>
      <c r="F75" s="12"/>
      <c r="G75" s="16"/>
    </row>
    <row r="76" spans="2:7" ht="16.5" x14ac:dyDescent="0.35">
      <c r="B76" s="11" t="s">
        <v>125</v>
      </c>
      <c r="C76" s="11" t="s">
        <v>84</v>
      </c>
      <c r="D76" s="12"/>
      <c r="E76" s="11" t="s">
        <v>126</v>
      </c>
      <c r="F76" s="13">
        <v>3000</v>
      </c>
      <c r="G76" s="16">
        <v>6.6E-3</v>
      </c>
    </row>
    <row r="77" spans="2:7" s="23" customFormat="1" ht="16.5" x14ac:dyDescent="0.35">
      <c r="B77" s="19" t="s">
        <v>0</v>
      </c>
      <c r="C77" s="19" t="s">
        <v>79</v>
      </c>
      <c r="D77" s="19" t="s">
        <v>0</v>
      </c>
      <c r="E77" s="19" t="s">
        <v>126</v>
      </c>
      <c r="F77" s="21">
        <v>3000</v>
      </c>
      <c r="G77" s="22">
        <v>6.6E-3</v>
      </c>
    </row>
    <row r="78" spans="2:7" ht="16.5" x14ac:dyDescent="0.35">
      <c r="B78" s="12"/>
      <c r="C78" s="11" t="s">
        <v>127</v>
      </c>
      <c r="D78" s="12"/>
      <c r="E78" s="12"/>
      <c r="F78" s="11" t="s">
        <v>0</v>
      </c>
      <c r="G78" s="16"/>
    </row>
    <row r="79" spans="2:7" ht="16.5" x14ac:dyDescent="0.35">
      <c r="B79" s="12"/>
      <c r="C79" s="11" t="s">
        <v>128</v>
      </c>
      <c r="D79" s="12"/>
      <c r="E79" s="12"/>
      <c r="F79" s="13">
        <f>F81-F43-F62-F67-F74-F77</f>
        <v>-27445.475325700005</v>
      </c>
      <c r="G79" s="16">
        <v>-6.0699999999999997E-2</v>
      </c>
    </row>
    <row r="80" spans="2:7" s="23" customFormat="1" ht="16.5" x14ac:dyDescent="0.35">
      <c r="B80" s="20"/>
      <c r="C80" s="19" t="s">
        <v>79</v>
      </c>
      <c r="D80" s="20"/>
      <c r="E80" s="20"/>
      <c r="F80" s="21">
        <v>-27445.475325700005</v>
      </c>
      <c r="G80" s="22">
        <v>-6.0699999999999997E-2</v>
      </c>
    </row>
    <row r="81" spans="2:7" s="23" customFormat="1" ht="16.5" x14ac:dyDescent="0.35">
      <c r="B81" s="20"/>
      <c r="C81" s="19" t="s">
        <v>129</v>
      </c>
      <c r="D81" s="20"/>
      <c r="E81" s="20"/>
      <c r="F81" s="21">
        <v>453268.4746743</v>
      </c>
      <c r="G81" s="22">
        <v>1</v>
      </c>
    </row>
    <row r="82" spans="2:7" x14ac:dyDescent="0.25">
      <c r="B82" s="12"/>
      <c r="C82" s="12"/>
      <c r="D82" s="12"/>
      <c r="E82" s="12"/>
      <c r="F82" s="12"/>
      <c r="G82" s="12"/>
    </row>
    <row r="85" spans="2:7" x14ac:dyDescent="0.25">
      <c r="C85" s="44" t="s">
        <v>517</v>
      </c>
      <c r="D85" s="44"/>
      <c r="E85" s="44"/>
      <c r="F85" s="14"/>
      <c r="G85" s="14"/>
    </row>
    <row r="86" spans="2:7" x14ac:dyDescent="0.25">
      <c r="C86" s="44" t="s">
        <v>518</v>
      </c>
      <c r="D86" s="44"/>
      <c r="E86" s="44"/>
      <c r="F86" s="14"/>
    </row>
    <row r="87" spans="2:7" x14ac:dyDescent="0.25">
      <c r="C87" s="44" t="s">
        <v>519</v>
      </c>
      <c r="D87" s="44"/>
      <c r="E87" s="44"/>
      <c r="G87" s="14"/>
    </row>
    <row r="88" spans="2:7" x14ac:dyDescent="0.25">
      <c r="C88" s="43"/>
      <c r="D88" s="43"/>
      <c r="E88" s="43"/>
    </row>
    <row r="89" spans="2:7" x14ac:dyDescent="0.25">
      <c r="C89" s="44" t="s">
        <v>520</v>
      </c>
      <c r="D89" s="44"/>
      <c r="E89" s="44"/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L18" sqref="L18"/>
    </sheetView>
  </sheetViews>
  <sheetFormatPr defaultRowHeight="15" x14ac:dyDescent="0.25"/>
  <cols>
    <col min="1" max="1" width="1.140625" customWidth="1"/>
    <col min="2" max="2" width="11.42578125" bestFit="1" customWidth="1"/>
    <col min="3" max="3" width="41.42578125" bestFit="1" customWidth="1"/>
    <col min="4" max="4" width="23.28515625" bestFit="1" customWidth="1"/>
    <col min="5" max="5" width="9.5703125" bestFit="1" customWidth="1"/>
    <col min="6" max="6" width="13.140625" bestFit="1" customWidth="1"/>
    <col min="7" max="7" width="8.8554687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508</v>
      </c>
      <c r="D2" s="3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131</v>
      </c>
      <c r="D5" s="11" t="s">
        <v>0</v>
      </c>
      <c r="E5" s="12"/>
      <c r="F5" s="12"/>
      <c r="G5" s="12"/>
    </row>
    <row r="6" spans="2:7" ht="16.5" x14ac:dyDescent="0.35">
      <c r="B6" s="11" t="s">
        <v>145</v>
      </c>
      <c r="C6" s="11" t="s">
        <v>146</v>
      </c>
      <c r="D6" s="11" t="s">
        <v>147</v>
      </c>
      <c r="E6" s="13">
        <v>17617</v>
      </c>
      <c r="F6" s="13">
        <v>704.33</v>
      </c>
      <c r="G6" s="16">
        <v>0.10050000000000001</v>
      </c>
    </row>
    <row r="7" spans="2:7" ht="16.5" x14ac:dyDescent="0.35">
      <c r="B7" s="11" t="s">
        <v>136</v>
      </c>
      <c r="C7" s="11" t="s">
        <v>137</v>
      </c>
      <c r="D7" s="11" t="s">
        <v>138</v>
      </c>
      <c r="E7" s="13">
        <v>38100</v>
      </c>
      <c r="F7" s="13">
        <v>336.31</v>
      </c>
      <c r="G7" s="16">
        <v>4.8000000000000001E-2</v>
      </c>
    </row>
    <row r="8" spans="2:7" ht="16.5" x14ac:dyDescent="0.35">
      <c r="B8" s="11" t="s">
        <v>132</v>
      </c>
      <c r="C8" s="11" t="s">
        <v>84</v>
      </c>
      <c r="D8" s="11" t="s">
        <v>133</v>
      </c>
      <c r="E8" s="13">
        <v>16650</v>
      </c>
      <c r="F8" s="13">
        <v>314.04000000000002</v>
      </c>
      <c r="G8" s="16">
        <v>4.4800000000000006E-2</v>
      </c>
    </row>
    <row r="9" spans="2:7" ht="16.5" x14ac:dyDescent="0.35">
      <c r="B9" s="11" t="s">
        <v>139</v>
      </c>
      <c r="C9" s="11" t="s">
        <v>140</v>
      </c>
      <c r="D9" s="11" t="s">
        <v>141</v>
      </c>
      <c r="E9" s="13">
        <v>22250</v>
      </c>
      <c r="F9" s="13">
        <v>291.68</v>
      </c>
      <c r="G9" s="16">
        <v>4.1599999999999998E-2</v>
      </c>
    </row>
    <row r="10" spans="2:7" ht="16.5" x14ac:dyDescent="0.35">
      <c r="B10" s="11" t="s">
        <v>163</v>
      </c>
      <c r="C10" s="11" t="s">
        <v>164</v>
      </c>
      <c r="D10" s="11" t="s">
        <v>165</v>
      </c>
      <c r="E10" s="13">
        <v>4915</v>
      </c>
      <c r="F10" s="13">
        <v>244.3</v>
      </c>
      <c r="G10" s="16">
        <v>3.49E-2</v>
      </c>
    </row>
    <row r="11" spans="2:7" ht="16.5" x14ac:dyDescent="0.35">
      <c r="B11" s="11" t="s">
        <v>161</v>
      </c>
      <c r="C11" s="11" t="s">
        <v>162</v>
      </c>
      <c r="D11" s="11" t="s">
        <v>158</v>
      </c>
      <c r="E11" s="13">
        <v>2590</v>
      </c>
      <c r="F11" s="13">
        <v>229.5</v>
      </c>
      <c r="G11" s="16">
        <v>3.27E-2</v>
      </c>
    </row>
    <row r="12" spans="2:7" ht="16.5" x14ac:dyDescent="0.35">
      <c r="B12" s="11" t="s">
        <v>402</v>
      </c>
      <c r="C12" s="11" t="s">
        <v>403</v>
      </c>
      <c r="D12" s="11" t="s">
        <v>147</v>
      </c>
      <c r="E12" s="13">
        <v>130320</v>
      </c>
      <c r="F12" s="13">
        <v>212.36</v>
      </c>
      <c r="G12" s="16">
        <v>3.0299999999999997E-2</v>
      </c>
    </row>
    <row r="13" spans="2:7" ht="16.5" x14ac:dyDescent="0.35">
      <c r="B13" s="11" t="s">
        <v>173</v>
      </c>
      <c r="C13" s="11" t="s">
        <v>174</v>
      </c>
      <c r="D13" s="11" t="s">
        <v>165</v>
      </c>
      <c r="E13" s="13">
        <v>2549</v>
      </c>
      <c r="F13" s="13">
        <v>209.11</v>
      </c>
      <c r="G13" s="16">
        <v>2.98E-2</v>
      </c>
    </row>
    <row r="14" spans="2:7" ht="16.5" x14ac:dyDescent="0.35">
      <c r="B14" s="11" t="s">
        <v>404</v>
      </c>
      <c r="C14" s="11" t="s">
        <v>405</v>
      </c>
      <c r="D14" s="11" t="s">
        <v>165</v>
      </c>
      <c r="E14" s="13">
        <v>77180</v>
      </c>
      <c r="F14" s="13">
        <v>199.7</v>
      </c>
      <c r="G14" s="16">
        <v>2.8500000000000001E-2</v>
      </c>
    </row>
    <row r="15" spans="2:7" ht="16.5" x14ac:dyDescent="0.35">
      <c r="B15" s="11" t="s">
        <v>190</v>
      </c>
      <c r="C15" s="11" t="s">
        <v>191</v>
      </c>
      <c r="D15" s="11" t="s">
        <v>141</v>
      </c>
      <c r="E15" s="13">
        <v>31660</v>
      </c>
      <c r="F15" s="13">
        <v>196.58</v>
      </c>
      <c r="G15" s="16">
        <v>2.7999999999999997E-2</v>
      </c>
    </row>
    <row r="16" spans="2:7" ht="16.5" x14ac:dyDescent="0.35">
      <c r="B16" s="11" t="s">
        <v>184</v>
      </c>
      <c r="C16" s="11" t="s">
        <v>94</v>
      </c>
      <c r="D16" s="11" t="s">
        <v>133</v>
      </c>
      <c r="E16" s="13">
        <v>18345</v>
      </c>
      <c r="F16" s="13">
        <v>192.22</v>
      </c>
      <c r="G16" s="16">
        <v>2.7400000000000001E-2</v>
      </c>
    </row>
    <row r="17" spans="2:7" ht="16.5" x14ac:dyDescent="0.35">
      <c r="B17" s="11" t="s">
        <v>393</v>
      </c>
      <c r="C17" s="11" t="s">
        <v>394</v>
      </c>
      <c r="D17" s="11" t="s">
        <v>183</v>
      </c>
      <c r="E17" s="13">
        <v>107900</v>
      </c>
      <c r="F17" s="13">
        <v>180.89</v>
      </c>
      <c r="G17" s="16">
        <v>2.58E-2</v>
      </c>
    </row>
    <row r="18" spans="2:7" ht="16.5" x14ac:dyDescent="0.35">
      <c r="B18" s="11" t="s">
        <v>196</v>
      </c>
      <c r="C18" s="11" t="s">
        <v>197</v>
      </c>
      <c r="D18" s="11" t="s">
        <v>165</v>
      </c>
      <c r="E18" s="13">
        <v>34750</v>
      </c>
      <c r="F18" s="13">
        <v>175.77</v>
      </c>
      <c r="G18" s="16">
        <v>2.5099999999999997E-2</v>
      </c>
    </row>
    <row r="19" spans="2:7" ht="16.5" x14ac:dyDescent="0.35">
      <c r="B19" s="11" t="s">
        <v>406</v>
      </c>
      <c r="C19" s="11" t="s">
        <v>407</v>
      </c>
      <c r="D19" s="11" t="s">
        <v>165</v>
      </c>
      <c r="E19" s="13">
        <v>27240</v>
      </c>
      <c r="F19" s="13">
        <v>173.74</v>
      </c>
      <c r="G19" s="16">
        <v>2.4799999999999999E-2</v>
      </c>
    </row>
    <row r="20" spans="2:7" ht="16.5" x14ac:dyDescent="0.35">
      <c r="B20" s="11" t="s">
        <v>408</v>
      </c>
      <c r="C20" s="11" t="s">
        <v>409</v>
      </c>
      <c r="D20" s="11" t="s">
        <v>398</v>
      </c>
      <c r="E20" s="13">
        <v>53170</v>
      </c>
      <c r="F20" s="13">
        <v>173.65</v>
      </c>
      <c r="G20" s="16">
        <v>2.4799999999999999E-2</v>
      </c>
    </row>
    <row r="21" spans="2:7" ht="16.5" x14ac:dyDescent="0.35">
      <c r="B21" s="11" t="s">
        <v>410</v>
      </c>
      <c r="C21" s="11" t="s">
        <v>411</v>
      </c>
      <c r="D21" s="11" t="s">
        <v>150</v>
      </c>
      <c r="E21" s="13">
        <v>57100</v>
      </c>
      <c r="F21" s="13">
        <v>159.57</v>
      </c>
      <c r="G21" s="16">
        <v>2.2799999999999997E-2</v>
      </c>
    </row>
    <row r="22" spans="2:7" ht="16.5" x14ac:dyDescent="0.35">
      <c r="B22" s="11" t="s">
        <v>412</v>
      </c>
      <c r="C22" s="11" t="s">
        <v>413</v>
      </c>
      <c r="D22" s="11" t="s">
        <v>500</v>
      </c>
      <c r="E22" s="13">
        <v>86900</v>
      </c>
      <c r="F22" s="13">
        <v>157.68</v>
      </c>
      <c r="G22" s="16">
        <v>2.2499999999999999E-2</v>
      </c>
    </row>
    <row r="23" spans="2:7" ht="16.5" x14ac:dyDescent="0.35">
      <c r="B23" s="11" t="s">
        <v>156</v>
      </c>
      <c r="C23" s="11" t="s">
        <v>157</v>
      </c>
      <c r="D23" s="11" t="s">
        <v>158</v>
      </c>
      <c r="E23" s="13">
        <v>20800</v>
      </c>
      <c r="F23" s="13">
        <v>153.69</v>
      </c>
      <c r="G23" s="16">
        <v>2.1899999999999999E-2</v>
      </c>
    </row>
    <row r="24" spans="2:7" ht="16.5" x14ac:dyDescent="0.35">
      <c r="B24" s="11" t="s">
        <v>414</v>
      </c>
      <c r="C24" s="11" t="s">
        <v>415</v>
      </c>
      <c r="D24" s="11" t="s">
        <v>144</v>
      </c>
      <c r="E24" s="13">
        <v>15050</v>
      </c>
      <c r="F24" s="13">
        <v>145.77000000000001</v>
      </c>
      <c r="G24" s="16">
        <v>2.0799999999999999E-2</v>
      </c>
    </row>
    <row r="25" spans="2:7" ht="16.5" x14ac:dyDescent="0.35">
      <c r="B25" s="11" t="s">
        <v>203</v>
      </c>
      <c r="C25" s="11" t="s">
        <v>204</v>
      </c>
      <c r="D25" s="11" t="s">
        <v>189</v>
      </c>
      <c r="E25" s="13">
        <v>75815</v>
      </c>
      <c r="F25" s="13">
        <v>144.35</v>
      </c>
      <c r="G25" s="16">
        <v>2.06E-2</v>
      </c>
    </row>
    <row r="26" spans="2:7" ht="16.5" x14ac:dyDescent="0.35">
      <c r="B26" s="11" t="s">
        <v>185</v>
      </c>
      <c r="C26" s="11" t="s">
        <v>186</v>
      </c>
      <c r="D26" s="11" t="s">
        <v>158</v>
      </c>
      <c r="E26" s="13">
        <v>44000</v>
      </c>
      <c r="F26" s="13">
        <v>143.81</v>
      </c>
      <c r="G26" s="16">
        <v>2.0499999999999997E-2</v>
      </c>
    </row>
    <row r="27" spans="2:7" ht="16.5" x14ac:dyDescent="0.35">
      <c r="B27" s="11" t="s">
        <v>175</v>
      </c>
      <c r="C27" s="11" t="s">
        <v>176</v>
      </c>
      <c r="D27" s="11" t="s">
        <v>177</v>
      </c>
      <c r="E27" s="13">
        <v>10750</v>
      </c>
      <c r="F27" s="13">
        <v>142.41999999999999</v>
      </c>
      <c r="G27" s="16">
        <v>2.0299999999999999E-2</v>
      </c>
    </row>
    <row r="28" spans="2:7" ht="16.5" x14ac:dyDescent="0.35">
      <c r="B28" s="11" t="s">
        <v>159</v>
      </c>
      <c r="C28" s="11" t="s">
        <v>160</v>
      </c>
      <c r="D28" s="11" t="s">
        <v>138</v>
      </c>
      <c r="E28" s="13">
        <v>80400</v>
      </c>
      <c r="F28" s="13">
        <v>141.99</v>
      </c>
      <c r="G28" s="16">
        <v>2.0299999999999999E-2</v>
      </c>
    </row>
    <row r="29" spans="2:7" ht="16.5" x14ac:dyDescent="0.35">
      <c r="B29" s="11" t="s">
        <v>416</v>
      </c>
      <c r="C29" s="11" t="s">
        <v>417</v>
      </c>
      <c r="D29" s="11" t="s">
        <v>189</v>
      </c>
      <c r="E29" s="13">
        <v>31035</v>
      </c>
      <c r="F29" s="13">
        <v>140.32</v>
      </c>
      <c r="G29" s="16">
        <v>0.02</v>
      </c>
    </row>
    <row r="30" spans="2:7" ht="16.5" x14ac:dyDescent="0.35">
      <c r="B30" s="11" t="s">
        <v>205</v>
      </c>
      <c r="C30" s="11" t="s">
        <v>206</v>
      </c>
      <c r="D30" s="11" t="s">
        <v>207</v>
      </c>
      <c r="E30" s="13">
        <v>36200</v>
      </c>
      <c r="F30" s="13">
        <v>138.63</v>
      </c>
      <c r="G30" s="16">
        <v>1.9799999999999998E-2</v>
      </c>
    </row>
    <row r="31" spans="2:7" ht="16.5" x14ac:dyDescent="0.35">
      <c r="B31" s="11" t="s">
        <v>396</v>
      </c>
      <c r="C31" s="11" t="s">
        <v>397</v>
      </c>
      <c r="D31" s="11" t="s">
        <v>398</v>
      </c>
      <c r="E31" s="13">
        <v>36226</v>
      </c>
      <c r="F31" s="13">
        <v>115.43</v>
      </c>
      <c r="G31" s="16">
        <v>1.6500000000000001E-2</v>
      </c>
    </row>
    <row r="32" spans="2:7" ht="16.5" x14ac:dyDescent="0.35">
      <c r="B32" s="11" t="s">
        <v>192</v>
      </c>
      <c r="C32" s="11" t="s">
        <v>193</v>
      </c>
      <c r="D32" s="11" t="s">
        <v>180</v>
      </c>
      <c r="E32" s="13">
        <v>7000</v>
      </c>
      <c r="F32" s="13">
        <v>105.53</v>
      </c>
      <c r="G32" s="16">
        <v>1.5100000000000001E-2</v>
      </c>
    </row>
    <row r="33" spans="2:7" ht="16.5" x14ac:dyDescent="0.35">
      <c r="B33" s="11" t="s">
        <v>418</v>
      </c>
      <c r="C33" s="11" t="s">
        <v>419</v>
      </c>
      <c r="D33" s="11" t="s">
        <v>135</v>
      </c>
      <c r="E33" s="13">
        <v>40470</v>
      </c>
      <c r="F33" s="13">
        <v>96.4</v>
      </c>
      <c r="G33" s="16">
        <v>1.38E-2</v>
      </c>
    </row>
    <row r="34" spans="2:7" ht="16.5" x14ac:dyDescent="0.35">
      <c r="B34" s="11" t="s">
        <v>240</v>
      </c>
      <c r="C34" s="11" t="s">
        <v>241</v>
      </c>
      <c r="D34" s="11" t="s">
        <v>242</v>
      </c>
      <c r="E34" s="13">
        <v>13400</v>
      </c>
      <c r="F34" s="13">
        <v>81.569999999999993</v>
      </c>
      <c r="G34" s="16">
        <v>1.1599999999999999E-2</v>
      </c>
    </row>
    <row r="35" spans="2:7" ht="16.5" x14ac:dyDescent="0.35">
      <c r="B35" s="28" t="s">
        <v>0</v>
      </c>
      <c r="C35" s="11" t="s">
        <v>420</v>
      </c>
      <c r="D35" s="11" t="s">
        <v>500</v>
      </c>
      <c r="E35" s="13">
        <v>86900</v>
      </c>
      <c r="F35" s="13">
        <v>44.45</v>
      </c>
      <c r="G35" s="16">
        <v>6.3E-3</v>
      </c>
    </row>
    <row r="36" spans="2:7" s="23" customFormat="1" ht="16.5" x14ac:dyDescent="0.35">
      <c r="B36" s="19" t="s">
        <v>0</v>
      </c>
      <c r="C36" s="19" t="s">
        <v>79</v>
      </c>
      <c r="D36" s="19" t="s">
        <v>0</v>
      </c>
      <c r="E36" s="20"/>
      <c r="F36" s="21">
        <v>5745.79</v>
      </c>
      <c r="G36" s="22">
        <v>0.81980000000000008</v>
      </c>
    </row>
    <row r="37" spans="2:7" ht="16.5" x14ac:dyDescent="0.35">
      <c r="B37" s="11" t="s">
        <v>0</v>
      </c>
      <c r="C37" s="11" t="s">
        <v>213</v>
      </c>
      <c r="D37" s="11" t="s">
        <v>0</v>
      </c>
      <c r="E37" s="12"/>
      <c r="F37" s="12"/>
      <c r="G37" s="16"/>
    </row>
    <row r="38" spans="2:7" ht="16.5" x14ac:dyDescent="0.35">
      <c r="B38" s="11" t="s">
        <v>5</v>
      </c>
      <c r="C38" s="11" t="s">
        <v>503</v>
      </c>
      <c r="D38" s="11" t="s">
        <v>215</v>
      </c>
      <c r="E38" s="13">
        <v>4350</v>
      </c>
      <c r="F38" s="13">
        <v>441.61</v>
      </c>
      <c r="G38" s="16">
        <v>6.2997597000906666E-2</v>
      </c>
    </row>
    <row r="39" spans="2:7" s="23" customFormat="1" ht="16.5" x14ac:dyDescent="0.35">
      <c r="B39" s="19" t="s">
        <v>0</v>
      </c>
      <c r="C39" s="19" t="s">
        <v>79</v>
      </c>
      <c r="D39" s="19" t="s">
        <v>0</v>
      </c>
      <c r="E39" s="20"/>
      <c r="F39" s="21">
        <f>SUM(F38)</f>
        <v>441.61</v>
      </c>
      <c r="G39" s="22">
        <f>SUM(G38)</f>
        <v>6.2997597000906666E-2</v>
      </c>
    </row>
    <row r="40" spans="2:7" ht="16.5" x14ac:dyDescent="0.35">
      <c r="B40" s="11" t="s">
        <v>0</v>
      </c>
      <c r="C40" s="11" t="s">
        <v>217</v>
      </c>
      <c r="D40" s="11" t="s">
        <v>0</v>
      </c>
      <c r="E40" s="12"/>
      <c r="F40" s="12"/>
      <c r="G40" s="16"/>
    </row>
    <row r="41" spans="2:7" ht="16.5" x14ac:dyDescent="0.35">
      <c r="B41" s="11" t="s">
        <v>126</v>
      </c>
      <c r="C41" s="11" t="s">
        <v>218</v>
      </c>
      <c r="D41" s="12"/>
      <c r="E41" s="11" t="s">
        <v>126</v>
      </c>
      <c r="F41" s="13">
        <v>875.75</v>
      </c>
      <c r="G41" s="16">
        <v>0.1249</v>
      </c>
    </row>
    <row r="42" spans="2:7" s="23" customFormat="1" ht="16.5" x14ac:dyDescent="0.35">
      <c r="B42" s="19" t="s">
        <v>0</v>
      </c>
      <c r="C42" s="19" t="s">
        <v>79</v>
      </c>
      <c r="D42" s="19" t="s">
        <v>0</v>
      </c>
      <c r="E42" s="19" t="s">
        <v>126</v>
      </c>
      <c r="F42" s="21">
        <v>875.75</v>
      </c>
      <c r="G42" s="22">
        <v>0.1249</v>
      </c>
    </row>
    <row r="43" spans="2:7" ht="16.5" x14ac:dyDescent="0.35">
      <c r="B43" s="12"/>
      <c r="C43" s="11" t="s">
        <v>127</v>
      </c>
      <c r="D43" s="12"/>
      <c r="E43" s="12"/>
      <c r="F43" s="11" t="s">
        <v>0</v>
      </c>
      <c r="G43" s="16"/>
    </row>
    <row r="44" spans="2:7" ht="16.5" x14ac:dyDescent="0.35">
      <c r="B44" s="12"/>
      <c r="C44" s="11" t="s">
        <v>128</v>
      </c>
      <c r="D44" s="12"/>
      <c r="E44" s="12"/>
      <c r="F44" s="13">
        <f>F46-F36-F39-F42</f>
        <v>-53.200080900000444</v>
      </c>
      <c r="G44" s="16">
        <v>-7.7000000000000002E-3</v>
      </c>
    </row>
    <row r="45" spans="2:7" ht="16.5" x14ac:dyDescent="0.35">
      <c r="B45" s="12"/>
      <c r="C45" s="11" t="s">
        <v>79</v>
      </c>
      <c r="D45" s="12"/>
      <c r="E45" s="12"/>
      <c r="F45" s="13">
        <v>-53.200080900000444</v>
      </c>
      <c r="G45" s="16">
        <v>-7.7000000000000002E-3</v>
      </c>
    </row>
    <row r="46" spans="2:7" ht="16.5" x14ac:dyDescent="0.35">
      <c r="B46" s="12"/>
      <c r="C46" s="11" t="s">
        <v>129</v>
      </c>
      <c r="D46" s="12"/>
      <c r="E46" s="12"/>
      <c r="F46" s="13">
        <v>7009.9499190999995</v>
      </c>
      <c r="G46" s="16">
        <v>1</v>
      </c>
    </row>
    <row r="47" spans="2:7" x14ac:dyDescent="0.25">
      <c r="B47" s="12"/>
      <c r="C47" s="12"/>
      <c r="D47" s="12"/>
      <c r="E47" s="12"/>
      <c r="F47" s="12"/>
      <c r="G47" s="12"/>
    </row>
    <row r="49" spans="3:7" x14ac:dyDescent="0.25">
      <c r="G49" s="14"/>
    </row>
    <row r="50" spans="3:7" x14ac:dyDescent="0.25">
      <c r="C50" s="42" t="s">
        <v>517</v>
      </c>
      <c r="D50" s="42"/>
      <c r="E50" s="42"/>
      <c r="G50" s="14"/>
    </row>
    <row r="51" spans="3:7" x14ac:dyDescent="0.25">
      <c r="C51" s="42" t="s">
        <v>518</v>
      </c>
      <c r="D51" s="42"/>
      <c r="E51" s="42"/>
      <c r="G51" s="14"/>
    </row>
    <row r="52" spans="3:7" x14ac:dyDescent="0.25">
      <c r="C52" s="42" t="s">
        <v>519</v>
      </c>
      <c r="D52" s="42"/>
      <c r="E52" s="42"/>
    </row>
    <row r="53" spans="3:7" x14ac:dyDescent="0.25">
      <c r="C53" s="41"/>
      <c r="D53" s="41"/>
      <c r="E53" s="41"/>
    </row>
    <row r="54" spans="3:7" x14ac:dyDescent="0.25">
      <c r="C54" s="42" t="s">
        <v>520</v>
      </c>
      <c r="D54" s="42"/>
      <c r="E54" s="42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tabSelected="1" workbookViewId="0">
      <selection activeCell="J12" sqref="J12"/>
    </sheetView>
  </sheetViews>
  <sheetFormatPr defaultRowHeight="15" x14ac:dyDescent="0.25"/>
  <cols>
    <col min="1" max="1" width="1.140625" customWidth="1"/>
    <col min="2" max="2" width="11.42578125" bestFit="1" customWidth="1"/>
    <col min="3" max="3" width="43.5703125" bestFit="1" customWidth="1"/>
    <col min="4" max="4" width="32.7109375" bestFit="1" customWidth="1"/>
    <col min="5" max="5" width="9.5703125" bestFit="1" customWidth="1"/>
    <col min="6" max="6" width="19.42578125" bestFit="1" customWidth="1"/>
    <col min="7" max="7" width="11.14062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422</v>
      </c>
      <c r="D2" s="3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131</v>
      </c>
      <c r="D5" s="11" t="s">
        <v>0</v>
      </c>
      <c r="E5" s="12"/>
      <c r="F5" s="12"/>
      <c r="G5" s="12"/>
    </row>
    <row r="6" spans="2:7" ht="16.5" x14ac:dyDescent="0.35">
      <c r="B6" s="11" t="s">
        <v>423</v>
      </c>
      <c r="C6" s="11" t="s">
        <v>424</v>
      </c>
      <c r="D6" s="11" t="s">
        <v>144</v>
      </c>
      <c r="E6" s="13">
        <v>54040</v>
      </c>
      <c r="F6" s="13">
        <v>203.65</v>
      </c>
      <c r="G6" s="16">
        <v>3.9100000000000003E-2</v>
      </c>
    </row>
    <row r="7" spans="2:7" ht="16.5" x14ac:dyDescent="0.35">
      <c r="B7" s="11" t="s">
        <v>200</v>
      </c>
      <c r="C7" s="11" t="s">
        <v>201</v>
      </c>
      <c r="D7" s="11" t="s">
        <v>202</v>
      </c>
      <c r="E7" s="13">
        <v>63862</v>
      </c>
      <c r="F7" s="13">
        <v>199.5</v>
      </c>
      <c r="G7" s="16">
        <v>3.8300000000000001E-2</v>
      </c>
    </row>
    <row r="8" spans="2:7" ht="16.5" x14ac:dyDescent="0.35">
      <c r="B8" s="11" t="s">
        <v>425</v>
      </c>
      <c r="C8" s="11" t="s">
        <v>426</v>
      </c>
      <c r="D8" s="11" t="s">
        <v>210</v>
      </c>
      <c r="E8" s="13">
        <v>39506</v>
      </c>
      <c r="F8" s="13">
        <v>191.31</v>
      </c>
      <c r="G8" s="16">
        <v>3.6799999999999999E-2</v>
      </c>
    </row>
    <row r="9" spans="2:7" ht="16.5" x14ac:dyDescent="0.35">
      <c r="B9" s="11" t="s">
        <v>427</v>
      </c>
      <c r="C9" s="11" t="s">
        <v>502</v>
      </c>
      <c r="D9" s="11" t="s">
        <v>144</v>
      </c>
      <c r="E9" s="13">
        <v>27481</v>
      </c>
      <c r="F9" s="13">
        <v>190.95</v>
      </c>
      <c r="G9" s="16">
        <v>3.6699999999999997E-2</v>
      </c>
    </row>
    <row r="10" spans="2:7" ht="16.5" x14ac:dyDescent="0.35">
      <c r="B10" s="11" t="s">
        <v>404</v>
      </c>
      <c r="C10" s="11" t="s">
        <v>405</v>
      </c>
      <c r="D10" s="11" t="s">
        <v>165</v>
      </c>
      <c r="E10" s="13">
        <v>68860</v>
      </c>
      <c r="F10" s="13">
        <v>178.18</v>
      </c>
      <c r="G10" s="16">
        <v>3.4200000000000001E-2</v>
      </c>
    </row>
    <row r="11" spans="2:7" ht="16.5" x14ac:dyDescent="0.35">
      <c r="B11" s="11" t="s">
        <v>428</v>
      </c>
      <c r="C11" s="11" t="s">
        <v>429</v>
      </c>
      <c r="D11" s="11" t="s">
        <v>266</v>
      </c>
      <c r="E11" s="13">
        <v>66063</v>
      </c>
      <c r="F11" s="13">
        <v>170.74</v>
      </c>
      <c r="G11" s="16">
        <v>3.2799999999999996E-2</v>
      </c>
    </row>
    <row r="12" spans="2:7" ht="16.5" x14ac:dyDescent="0.35">
      <c r="B12" s="11" t="s">
        <v>430</v>
      </c>
      <c r="C12" s="11" t="s">
        <v>431</v>
      </c>
      <c r="D12" s="11" t="s">
        <v>266</v>
      </c>
      <c r="E12" s="13">
        <v>15613</v>
      </c>
      <c r="F12" s="13">
        <v>169.49</v>
      </c>
      <c r="G12" s="16">
        <v>3.2599999999999997E-2</v>
      </c>
    </row>
    <row r="13" spans="2:7" ht="16.5" x14ac:dyDescent="0.35">
      <c r="B13" s="11" t="s">
        <v>432</v>
      </c>
      <c r="C13" s="11" t="s">
        <v>433</v>
      </c>
      <c r="D13" s="11" t="s">
        <v>421</v>
      </c>
      <c r="E13" s="13">
        <v>58137</v>
      </c>
      <c r="F13" s="13">
        <v>164.35</v>
      </c>
      <c r="G13" s="16">
        <v>3.1600000000000003E-2</v>
      </c>
    </row>
    <row r="14" spans="2:7" ht="16.5" x14ac:dyDescent="0.35">
      <c r="B14" s="11" t="s">
        <v>434</v>
      </c>
      <c r="C14" s="11" t="s">
        <v>435</v>
      </c>
      <c r="D14" s="11" t="s">
        <v>436</v>
      </c>
      <c r="E14" s="13">
        <v>121298</v>
      </c>
      <c r="F14" s="13">
        <v>163.87</v>
      </c>
      <c r="G14" s="16">
        <v>3.15E-2</v>
      </c>
    </row>
    <row r="15" spans="2:7" ht="16.5" x14ac:dyDescent="0.35">
      <c r="B15" s="11" t="s">
        <v>243</v>
      </c>
      <c r="C15" s="11" t="s">
        <v>244</v>
      </c>
      <c r="D15" s="11" t="s">
        <v>245</v>
      </c>
      <c r="E15" s="13">
        <v>55486</v>
      </c>
      <c r="F15" s="13">
        <v>159.88</v>
      </c>
      <c r="G15" s="16">
        <v>3.0699999999999998E-2</v>
      </c>
    </row>
    <row r="16" spans="2:7" ht="16.5" x14ac:dyDescent="0.35">
      <c r="B16" s="11" t="s">
        <v>437</v>
      </c>
      <c r="C16" s="11" t="s">
        <v>438</v>
      </c>
      <c r="D16" s="11" t="s">
        <v>439</v>
      </c>
      <c r="E16" s="13">
        <v>13246</v>
      </c>
      <c r="F16" s="13">
        <v>158.16</v>
      </c>
      <c r="G16" s="16">
        <v>3.04E-2</v>
      </c>
    </row>
    <row r="17" spans="2:7" ht="16.5" x14ac:dyDescent="0.35">
      <c r="B17" s="11" t="s">
        <v>440</v>
      </c>
      <c r="C17" s="11" t="s">
        <v>441</v>
      </c>
      <c r="D17" s="11" t="s">
        <v>147</v>
      </c>
      <c r="E17" s="13">
        <v>70566</v>
      </c>
      <c r="F17" s="13">
        <v>157.26</v>
      </c>
      <c r="G17" s="16">
        <v>3.0200000000000001E-2</v>
      </c>
    </row>
    <row r="18" spans="2:7" ht="16.5" x14ac:dyDescent="0.35">
      <c r="B18" s="11" t="s">
        <v>442</v>
      </c>
      <c r="C18" s="11" t="s">
        <v>443</v>
      </c>
      <c r="D18" s="11" t="s">
        <v>444</v>
      </c>
      <c r="E18" s="13">
        <v>62322</v>
      </c>
      <c r="F18" s="13">
        <v>148.47999999999999</v>
      </c>
      <c r="G18" s="16">
        <v>2.8500000000000001E-2</v>
      </c>
    </row>
    <row r="19" spans="2:7" ht="16.5" x14ac:dyDescent="0.35">
      <c r="B19" s="11" t="s">
        <v>151</v>
      </c>
      <c r="C19" s="11" t="s">
        <v>152</v>
      </c>
      <c r="D19" s="11" t="s">
        <v>150</v>
      </c>
      <c r="E19" s="13">
        <v>63900</v>
      </c>
      <c r="F19" s="13">
        <v>147.58000000000001</v>
      </c>
      <c r="G19" s="16">
        <v>2.8399999999999998E-2</v>
      </c>
    </row>
    <row r="20" spans="2:7" ht="16.5" x14ac:dyDescent="0.35">
      <c r="B20" s="11" t="s">
        <v>148</v>
      </c>
      <c r="C20" s="11" t="s">
        <v>149</v>
      </c>
      <c r="D20" s="11" t="s">
        <v>150</v>
      </c>
      <c r="E20" s="13">
        <v>42990</v>
      </c>
      <c r="F20" s="13">
        <v>141.24</v>
      </c>
      <c r="G20" s="16">
        <v>2.7099999999999999E-2</v>
      </c>
    </row>
    <row r="21" spans="2:7" ht="16.5" x14ac:dyDescent="0.35">
      <c r="B21" s="11" t="s">
        <v>145</v>
      </c>
      <c r="C21" s="11" t="s">
        <v>146</v>
      </c>
      <c r="D21" s="11" t="s">
        <v>147</v>
      </c>
      <c r="E21" s="13">
        <v>3500</v>
      </c>
      <c r="F21" s="13">
        <v>139.93</v>
      </c>
      <c r="G21" s="16">
        <v>2.69E-2</v>
      </c>
    </row>
    <row r="22" spans="2:7" ht="16.5" x14ac:dyDescent="0.35">
      <c r="B22" s="11" t="s">
        <v>410</v>
      </c>
      <c r="C22" s="11" t="s">
        <v>411</v>
      </c>
      <c r="D22" s="11" t="s">
        <v>150</v>
      </c>
      <c r="E22" s="13">
        <v>49541</v>
      </c>
      <c r="F22" s="13">
        <v>138.44</v>
      </c>
      <c r="G22" s="16">
        <v>2.6600000000000002E-2</v>
      </c>
    </row>
    <row r="23" spans="2:7" ht="16.5" x14ac:dyDescent="0.35">
      <c r="B23" s="11" t="s">
        <v>445</v>
      </c>
      <c r="C23" s="11" t="s">
        <v>446</v>
      </c>
      <c r="D23" s="11" t="s">
        <v>447</v>
      </c>
      <c r="E23" s="13">
        <v>11077</v>
      </c>
      <c r="F23" s="13">
        <v>135.38</v>
      </c>
      <c r="G23" s="16">
        <v>2.6000000000000002E-2</v>
      </c>
    </row>
    <row r="24" spans="2:7" ht="16.5" x14ac:dyDescent="0.35">
      <c r="B24" s="11" t="s">
        <v>448</v>
      </c>
      <c r="C24" s="11" t="s">
        <v>449</v>
      </c>
      <c r="D24" s="11" t="s">
        <v>168</v>
      </c>
      <c r="E24" s="13">
        <v>78751</v>
      </c>
      <c r="F24" s="13">
        <v>131.83000000000001</v>
      </c>
      <c r="G24" s="16">
        <v>2.53E-2</v>
      </c>
    </row>
    <row r="25" spans="2:7" ht="16.5" x14ac:dyDescent="0.35">
      <c r="B25" s="11" t="s">
        <v>450</v>
      </c>
      <c r="C25" s="11" t="s">
        <v>451</v>
      </c>
      <c r="D25" s="11" t="s">
        <v>444</v>
      </c>
      <c r="E25" s="13">
        <v>153298</v>
      </c>
      <c r="F25" s="13">
        <v>129.15</v>
      </c>
      <c r="G25" s="16">
        <v>2.4799999999999999E-2</v>
      </c>
    </row>
    <row r="26" spans="2:7" ht="16.5" x14ac:dyDescent="0.35">
      <c r="B26" s="11" t="s">
        <v>452</v>
      </c>
      <c r="C26" s="11" t="s">
        <v>453</v>
      </c>
      <c r="D26" s="11" t="s">
        <v>242</v>
      </c>
      <c r="E26" s="13">
        <v>36308</v>
      </c>
      <c r="F26" s="13">
        <v>128.57</v>
      </c>
      <c r="G26" s="16">
        <v>2.4700000000000003E-2</v>
      </c>
    </row>
    <row r="27" spans="2:7" ht="16.5" x14ac:dyDescent="0.35">
      <c r="B27" s="11" t="s">
        <v>454</v>
      </c>
      <c r="C27" s="11" t="s">
        <v>455</v>
      </c>
      <c r="D27" s="11" t="s">
        <v>266</v>
      </c>
      <c r="E27" s="13">
        <v>39303</v>
      </c>
      <c r="F27" s="13">
        <v>126.38</v>
      </c>
      <c r="G27" s="16">
        <v>2.4300000000000002E-2</v>
      </c>
    </row>
    <row r="28" spans="2:7" ht="16.5" x14ac:dyDescent="0.35">
      <c r="B28" s="11" t="s">
        <v>456</v>
      </c>
      <c r="C28" s="11" t="s">
        <v>457</v>
      </c>
      <c r="D28" s="11" t="s">
        <v>439</v>
      </c>
      <c r="E28" s="13">
        <v>32594</v>
      </c>
      <c r="F28" s="13">
        <v>111.5</v>
      </c>
      <c r="G28" s="16">
        <v>2.1400000000000002E-2</v>
      </c>
    </row>
    <row r="29" spans="2:7" ht="16.5" x14ac:dyDescent="0.35">
      <c r="B29" s="11" t="s">
        <v>458</v>
      </c>
      <c r="C29" s="11" t="s">
        <v>459</v>
      </c>
      <c r="D29" s="11" t="s">
        <v>444</v>
      </c>
      <c r="E29" s="13">
        <v>15863</v>
      </c>
      <c r="F29" s="13">
        <v>109.04</v>
      </c>
      <c r="G29" s="16">
        <v>2.1000000000000001E-2</v>
      </c>
    </row>
    <row r="30" spans="2:7" ht="16.5" x14ac:dyDescent="0.35">
      <c r="B30" s="11" t="s">
        <v>460</v>
      </c>
      <c r="C30" s="11" t="s">
        <v>461</v>
      </c>
      <c r="D30" s="11" t="s">
        <v>165</v>
      </c>
      <c r="E30" s="13">
        <v>91481</v>
      </c>
      <c r="F30" s="13">
        <v>103.37</v>
      </c>
      <c r="G30" s="16">
        <v>1.9900000000000001E-2</v>
      </c>
    </row>
    <row r="31" spans="2:7" ht="16.5" x14ac:dyDescent="0.35">
      <c r="B31" s="11" t="s">
        <v>462</v>
      </c>
      <c r="C31" s="11" t="s">
        <v>463</v>
      </c>
      <c r="D31" s="11" t="s">
        <v>245</v>
      </c>
      <c r="E31" s="13">
        <v>34115</v>
      </c>
      <c r="F31" s="13">
        <v>101.49</v>
      </c>
      <c r="G31" s="16">
        <v>1.95E-2</v>
      </c>
    </row>
    <row r="32" spans="2:7" ht="16.5" x14ac:dyDescent="0.35">
      <c r="B32" s="11" t="s">
        <v>464</v>
      </c>
      <c r="C32" s="11" t="s">
        <v>465</v>
      </c>
      <c r="D32" s="11" t="s">
        <v>147</v>
      </c>
      <c r="E32" s="13">
        <v>26050</v>
      </c>
      <c r="F32" s="13">
        <v>98.59</v>
      </c>
      <c r="G32" s="16">
        <v>1.89E-2</v>
      </c>
    </row>
    <row r="33" spans="2:8" ht="16.5" x14ac:dyDescent="0.35">
      <c r="B33" s="11" t="s">
        <v>466</v>
      </c>
      <c r="C33" s="11" t="s">
        <v>467</v>
      </c>
      <c r="D33" s="11" t="s">
        <v>468</v>
      </c>
      <c r="E33" s="13">
        <v>53126</v>
      </c>
      <c r="F33" s="13">
        <v>91.83</v>
      </c>
      <c r="G33" s="16">
        <v>1.7600000000000001E-2</v>
      </c>
    </row>
    <row r="34" spans="2:8" ht="16.5" x14ac:dyDescent="0.35">
      <c r="B34" s="11" t="s">
        <v>469</v>
      </c>
      <c r="C34" s="11" t="s">
        <v>470</v>
      </c>
      <c r="D34" s="11" t="s">
        <v>183</v>
      </c>
      <c r="E34" s="13">
        <v>12585</v>
      </c>
      <c r="F34" s="13">
        <v>91.62</v>
      </c>
      <c r="G34" s="16">
        <v>1.7600000000000001E-2</v>
      </c>
    </row>
    <row r="35" spans="2:8" ht="16.5" x14ac:dyDescent="0.35">
      <c r="B35" s="11" t="s">
        <v>471</v>
      </c>
      <c r="C35" s="11" t="s">
        <v>472</v>
      </c>
      <c r="D35" s="11" t="s">
        <v>245</v>
      </c>
      <c r="E35" s="13">
        <v>20176</v>
      </c>
      <c r="F35" s="13">
        <v>86.61</v>
      </c>
      <c r="G35" s="16">
        <v>1.66E-2</v>
      </c>
    </row>
    <row r="36" spans="2:8" ht="16.5" x14ac:dyDescent="0.35">
      <c r="B36" s="11" t="s">
        <v>473</v>
      </c>
      <c r="C36" s="11" t="s">
        <v>474</v>
      </c>
      <c r="D36" s="11" t="s">
        <v>189</v>
      </c>
      <c r="E36" s="13">
        <v>15023</v>
      </c>
      <c r="F36" s="13">
        <v>79.739999999999995</v>
      </c>
      <c r="G36" s="16">
        <v>1.5300000000000001E-2</v>
      </c>
    </row>
    <row r="37" spans="2:8" ht="16.5" x14ac:dyDescent="0.35">
      <c r="B37" s="11" t="s">
        <v>475</v>
      </c>
      <c r="C37" s="11" t="s">
        <v>476</v>
      </c>
      <c r="D37" s="11" t="s">
        <v>141</v>
      </c>
      <c r="E37" s="13">
        <v>20708</v>
      </c>
      <c r="F37" s="13">
        <v>77.33</v>
      </c>
      <c r="G37" s="16">
        <v>1.49E-2</v>
      </c>
    </row>
    <row r="38" spans="2:8" ht="16.5" x14ac:dyDescent="0.35">
      <c r="B38" s="11" t="s">
        <v>477</v>
      </c>
      <c r="C38" s="11" t="s">
        <v>478</v>
      </c>
      <c r="D38" s="11" t="s">
        <v>165</v>
      </c>
      <c r="E38" s="13">
        <v>155081</v>
      </c>
      <c r="F38" s="13">
        <v>63.04</v>
      </c>
      <c r="G38" s="16">
        <v>1.21E-2</v>
      </c>
    </row>
    <row r="39" spans="2:8" ht="16.5" x14ac:dyDescent="0.35">
      <c r="B39" s="11" t="s">
        <v>479</v>
      </c>
      <c r="C39" s="11" t="s">
        <v>480</v>
      </c>
      <c r="D39" s="11" t="s">
        <v>165</v>
      </c>
      <c r="E39" s="13">
        <v>3198</v>
      </c>
      <c r="F39" s="13">
        <v>55.11</v>
      </c>
      <c r="G39" s="16">
        <v>1.06E-2</v>
      </c>
    </row>
    <row r="40" spans="2:8" s="23" customFormat="1" ht="16.5" x14ac:dyDescent="0.35">
      <c r="B40" s="19" t="s">
        <v>0</v>
      </c>
      <c r="C40" s="19" t="s">
        <v>79</v>
      </c>
      <c r="D40" s="19" t="s">
        <v>0</v>
      </c>
      <c r="E40" s="20"/>
      <c r="F40" s="21">
        <v>4543.59</v>
      </c>
      <c r="G40" s="22">
        <v>0.87290000000000001</v>
      </c>
      <c r="H40" s="24"/>
    </row>
    <row r="41" spans="2:8" ht="16.5" x14ac:dyDescent="0.35">
      <c r="B41" s="11" t="s">
        <v>0</v>
      </c>
      <c r="C41" s="11" t="s">
        <v>213</v>
      </c>
      <c r="D41" s="11" t="s">
        <v>0</v>
      </c>
      <c r="E41" s="12"/>
      <c r="F41" s="12"/>
      <c r="G41" s="16"/>
      <c r="H41" s="15"/>
    </row>
    <row r="42" spans="2:8" ht="16.5" x14ac:dyDescent="0.35">
      <c r="B42" s="11" t="s">
        <v>5</v>
      </c>
      <c r="C42" s="11" t="s">
        <v>481</v>
      </c>
      <c r="D42" s="11" t="s">
        <v>215</v>
      </c>
      <c r="E42" s="13">
        <v>13950</v>
      </c>
      <c r="F42" s="13">
        <v>113</v>
      </c>
      <c r="G42" s="16">
        <v>2.1714909930043373E-2</v>
      </c>
      <c r="H42" s="15"/>
    </row>
    <row r="43" spans="2:8" s="23" customFormat="1" ht="16.5" x14ac:dyDescent="0.35">
      <c r="B43" s="19" t="s">
        <v>0</v>
      </c>
      <c r="C43" s="19" t="s">
        <v>79</v>
      </c>
      <c r="D43" s="19" t="s">
        <v>0</v>
      </c>
      <c r="E43" s="20"/>
      <c r="F43" s="21">
        <v>113</v>
      </c>
      <c r="G43" s="22">
        <f>SUM(G42)</f>
        <v>2.1714909930043373E-2</v>
      </c>
      <c r="H43" s="24"/>
    </row>
    <row r="44" spans="2:8" ht="16.5" x14ac:dyDescent="0.35">
      <c r="B44" s="11" t="s">
        <v>0</v>
      </c>
      <c r="C44" s="11" t="s">
        <v>217</v>
      </c>
      <c r="D44" s="11" t="s">
        <v>0</v>
      </c>
      <c r="E44" s="12"/>
      <c r="F44" s="12"/>
      <c r="G44" s="16"/>
      <c r="H44" s="15"/>
    </row>
    <row r="45" spans="2:8" ht="16.5" x14ac:dyDescent="0.35">
      <c r="B45" s="11" t="s">
        <v>126</v>
      </c>
      <c r="C45" s="11" t="s">
        <v>218</v>
      </c>
      <c r="D45" s="12"/>
      <c r="E45" s="11" t="s">
        <v>126</v>
      </c>
      <c r="F45" s="13">
        <v>604.5</v>
      </c>
      <c r="G45" s="16">
        <v>0.1162</v>
      </c>
      <c r="H45" s="15"/>
    </row>
    <row r="46" spans="2:8" s="23" customFormat="1" ht="16.5" x14ac:dyDescent="0.35">
      <c r="B46" s="19" t="s">
        <v>0</v>
      </c>
      <c r="C46" s="19" t="s">
        <v>79</v>
      </c>
      <c r="D46" s="19" t="s">
        <v>0</v>
      </c>
      <c r="E46" s="19" t="s">
        <v>126</v>
      </c>
      <c r="F46" s="21">
        <v>604.5</v>
      </c>
      <c r="G46" s="22">
        <v>0.1162</v>
      </c>
      <c r="H46" s="24"/>
    </row>
    <row r="47" spans="2:8" ht="16.5" x14ac:dyDescent="0.35">
      <c r="B47" s="12"/>
      <c r="C47" s="11" t="s">
        <v>127</v>
      </c>
      <c r="D47" s="12"/>
      <c r="E47" s="12"/>
      <c r="F47" s="11" t="s">
        <v>0</v>
      </c>
      <c r="G47" s="16"/>
      <c r="H47" s="15"/>
    </row>
    <row r="48" spans="2:8" ht="16.5" x14ac:dyDescent="0.35">
      <c r="B48" s="12"/>
      <c r="C48" s="11" t="s">
        <v>128</v>
      </c>
      <c r="D48" s="12"/>
      <c r="E48" s="12"/>
      <c r="F48" s="13">
        <f>F50-F40-F42-F46</f>
        <v>-57.292224000000715</v>
      </c>
      <c r="G48" s="16">
        <f>G50-G40-G43-G46</f>
        <v>-1.0814909930043387E-2</v>
      </c>
      <c r="H48" s="15"/>
    </row>
    <row r="49" spans="2:8" s="23" customFormat="1" ht="16.5" x14ac:dyDescent="0.35">
      <c r="B49" s="20"/>
      <c r="C49" s="19" t="s">
        <v>79</v>
      </c>
      <c r="D49" s="20"/>
      <c r="E49" s="20"/>
      <c r="F49" s="21">
        <v>-57.292224000000715</v>
      </c>
      <c r="G49" s="22">
        <v>-1.0814909930043387E-2</v>
      </c>
      <c r="H49" s="24"/>
    </row>
    <row r="50" spans="2:8" s="23" customFormat="1" ht="16.5" x14ac:dyDescent="0.35">
      <c r="B50" s="20"/>
      <c r="C50" s="19" t="s">
        <v>129</v>
      </c>
      <c r="D50" s="20"/>
      <c r="E50" s="20"/>
      <c r="F50" s="21">
        <v>5203.7977759999994</v>
      </c>
      <c r="G50" s="22">
        <v>1</v>
      </c>
      <c r="H50" s="24"/>
    </row>
    <row r="51" spans="2:8" x14ac:dyDescent="0.25">
      <c r="B51" s="12"/>
      <c r="C51" s="12"/>
      <c r="D51" s="12"/>
      <c r="E51" s="12"/>
      <c r="F51" s="12"/>
      <c r="G51" s="12"/>
    </row>
    <row r="53" spans="2:8" x14ac:dyDescent="0.25">
      <c r="F53" s="14"/>
      <c r="G53" s="14"/>
    </row>
    <row r="54" spans="2:8" x14ac:dyDescent="0.25">
      <c r="C54" s="43" t="s">
        <v>517</v>
      </c>
      <c r="D54" s="43"/>
      <c r="G54" s="14"/>
    </row>
    <row r="55" spans="2:8" x14ac:dyDescent="0.25">
      <c r="C55" s="43" t="s">
        <v>518</v>
      </c>
      <c r="D55" s="43"/>
    </row>
    <row r="56" spans="2:8" x14ac:dyDescent="0.25">
      <c r="C56" s="43" t="s">
        <v>519</v>
      </c>
      <c r="D56" s="43"/>
    </row>
    <row r="57" spans="2:8" x14ac:dyDescent="0.25">
      <c r="C57" s="42"/>
      <c r="D57" s="42"/>
    </row>
    <row r="58" spans="2:8" x14ac:dyDescent="0.25">
      <c r="C58" s="43" t="s">
        <v>520</v>
      </c>
      <c r="D58" s="43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workbookViewId="0">
      <selection activeCell="C52" sqref="C52"/>
    </sheetView>
  </sheetViews>
  <sheetFormatPr defaultRowHeight="15" x14ac:dyDescent="0.25"/>
  <cols>
    <col min="1" max="1" width="1.140625" customWidth="1"/>
    <col min="2" max="2" width="11.7109375" bestFit="1" customWidth="1"/>
    <col min="3" max="3" width="45" bestFit="1" customWidth="1"/>
    <col min="4" max="4" width="15.42578125" customWidth="1"/>
    <col min="5" max="5" width="11.85546875" bestFit="1" customWidth="1"/>
    <col min="6" max="6" width="19.42578125" bestFit="1" customWidth="1"/>
    <col min="7" max="7" width="8.8554687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25"/>
      <c r="C2" s="25" t="s">
        <v>506</v>
      </c>
      <c r="D2" s="26"/>
      <c r="E2" s="26"/>
      <c r="F2" s="26"/>
      <c r="G2" s="26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7" t="s">
        <v>8</v>
      </c>
      <c r="D4" s="8" t="s">
        <v>9</v>
      </c>
      <c r="E4" s="8" t="s">
        <v>10</v>
      </c>
      <c r="F4" s="7" t="s">
        <v>504</v>
      </c>
      <c r="G4" s="9" t="s">
        <v>11</v>
      </c>
    </row>
    <row r="5" spans="2:7" ht="16.5" x14ac:dyDescent="0.35">
      <c r="B5" s="11" t="s">
        <v>0</v>
      </c>
      <c r="C5" s="11" t="s">
        <v>12</v>
      </c>
      <c r="D5" s="11" t="s">
        <v>0</v>
      </c>
      <c r="E5" s="12"/>
      <c r="F5" s="12"/>
      <c r="G5" s="12"/>
    </row>
    <row r="6" spans="2:7" ht="16.5" x14ac:dyDescent="0.35">
      <c r="B6" s="11" t="s">
        <v>316</v>
      </c>
      <c r="C6" s="11" t="s">
        <v>42</v>
      </c>
      <c r="D6" s="11" t="s">
        <v>43</v>
      </c>
      <c r="E6" s="13">
        <v>10000000</v>
      </c>
      <c r="F6" s="13">
        <v>9643.07</v>
      </c>
      <c r="G6" s="16">
        <v>0.1313</v>
      </c>
    </row>
    <row r="7" spans="2:7" ht="16.5" x14ac:dyDescent="0.35">
      <c r="B7" s="11" t="s">
        <v>317</v>
      </c>
      <c r="C7" s="11" t="s">
        <v>318</v>
      </c>
      <c r="D7" s="12" t="s">
        <v>493</v>
      </c>
      <c r="E7" s="13">
        <v>5000000</v>
      </c>
      <c r="F7" s="13">
        <v>4937.29</v>
      </c>
      <c r="G7" s="16">
        <v>6.7199999999999996E-2</v>
      </c>
    </row>
    <row r="8" spans="2:7" ht="16.5" x14ac:dyDescent="0.35">
      <c r="B8" s="11" t="s">
        <v>319</v>
      </c>
      <c r="C8" s="11" t="s">
        <v>320</v>
      </c>
      <c r="D8" s="12" t="s">
        <v>43</v>
      </c>
      <c r="E8" s="13">
        <v>2500000</v>
      </c>
      <c r="F8" s="13">
        <v>2481.4899999999998</v>
      </c>
      <c r="G8" s="16">
        <v>3.3799999999999997E-2</v>
      </c>
    </row>
    <row r="9" spans="2:7" ht="16.5" x14ac:dyDescent="0.35">
      <c r="B9" s="11" t="s">
        <v>321</v>
      </c>
      <c r="C9" s="11" t="s">
        <v>320</v>
      </c>
      <c r="D9" s="12" t="s">
        <v>43</v>
      </c>
      <c r="E9" s="13">
        <v>2500000</v>
      </c>
      <c r="F9" s="13">
        <v>2479.42</v>
      </c>
      <c r="G9" s="16">
        <v>3.3799999999999997E-2</v>
      </c>
    </row>
    <row r="10" spans="2:7" ht="16.5" x14ac:dyDescent="0.35">
      <c r="B10" s="11" t="s">
        <v>322</v>
      </c>
      <c r="C10" s="11" t="s">
        <v>323</v>
      </c>
      <c r="D10" s="12" t="s">
        <v>494</v>
      </c>
      <c r="E10" s="13">
        <v>2500000</v>
      </c>
      <c r="F10" s="13">
        <v>2473.6999999999998</v>
      </c>
      <c r="G10" s="16">
        <v>3.3700000000000001E-2</v>
      </c>
    </row>
    <row r="11" spans="2:7" ht="16.5" x14ac:dyDescent="0.35">
      <c r="B11" s="11" t="s">
        <v>324</v>
      </c>
      <c r="C11" s="11" t="s">
        <v>320</v>
      </c>
      <c r="D11" s="12" t="s">
        <v>43</v>
      </c>
      <c r="E11" s="13">
        <v>1500000</v>
      </c>
      <c r="F11" s="13">
        <v>1486.74</v>
      </c>
      <c r="G11" s="16">
        <v>2.0199999999999999E-2</v>
      </c>
    </row>
    <row r="12" spans="2:7" s="23" customFormat="1" ht="16.5" x14ac:dyDescent="0.35">
      <c r="B12" s="19" t="s">
        <v>0</v>
      </c>
      <c r="C12" s="19" t="s">
        <v>79</v>
      </c>
      <c r="D12" s="19"/>
      <c r="E12" s="20"/>
      <c r="F12" s="27">
        <v>23501.71</v>
      </c>
      <c r="G12" s="22">
        <v>0.32</v>
      </c>
    </row>
    <row r="13" spans="2:7" ht="16.5" x14ac:dyDescent="0.35">
      <c r="B13" s="11" t="s">
        <v>0</v>
      </c>
      <c r="C13" s="11" t="s">
        <v>80</v>
      </c>
      <c r="D13" s="11"/>
      <c r="E13" s="12"/>
      <c r="F13" s="12"/>
      <c r="G13" s="16"/>
    </row>
    <row r="14" spans="2:7" ht="16.5" x14ac:dyDescent="0.35">
      <c r="B14" s="11" t="s">
        <v>325</v>
      </c>
      <c r="C14" s="11" t="s">
        <v>78</v>
      </c>
      <c r="D14" s="12" t="s">
        <v>56</v>
      </c>
      <c r="E14" s="13">
        <v>9000000</v>
      </c>
      <c r="F14" s="13">
        <v>8798.5499999999993</v>
      </c>
      <c r="G14" s="16">
        <v>0.1198</v>
      </c>
    </row>
    <row r="15" spans="2:7" ht="16.5" x14ac:dyDescent="0.35">
      <c r="B15" s="11" t="s">
        <v>326</v>
      </c>
      <c r="C15" s="11" t="s">
        <v>98</v>
      </c>
      <c r="D15" s="12" t="s">
        <v>490</v>
      </c>
      <c r="E15" s="13">
        <v>5000000</v>
      </c>
      <c r="F15" s="13">
        <v>4933.1000000000004</v>
      </c>
      <c r="G15" s="16">
        <v>6.7199999999999996E-2</v>
      </c>
    </row>
    <row r="16" spans="2:7" ht="16.5" x14ac:dyDescent="0.35">
      <c r="B16" s="11" t="s">
        <v>103</v>
      </c>
      <c r="C16" s="11" t="s">
        <v>82</v>
      </c>
      <c r="D16" s="12" t="s">
        <v>56</v>
      </c>
      <c r="E16" s="13">
        <v>4500000</v>
      </c>
      <c r="F16" s="13">
        <v>4457.66</v>
      </c>
      <c r="G16" s="16">
        <v>6.0700000000000004E-2</v>
      </c>
    </row>
    <row r="17" spans="2:7" ht="16.5" x14ac:dyDescent="0.35">
      <c r="B17" s="11" t="s">
        <v>327</v>
      </c>
      <c r="C17" s="11" t="s">
        <v>328</v>
      </c>
      <c r="D17" s="12" t="s">
        <v>43</v>
      </c>
      <c r="E17" s="13">
        <v>1500000</v>
      </c>
      <c r="F17" s="13">
        <v>1485.11</v>
      </c>
      <c r="G17" s="16">
        <v>2.0199999999999999E-2</v>
      </c>
    </row>
    <row r="18" spans="2:7" s="23" customFormat="1" ht="16.5" x14ac:dyDescent="0.35">
      <c r="B18" s="19" t="s">
        <v>0</v>
      </c>
      <c r="C18" s="19" t="s">
        <v>79</v>
      </c>
      <c r="D18" s="19"/>
      <c r="E18" s="20"/>
      <c r="F18" s="27">
        <v>19674.419999999998</v>
      </c>
      <c r="G18" s="22">
        <v>0.26789999999999997</v>
      </c>
    </row>
    <row r="19" spans="2:7" ht="16.5" x14ac:dyDescent="0.35">
      <c r="B19" s="11" t="s">
        <v>0</v>
      </c>
      <c r="C19" s="11" t="s">
        <v>115</v>
      </c>
      <c r="D19" s="11"/>
      <c r="E19" s="12"/>
      <c r="F19" s="12"/>
      <c r="G19" s="16"/>
    </row>
    <row r="20" spans="2:7" ht="16.5" x14ac:dyDescent="0.35">
      <c r="B20" s="11" t="s">
        <v>329</v>
      </c>
      <c r="C20" s="11" t="s">
        <v>330</v>
      </c>
      <c r="D20" s="11" t="s">
        <v>495</v>
      </c>
      <c r="E20" s="13">
        <v>3300000</v>
      </c>
      <c r="F20" s="13">
        <v>3298.52</v>
      </c>
      <c r="G20" s="16">
        <v>4.4900000000000002E-2</v>
      </c>
    </row>
    <row r="21" spans="2:7" ht="16.5" x14ac:dyDescent="0.35">
      <c r="B21" s="11" t="s">
        <v>340</v>
      </c>
      <c r="C21" s="11" t="s">
        <v>66</v>
      </c>
      <c r="D21" s="11" t="s">
        <v>341</v>
      </c>
      <c r="E21" s="13">
        <v>1850000</v>
      </c>
      <c r="F21" s="13">
        <v>2823.01</v>
      </c>
      <c r="G21" s="16">
        <v>3.8399999999999997E-2</v>
      </c>
    </row>
    <row r="22" spans="2:7" ht="16.5" x14ac:dyDescent="0.35">
      <c r="B22" s="11" t="s">
        <v>342</v>
      </c>
      <c r="C22" s="11" t="s">
        <v>343</v>
      </c>
      <c r="D22" s="11" t="s">
        <v>120</v>
      </c>
      <c r="E22" s="13">
        <v>1350000</v>
      </c>
      <c r="F22" s="13">
        <v>2605.0100000000002</v>
      </c>
      <c r="G22" s="16">
        <v>3.5499999999999997E-2</v>
      </c>
    </row>
    <row r="23" spans="2:7" ht="16.5" x14ac:dyDescent="0.35">
      <c r="B23" s="11" t="s">
        <v>331</v>
      </c>
      <c r="C23" s="11" t="s">
        <v>69</v>
      </c>
      <c r="D23" s="11" t="s">
        <v>509</v>
      </c>
      <c r="E23" s="13">
        <v>2500000</v>
      </c>
      <c r="F23" s="13">
        <v>2466.37</v>
      </c>
      <c r="G23" s="16">
        <v>3.3599999999999998E-2</v>
      </c>
    </row>
    <row r="24" spans="2:7" ht="16.5" x14ac:dyDescent="0.35">
      <c r="B24" s="11" t="s">
        <v>333</v>
      </c>
      <c r="C24" s="11" t="s">
        <v>334</v>
      </c>
      <c r="D24" s="11" t="s">
        <v>120</v>
      </c>
      <c r="E24" s="13">
        <v>1650000</v>
      </c>
      <c r="F24" s="13">
        <v>1683.99</v>
      </c>
      <c r="G24" s="16">
        <v>2.29E-2</v>
      </c>
    </row>
    <row r="25" spans="2:7" ht="16.5" x14ac:dyDescent="0.35">
      <c r="B25" s="11" t="s">
        <v>335</v>
      </c>
      <c r="C25" s="11" t="s">
        <v>336</v>
      </c>
      <c r="D25" s="11" t="s">
        <v>492</v>
      </c>
      <c r="E25" s="13">
        <v>1600000</v>
      </c>
      <c r="F25" s="13">
        <v>1612.61</v>
      </c>
      <c r="G25" s="16">
        <v>2.2000000000000002E-2</v>
      </c>
    </row>
    <row r="26" spans="2:7" ht="16.5" x14ac:dyDescent="0.35">
      <c r="B26" s="11" t="s">
        <v>337</v>
      </c>
      <c r="C26" s="11" t="s">
        <v>336</v>
      </c>
      <c r="D26" s="11" t="s">
        <v>492</v>
      </c>
      <c r="E26" s="13">
        <v>500000</v>
      </c>
      <c r="F26" s="13">
        <v>503.15</v>
      </c>
      <c r="G26" s="16">
        <v>6.8999999999999999E-3</v>
      </c>
    </row>
    <row r="27" spans="2:7" ht="16.5" x14ac:dyDescent="0.35">
      <c r="B27" s="11" t="s">
        <v>338</v>
      </c>
      <c r="C27" s="11" t="s">
        <v>152</v>
      </c>
      <c r="D27" s="11" t="s">
        <v>496</v>
      </c>
      <c r="E27" s="13">
        <v>50</v>
      </c>
      <c r="F27" s="13">
        <v>500.77</v>
      </c>
      <c r="G27" s="16">
        <v>6.8000000000000005E-3</v>
      </c>
    </row>
    <row r="28" spans="2:7" ht="16.5" x14ac:dyDescent="0.35">
      <c r="B28" s="11" t="s">
        <v>347</v>
      </c>
      <c r="C28" s="11" t="s">
        <v>55</v>
      </c>
      <c r="D28" s="11" t="s">
        <v>120</v>
      </c>
      <c r="E28" s="13">
        <v>190000</v>
      </c>
      <c r="F28" s="13">
        <v>192.9</v>
      </c>
      <c r="G28" s="16">
        <v>2.5999999999999999E-3</v>
      </c>
    </row>
    <row r="29" spans="2:7" s="23" customFormat="1" ht="16.5" x14ac:dyDescent="0.35">
      <c r="B29" s="19" t="s">
        <v>0</v>
      </c>
      <c r="C29" s="19" t="s">
        <v>79</v>
      </c>
      <c r="D29" s="19"/>
      <c r="E29" s="20"/>
      <c r="F29" s="27">
        <f>SUM(F20:F28)</f>
        <v>15686.33</v>
      </c>
      <c r="G29" s="22">
        <v>0.21359999999999998</v>
      </c>
    </row>
    <row r="30" spans="2:7" ht="16.5" x14ac:dyDescent="0.35">
      <c r="B30" s="11" t="s">
        <v>0</v>
      </c>
      <c r="C30" s="11" t="s">
        <v>344</v>
      </c>
      <c r="D30" s="11"/>
      <c r="E30" s="12"/>
      <c r="F30" s="12"/>
      <c r="G30" s="16"/>
    </row>
    <row r="31" spans="2:7" ht="16.5" x14ac:dyDescent="0.35">
      <c r="B31" s="11" t="s">
        <v>345</v>
      </c>
      <c r="C31" s="11" t="s">
        <v>346</v>
      </c>
      <c r="D31" s="12" t="s">
        <v>510</v>
      </c>
      <c r="E31" s="13">
        <v>1418700</v>
      </c>
      <c r="F31" s="13">
        <v>1413.73</v>
      </c>
      <c r="G31" s="16">
        <v>1.9299999999999998E-2</v>
      </c>
    </row>
    <row r="32" spans="2:7" s="23" customFormat="1" ht="16.5" x14ac:dyDescent="0.35">
      <c r="B32" s="19" t="s">
        <v>0</v>
      </c>
      <c r="C32" s="19" t="s">
        <v>79</v>
      </c>
      <c r="D32" s="19"/>
      <c r="E32" s="20"/>
      <c r="F32" s="27">
        <v>1413.73</v>
      </c>
      <c r="G32" s="22">
        <v>1.9299999999999998E-2</v>
      </c>
    </row>
    <row r="33" spans="2:7" ht="16.5" x14ac:dyDescent="0.35">
      <c r="B33" s="11" t="s">
        <v>0</v>
      </c>
      <c r="C33" s="11" t="s">
        <v>217</v>
      </c>
      <c r="D33" s="11"/>
      <c r="E33" s="12"/>
      <c r="F33" s="12"/>
      <c r="G33" s="16"/>
    </row>
    <row r="34" spans="2:7" ht="16.5" x14ac:dyDescent="0.35">
      <c r="B34" s="11" t="s">
        <v>126</v>
      </c>
      <c r="C34" s="11" t="s">
        <v>218</v>
      </c>
      <c r="D34" s="12"/>
      <c r="E34" s="11" t="s">
        <v>126</v>
      </c>
      <c r="F34" s="13">
        <v>3998.64</v>
      </c>
      <c r="G34" s="16">
        <v>5.45E-2</v>
      </c>
    </row>
    <row r="35" spans="2:7" s="23" customFormat="1" ht="16.5" x14ac:dyDescent="0.35">
      <c r="B35" s="19" t="s">
        <v>0</v>
      </c>
      <c r="C35" s="19" t="s">
        <v>79</v>
      </c>
      <c r="D35" s="19"/>
      <c r="E35" s="19" t="s">
        <v>126</v>
      </c>
      <c r="F35" s="27">
        <v>3998.64</v>
      </c>
      <c r="G35" s="22">
        <v>5.45E-2</v>
      </c>
    </row>
    <row r="36" spans="2:7" ht="16.5" x14ac:dyDescent="0.35">
      <c r="B36" s="12"/>
      <c r="C36" s="11" t="s">
        <v>127</v>
      </c>
      <c r="D36" s="12"/>
      <c r="E36" s="12"/>
      <c r="F36" s="11" t="s">
        <v>0</v>
      </c>
      <c r="G36" s="16"/>
    </row>
    <row r="37" spans="2:7" ht="16.5" x14ac:dyDescent="0.35">
      <c r="B37" s="12"/>
      <c r="C37" s="11" t="s">
        <v>128</v>
      </c>
      <c r="D37" s="12"/>
      <c r="E37" s="12"/>
      <c r="F37" s="13">
        <v>9145.4598178000069</v>
      </c>
      <c r="G37" s="16">
        <v>0.12470000000000001</v>
      </c>
    </row>
    <row r="38" spans="2:7" s="23" customFormat="1" ht="16.5" x14ac:dyDescent="0.35">
      <c r="B38" s="20"/>
      <c r="C38" s="19" t="s">
        <v>79</v>
      </c>
      <c r="D38" s="20"/>
      <c r="E38" s="20"/>
      <c r="F38" s="21">
        <v>9145.4598178000069</v>
      </c>
      <c r="G38" s="22">
        <v>0.12470000000000001</v>
      </c>
    </row>
    <row r="39" spans="2:7" s="23" customFormat="1" ht="16.5" x14ac:dyDescent="0.35">
      <c r="B39" s="20"/>
      <c r="C39" s="19" t="s">
        <v>129</v>
      </c>
      <c r="D39" s="20"/>
      <c r="E39" s="20"/>
      <c r="F39" s="21">
        <v>73420.289817800003</v>
      </c>
      <c r="G39" s="22">
        <v>1</v>
      </c>
    </row>
    <row r="40" spans="2:7" x14ac:dyDescent="0.25">
      <c r="B40" s="12"/>
      <c r="C40" s="12"/>
      <c r="D40" s="12"/>
      <c r="E40" s="12"/>
      <c r="F40" s="12"/>
      <c r="G40" s="16"/>
    </row>
    <row r="43" spans="2:7" x14ac:dyDescent="0.25">
      <c r="C43" s="32" t="s">
        <v>517</v>
      </c>
      <c r="D43" s="32"/>
      <c r="E43" s="32"/>
      <c r="G43" s="14"/>
    </row>
    <row r="44" spans="2:7" x14ac:dyDescent="0.25">
      <c r="C44" s="32" t="s">
        <v>518</v>
      </c>
      <c r="D44" s="32"/>
      <c r="E44" s="32"/>
    </row>
    <row r="45" spans="2:7" x14ac:dyDescent="0.25">
      <c r="C45" s="32" t="s">
        <v>519</v>
      </c>
      <c r="D45" s="32"/>
      <c r="E45" s="32"/>
    </row>
    <row r="47" spans="2:7" x14ac:dyDescent="0.25">
      <c r="C47" s="32" t="s">
        <v>520</v>
      </c>
      <c r="D47" s="32"/>
      <c r="E47" s="32"/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L12" sqref="L12"/>
    </sheetView>
  </sheetViews>
  <sheetFormatPr defaultRowHeight="15" x14ac:dyDescent="0.25"/>
  <cols>
    <col min="1" max="1" width="1.140625" customWidth="1"/>
    <col min="2" max="2" width="11.5703125" bestFit="1" customWidth="1"/>
    <col min="3" max="3" width="45" bestFit="1" customWidth="1"/>
    <col min="4" max="4" width="15.42578125" customWidth="1"/>
    <col min="5" max="5" width="10.42578125" bestFit="1" customWidth="1"/>
    <col min="6" max="6" width="19.42578125" bestFit="1" customWidth="1"/>
    <col min="7" max="7" width="8.8554687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363</v>
      </c>
      <c r="D2" s="5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115</v>
      </c>
      <c r="D5" s="11" t="s">
        <v>0</v>
      </c>
      <c r="E5" s="12"/>
      <c r="F5" s="12"/>
      <c r="G5" s="12"/>
    </row>
    <row r="6" spans="2:7" ht="16.5" x14ac:dyDescent="0.35">
      <c r="B6" s="11" t="s">
        <v>329</v>
      </c>
      <c r="C6" s="11" t="s">
        <v>330</v>
      </c>
      <c r="D6" s="11" t="s">
        <v>495</v>
      </c>
      <c r="E6" s="13">
        <v>2900000</v>
      </c>
      <c r="F6" s="13">
        <v>2898.7</v>
      </c>
      <c r="G6" s="16">
        <v>0.14050000000000001</v>
      </c>
    </row>
    <row r="7" spans="2:7" ht="16.5" x14ac:dyDescent="0.35">
      <c r="B7" s="11" t="s">
        <v>364</v>
      </c>
      <c r="C7" s="11" t="s">
        <v>365</v>
      </c>
      <c r="D7" s="11" t="s">
        <v>511</v>
      </c>
      <c r="E7" s="13">
        <v>2000000</v>
      </c>
      <c r="F7" s="13">
        <v>2356.4899999999998</v>
      </c>
      <c r="G7" s="16">
        <v>0.1143</v>
      </c>
    </row>
    <row r="8" spans="2:7" ht="16.5" x14ac:dyDescent="0.35">
      <c r="B8" s="11" t="s">
        <v>366</v>
      </c>
      <c r="C8" s="11" t="s">
        <v>367</v>
      </c>
      <c r="D8" s="11" t="s">
        <v>512</v>
      </c>
      <c r="E8" s="13">
        <v>2300000</v>
      </c>
      <c r="F8" s="13">
        <v>2301.4</v>
      </c>
      <c r="G8" s="16">
        <v>0.1116</v>
      </c>
    </row>
    <row r="9" spans="2:7" ht="16.5" x14ac:dyDescent="0.35">
      <c r="B9" s="11" t="s">
        <v>368</v>
      </c>
      <c r="C9" s="11" t="s">
        <v>369</v>
      </c>
      <c r="D9" s="11" t="s">
        <v>513</v>
      </c>
      <c r="E9" s="13">
        <v>1500000</v>
      </c>
      <c r="F9" s="13">
        <v>1491.16</v>
      </c>
      <c r="G9" s="16">
        <v>7.2300000000000003E-2</v>
      </c>
    </row>
    <row r="10" spans="2:7" ht="16.5" x14ac:dyDescent="0.35">
      <c r="B10" s="11" t="s">
        <v>370</v>
      </c>
      <c r="C10" s="11" t="s">
        <v>371</v>
      </c>
      <c r="D10" s="11" t="s">
        <v>332</v>
      </c>
      <c r="E10" s="13">
        <v>1200000</v>
      </c>
      <c r="F10" s="13">
        <v>1246.05</v>
      </c>
      <c r="G10" s="16">
        <v>6.0400000000000002E-2</v>
      </c>
    </row>
    <row r="11" spans="2:7" ht="16.5" x14ac:dyDescent="0.35">
      <c r="B11" s="11" t="s">
        <v>372</v>
      </c>
      <c r="C11" s="11" t="s">
        <v>357</v>
      </c>
      <c r="D11" s="11" t="s">
        <v>355</v>
      </c>
      <c r="E11" s="13">
        <v>1120000</v>
      </c>
      <c r="F11" s="13">
        <v>1103.23</v>
      </c>
      <c r="G11" s="16">
        <v>5.3499999999999999E-2</v>
      </c>
    </row>
    <row r="12" spans="2:7" ht="16.5" x14ac:dyDescent="0.35">
      <c r="B12" s="11" t="s">
        <v>373</v>
      </c>
      <c r="C12" s="11" t="s">
        <v>365</v>
      </c>
      <c r="D12" s="11" t="s">
        <v>511</v>
      </c>
      <c r="E12" s="13">
        <v>431000</v>
      </c>
      <c r="F12" s="13">
        <v>516.44000000000005</v>
      </c>
      <c r="G12" s="16">
        <v>2.5000000000000001E-2</v>
      </c>
    </row>
    <row r="13" spans="2:7" ht="16.5" x14ac:dyDescent="0.35">
      <c r="B13" s="11" t="s">
        <v>374</v>
      </c>
      <c r="C13" s="11" t="s">
        <v>375</v>
      </c>
      <c r="D13" s="11" t="s">
        <v>341</v>
      </c>
      <c r="E13" s="13">
        <v>500000</v>
      </c>
      <c r="F13" s="13">
        <v>514.61</v>
      </c>
      <c r="G13" s="16">
        <v>2.5000000000000001E-2</v>
      </c>
    </row>
    <row r="14" spans="2:7" ht="16.5" x14ac:dyDescent="0.35">
      <c r="B14" s="11" t="s">
        <v>376</v>
      </c>
      <c r="C14" s="11" t="s">
        <v>377</v>
      </c>
      <c r="D14" s="11" t="s">
        <v>496</v>
      </c>
      <c r="E14" s="13">
        <v>500000</v>
      </c>
      <c r="F14" s="13">
        <v>500.19</v>
      </c>
      <c r="G14" s="16">
        <v>2.4299999999999999E-2</v>
      </c>
    </row>
    <row r="15" spans="2:7" ht="16.5" x14ac:dyDescent="0.35">
      <c r="B15" s="11" t="s">
        <v>378</v>
      </c>
      <c r="C15" s="11" t="s">
        <v>375</v>
      </c>
      <c r="D15" s="11" t="s">
        <v>341</v>
      </c>
      <c r="E15" s="13">
        <v>460000</v>
      </c>
      <c r="F15" s="13">
        <v>462.45</v>
      </c>
      <c r="G15" s="16">
        <v>2.2400000000000003E-2</v>
      </c>
    </row>
    <row r="16" spans="2:7" ht="16.5" x14ac:dyDescent="0.35">
      <c r="B16" s="11" t="s">
        <v>379</v>
      </c>
      <c r="C16" s="11" t="s">
        <v>380</v>
      </c>
      <c r="D16" s="11" t="s">
        <v>381</v>
      </c>
      <c r="E16" s="13">
        <v>180000</v>
      </c>
      <c r="F16" s="13">
        <v>182.39</v>
      </c>
      <c r="G16" s="16">
        <v>8.8000000000000005E-3</v>
      </c>
    </row>
    <row r="17" spans="2:7" ht="16.5" x14ac:dyDescent="0.35">
      <c r="B17" s="11" t="s">
        <v>382</v>
      </c>
      <c r="C17" s="11" t="s">
        <v>383</v>
      </c>
      <c r="D17" s="11" t="s">
        <v>381</v>
      </c>
      <c r="E17" s="13">
        <v>150000</v>
      </c>
      <c r="F17" s="13">
        <v>151.91</v>
      </c>
      <c r="G17" s="16">
        <v>7.4000000000000003E-3</v>
      </c>
    </row>
    <row r="18" spans="2:7" ht="16.5" x14ac:dyDescent="0.35">
      <c r="B18" s="11" t="s">
        <v>333</v>
      </c>
      <c r="C18" s="11" t="s">
        <v>334</v>
      </c>
      <c r="D18" s="11" t="s">
        <v>120</v>
      </c>
      <c r="E18" s="13">
        <v>100000</v>
      </c>
      <c r="F18" s="13">
        <v>102.06</v>
      </c>
      <c r="G18" s="16">
        <v>4.8999999999999998E-3</v>
      </c>
    </row>
    <row r="19" spans="2:7" ht="16.5" x14ac:dyDescent="0.35">
      <c r="B19" s="11" t="s">
        <v>384</v>
      </c>
      <c r="C19" s="11" t="s">
        <v>385</v>
      </c>
      <c r="D19" s="11" t="s">
        <v>120</v>
      </c>
      <c r="E19" s="13">
        <v>1500000</v>
      </c>
      <c r="F19" s="13">
        <v>1522.99</v>
      </c>
      <c r="G19" s="16">
        <v>7.3800000000000004E-2</v>
      </c>
    </row>
    <row r="20" spans="2:7" ht="16.5" x14ac:dyDescent="0.35">
      <c r="B20" s="11" t="s">
        <v>386</v>
      </c>
      <c r="C20" s="11" t="s">
        <v>387</v>
      </c>
      <c r="D20" s="11" t="s">
        <v>381</v>
      </c>
      <c r="E20" s="13">
        <v>710000</v>
      </c>
      <c r="F20" s="13">
        <v>732.87</v>
      </c>
      <c r="G20" s="16">
        <v>3.5499999999999997E-2</v>
      </c>
    </row>
    <row r="21" spans="2:7" ht="16.5" x14ac:dyDescent="0.35">
      <c r="B21" s="11" t="s">
        <v>388</v>
      </c>
      <c r="C21" s="11" t="s">
        <v>389</v>
      </c>
      <c r="D21" s="11" t="s">
        <v>498</v>
      </c>
      <c r="E21" s="13">
        <v>500000</v>
      </c>
      <c r="F21" s="13">
        <v>500.65</v>
      </c>
      <c r="G21" s="16">
        <v>2.4300000000000002E-2</v>
      </c>
    </row>
    <row r="22" spans="2:7" ht="16.5" x14ac:dyDescent="0.35">
      <c r="B22" s="11" t="s">
        <v>358</v>
      </c>
      <c r="C22" s="11" t="s">
        <v>359</v>
      </c>
      <c r="D22" s="12" t="s">
        <v>497</v>
      </c>
      <c r="E22" s="13">
        <v>200000</v>
      </c>
      <c r="F22" s="13">
        <v>196.34</v>
      </c>
      <c r="G22" s="16">
        <v>9.4999999999999998E-3</v>
      </c>
    </row>
    <row r="23" spans="2:7" ht="16.5" x14ac:dyDescent="0.35">
      <c r="B23" s="11" t="s">
        <v>390</v>
      </c>
      <c r="C23" s="11" t="s">
        <v>389</v>
      </c>
      <c r="D23" s="11" t="s">
        <v>498</v>
      </c>
      <c r="E23" s="13">
        <v>120000</v>
      </c>
      <c r="F23" s="13">
        <v>120.63</v>
      </c>
      <c r="G23" s="16">
        <v>5.7999999999999996E-3</v>
      </c>
    </row>
    <row r="24" spans="2:7" ht="16.5" x14ac:dyDescent="0.35">
      <c r="B24" s="11" t="s">
        <v>347</v>
      </c>
      <c r="C24" s="11" t="s">
        <v>55</v>
      </c>
      <c r="D24" s="11" t="s">
        <v>120</v>
      </c>
      <c r="E24" s="13">
        <v>40000</v>
      </c>
      <c r="F24" s="13">
        <v>40.61</v>
      </c>
      <c r="G24" s="16">
        <v>2E-3</v>
      </c>
    </row>
    <row r="25" spans="2:7" ht="16.5" x14ac:dyDescent="0.35">
      <c r="B25" s="11" t="s">
        <v>340</v>
      </c>
      <c r="C25" s="11" t="s">
        <v>66</v>
      </c>
      <c r="D25" s="11" t="s">
        <v>341</v>
      </c>
      <c r="E25" s="13">
        <v>440000</v>
      </c>
      <c r="F25" s="13">
        <v>671.42</v>
      </c>
      <c r="G25" s="16">
        <v>3.2599999999999997E-2</v>
      </c>
    </row>
    <row r="26" spans="2:7" s="23" customFormat="1" ht="16.5" x14ac:dyDescent="0.35">
      <c r="B26" s="19" t="s">
        <v>0</v>
      </c>
      <c r="C26" s="19" t="s">
        <v>79</v>
      </c>
      <c r="D26" s="19"/>
      <c r="E26" s="20"/>
      <c r="F26" s="21">
        <f>SUM(F6:F25)</f>
        <v>17612.59</v>
      </c>
      <c r="G26" s="22">
        <f>SUM(G6:G25)</f>
        <v>0.85389999999999999</v>
      </c>
    </row>
    <row r="27" spans="2:7" ht="16.5" x14ac:dyDescent="0.35">
      <c r="B27" s="11" t="s">
        <v>0</v>
      </c>
      <c r="C27" s="11" t="s">
        <v>80</v>
      </c>
      <c r="D27" s="11"/>
      <c r="E27" s="12"/>
      <c r="F27" s="12"/>
      <c r="G27" s="16"/>
    </row>
    <row r="28" spans="2:7" ht="16.5" x14ac:dyDescent="0.35">
      <c r="B28" s="11" t="s">
        <v>325</v>
      </c>
      <c r="C28" s="11" t="s">
        <v>78</v>
      </c>
      <c r="D28" s="12" t="s">
        <v>56</v>
      </c>
      <c r="E28" s="13">
        <v>1000000</v>
      </c>
      <c r="F28" s="13">
        <v>977.62</v>
      </c>
      <c r="G28" s="16">
        <v>4.7400000000000005E-2</v>
      </c>
    </row>
    <row r="29" spans="2:7" s="23" customFormat="1" ht="16.5" x14ac:dyDescent="0.35">
      <c r="B29" s="19" t="s">
        <v>0</v>
      </c>
      <c r="C29" s="19" t="s">
        <v>79</v>
      </c>
      <c r="D29" s="19"/>
      <c r="E29" s="20"/>
      <c r="F29" s="21">
        <v>977.62</v>
      </c>
      <c r="G29" s="22">
        <f>SUM(G28)</f>
        <v>4.7400000000000005E-2</v>
      </c>
    </row>
    <row r="30" spans="2:7" ht="16.5" x14ac:dyDescent="0.35">
      <c r="B30" s="11" t="s">
        <v>0</v>
      </c>
      <c r="C30" s="11" t="s">
        <v>12</v>
      </c>
      <c r="D30" s="11"/>
      <c r="E30" s="12"/>
      <c r="F30" s="12"/>
      <c r="G30" s="16"/>
    </row>
    <row r="31" spans="2:7" ht="16.5" x14ac:dyDescent="0.35">
      <c r="B31" s="11" t="s">
        <v>324</v>
      </c>
      <c r="C31" s="11" t="s">
        <v>320</v>
      </c>
      <c r="D31" s="12" t="s">
        <v>43</v>
      </c>
      <c r="E31" s="13">
        <v>500000</v>
      </c>
      <c r="F31" s="13">
        <v>495.58</v>
      </c>
      <c r="G31" s="16">
        <v>2.4E-2</v>
      </c>
    </row>
    <row r="32" spans="2:7" s="23" customFormat="1" ht="16.5" x14ac:dyDescent="0.35">
      <c r="B32" s="19" t="s">
        <v>0</v>
      </c>
      <c r="C32" s="19" t="s">
        <v>79</v>
      </c>
      <c r="D32" s="19" t="s">
        <v>0</v>
      </c>
      <c r="E32" s="20"/>
      <c r="F32" s="21">
        <v>495.58</v>
      </c>
      <c r="G32" s="22">
        <f>SUM(G31)</f>
        <v>2.4E-2</v>
      </c>
    </row>
    <row r="33" spans="2:7" ht="16.5" x14ac:dyDescent="0.35">
      <c r="B33" s="11" t="s">
        <v>0</v>
      </c>
      <c r="C33" s="11" t="s">
        <v>217</v>
      </c>
      <c r="D33" s="11" t="s">
        <v>0</v>
      </c>
      <c r="E33" s="12"/>
      <c r="F33" s="12"/>
      <c r="G33" s="16"/>
    </row>
    <row r="34" spans="2:7" ht="16.5" x14ac:dyDescent="0.35">
      <c r="B34" s="11" t="s">
        <v>126</v>
      </c>
      <c r="C34" s="11" t="s">
        <v>218</v>
      </c>
      <c r="D34" s="12"/>
      <c r="E34" s="11" t="s">
        <v>126</v>
      </c>
      <c r="F34" s="13">
        <v>293.95</v>
      </c>
      <c r="G34" s="16">
        <v>1.4199999999999999E-2</v>
      </c>
    </row>
    <row r="35" spans="2:7" s="23" customFormat="1" ht="16.5" x14ac:dyDescent="0.35">
      <c r="B35" s="19" t="s">
        <v>0</v>
      </c>
      <c r="C35" s="19" t="s">
        <v>79</v>
      </c>
      <c r="D35" s="19" t="s">
        <v>0</v>
      </c>
      <c r="E35" s="19" t="s">
        <v>126</v>
      </c>
      <c r="F35" s="21">
        <v>293.95</v>
      </c>
      <c r="G35" s="22">
        <f>SUM(G34)</f>
        <v>1.4199999999999999E-2</v>
      </c>
    </row>
    <row r="36" spans="2:7" ht="16.5" x14ac:dyDescent="0.35">
      <c r="B36" s="12"/>
      <c r="C36" s="11" t="s">
        <v>127</v>
      </c>
      <c r="D36" s="12"/>
      <c r="E36" s="12"/>
      <c r="F36" s="11" t="s">
        <v>0</v>
      </c>
      <c r="G36" s="16"/>
    </row>
    <row r="37" spans="2:7" ht="16.5" x14ac:dyDescent="0.35">
      <c r="B37" s="12"/>
      <c r="C37" s="11" t="s">
        <v>128</v>
      </c>
      <c r="D37" s="12"/>
      <c r="E37" s="12"/>
      <c r="F37" s="13">
        <f>F39-F26-F29-F32-F35</f>
        <v>1245.8998813000014</v>
      </c>
      <c r="G37" s="16">
        <v>6.0499999999999998E-2</v>
      </c>
    </row>
    <row r="38" spans="2:7" s="23" customFormat="1" ht="16.5" x14ac:dyDescent="0.35">
      <c r="B38" s="20"/>
      <c r="C38" s="19" t="s">
        <v>79</v>
      </c>
      <c r="D38" s="20"/>
      <c r="E38" s="20"/>
      <c r="F38" s="21">
        <v>1245.8998813000014</v>
      </c>
      <c r="G38" s="22">
        <f>SUM(G37)</f>
        <v>6.0499999999999998E-2</v>
      </c>
    </row>
    <row r="39" spans="2:7" s="23" customFormat="1" ht="16.5" x14ac:dyDescent="0.35">
      <c r="B39" s="20"/>
      <c r="C39" s="19" t="s">
        <v>129</v>
      </c>
      <c r="D39" s="20"/>
      <c r="E39" s="20"/>
      <c r="F39" s="21">
        <v>20625.639881300001</v>
      </c>
      <c r="G39" s="22">
        <v>1</v>
      </c>
    </row>
    <row r="42" spans="2:7" x14ac:dyDescent="0.25">
      <c r="C42" s="33" t="s">
        <v>517</v>
      </c>
      <c r="D42" s="33"/>
      <c r="E42" s="33"/>
      <c r="F42" s="33"/>
      <c r="G42" s="14"/>
    </row>
    <row r="43" spans="2:7" x14ac:dyDescent="0.25">
      <c r="C43" s="33" t="s">
        <v>518</v>
      </c>
      <c r="D43" s="33"/>
      <c r="E43" s="33"/>
      <c r="F43" s="33"/>
    </row>
    <row r="44" spans="2:7" x14ac:dyDescent="0.25">
      <c r="C44" s="33" t="s">
        <v>519</v>
      </c>
      <c r="D44" s="33"/>
      <c r="E44" s="33"/>
      <c r="F44" s="33"/>
      <c r="G44" s="14"/>
    </row>
    <row r="45" spans="2:7" x14ac:dyDescent="0.25">
      <c r="C45" s="33"/>
      <c r="D45" s="33"/>
      <c r="E45" s="33"/>
      <c r="F45" s="33"/>
    </row>
    <row r="46" spans="2:7" x14ac:dyDescent="0.25">
      <c r="C46" s="33" t="s">
        <v>520</v>
      </c>
      <c r="D46" s="33"/>
      <c r="E46" s="33"/>
      <c r="F46" s="33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workbookViewId="0">
      <selection activeCell="D17" sqref="D17"/>
    </sheetView>
  </sheetViews>
  <sheetFormatPr defaultRowHeight="15" x14ac:dyDescent="0.25"/>
  <cols>
    <col min="1" max="1" width="1.140625" customWidth="1"/>
    <col min="2" max="2" width="12" bestFit="1" customWidth="1"/>
    <col min="3" max="3" width="33" bestFit="1" customWidth="1"/>
    <col min="4" max="4" width="15.42578125" customWidth="1"/>
    <col min="5" max="5" width="10.42578125" bestFit="1" customWidth="1"/>
    <col min="6" max="6" width="13.140625" bestFit="1" customWidth="1"/>
    <col min="7" max="7" width="9.1406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348</v>
      </c>
      <c r="D2" s="3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12</v>
      </c>
      <c r="D5" s="11" t="s">
        <v>0</v>
      </c>
      <c r="E5" s="12"/>
      <c r="F5" s="12"/>
      <c r="G5" s="12"/>
    </row>
    <row r="6" spans="2:7" ht="16.5" x14ac:dyDescent="0.35">
      <c r="B6" s="11" t="s">
        <v>41</v>
      </c>
      <c r="C6" s="11" t="s">
        <v>42</v>
      </c>
      <c r="D6" s="11" t="s">
        <v>43</v>
      </c>
      <c r="E6" s="13">
        <v>2500000</v>
      </c>
      <c r="F6" s="13">
        <v>2488.34</v>
      </c>
      <c r="G6" s="16">
        <v>9.64E-2</v>
      </c>
    </row>
    <row r="7" spans="2:7" ht="16.5" x14ac:dyDescent="0.35">
      <c r="B7" s="11" t="s">
        <v>349</v>
      </c>
      <c r="C7" s="11" t="s">
        <v>22</v>
      </c>
      <c r="D7" s="12" t="s">
        <v>56</v>
      </c>
      <c r="E7" s="13">
        <v>2500000</v>
      </c>
      <c r="F7" s="13">
        <v>2486.62</v>
      </c>
      <c r="G7" s="16">
        <v>9.64E-2</v>
      </c>
    </row>
    <row r="8" spans="2:7" ht="16.5" x14ac:dyDescent="0.35">
      <c r="B8" s="11" t="s">
        <v>350</v>
      </c>
      <c r="C8" s="11" t="s">
        <v>72</v>
      </c>
      <c r="D8" s="12" t="s">
        <v>514</v>
      </c>
      <c r="E8" s="13">
        <v>2500000</v>
      </c>
      <c r="F8" s="13">
        <v>2472.2199999999998</v>
      </c>
      <c r="G8" s="16">
        <v>9.5799999999999996E-2</v>
      </c>
    </row>
    <row r="9" spans="2:7" ht="16.5" x14ac:dyDescent="0.35">
      <c r="B9" s="11" t="s">
        <v>59</v>
      </c>
      <c r="C9" s="11" t="s">
        <v>60</v>
      </c>
      <c r="D9" s="12" t="s">
        <v>56</v>
      </c>
      <c r="E9" s="13">
        <v>2500000</v>
      </c>
      <c r="F9" s="13">
        <v>2471.88</v>
      </c>
      <c r="G9" s="16">
        <v>9.5799999999999996E-2</v>
      </c>
    </row>
    <row r="10" spans="2:7" ht="16.5" x14ac:dyDescent="0.35">
      <c r="B10" s="11" t="s">
        <v>70</v>
      </c>
      <c r="C10" s="11" t="s">
        <v>69</v>
      </c>
      <c r="D10" s="12" t="s">
        <v>56</v>
      </c>
      <c r="E10" s="13">
        <v>2500000</v>
      </c>
      <c r="F10" s="13">
        <v>2467.5100000000002</v>
      </c>
      <c r="G10" s="16">
        <v>9.5600000000000004E-2</v>
      </c>
    </row>
    <row r="11" spans="2:7" ht="16.5" x14ac:dyDescent="0.35">
      <c r="B11" s="11" t="s">
        <v>351</v>
      </c>
      <c r="C11" s="11" t="s">
        <v>320</v>
      </c>
      <c r="D11" s="12" t="s">
        <v>43</v>
      </c>
      <c r="E11" s="13">
        <v>2500000</v>
      </c>
      <c r="F11" s="13">
        <v>2463.8000000000002</v>
      </c>
      <c r="G11" s="16">
        <v>9.5500000000000002E-2</v>
      </c>
    </row>
    <row r="12" spans="2:7" ht="16.5" x14ac:dyDescent="0.35">
      <c r="B12" s="11" t="s">
        <v>352</v>
      </c>
      <c r="C12" s="11" t="s">
        <v>24</v>
      </c>
      <c r="D12" s="12" t="s">
        <v>43</v>
      </c>
      <c r="E12" s="13">
        <v>500000</v>
      </c>
      <c r="F12" s="13">
        <v>496.67</v>
      </c>
      <c r="G12" s="16">
        <v>1.9199999999999998E-2</v>
      </c>
    </row>
    <row r="13" spans="2:7" s="23" customFormat="1" ht="16.5" x14ac:dyDescent="0.35">
      <c r="B13" s="19" t="s">
        <v>0</v>
      </c>
      <c r="C13" s="19" t="s">
        <v>79</v>
      </c>
      <c r="D13" s="19"/>
      <c r="E13" s="20"/>
      <c r="F13" s="21">
        <f>SUM(F6:F12)</f>
        <v>15347.040000000003</v>
      </c>
      <c r="G13" s="22">
        <v>0.59470000000000001</v>
      </c>
    </row>
    <row r="14" spans="2:7" ht="16.5" x14ac:dyDescent="0.35">
      <c r="B14" s="11" t="s">
        <v>0</v>
      </c>
      <c r="C14" s="11" t="s">
        <v>80</v>
      </c>
      <c r="D14" s="11"/>
      <c r="E14" s="12"/>
      <c r="F14" s="12"/>
      <c r="G14" s="16"/>
    </row>
    <row r="15" spans="2:7" ht="16.5" x14ac:dyDescent="0.35">
      <c r="B15" s="11" t="s">
        <v>87</v>
      </c>
      <c r="C15" s="11" t="s">
        <v>88</v>
      </c>
      <c r="D15" s="12" t="s">
        <v>490</v>
      </c>
      <c r="E15" s="13">
        <v>2500000</v>
      </c>
      <c r="F15" s="13">
        <v>2491.04</v>
      </c>
      <c r="G15" s="16">
        <v>9.6500000000000002E-2</v>
      </c>
    </row>
    <row r="16" spans="2:7" ht="16.5" x14ac:dyDescent="0.35">
      <c r="B16" s="11" t="s">
        <v>279</v>
      </c>
      <c r="C16" s="11" t="s">
        <v>94</v>
      </c>
      <c r="D16" s="12" t="s">
        <v>56</v>
      </c>
      <c r="E16" s="13">
        <v>2500000</v>
      </c>
      <c r="F16" s="13">
        <v>2466.0100000000002</v>
      </c>
      <c r="G16" s="16">
        <v>9.5600000000000004E-2</v>
      </c>
    </row>
    <row r="17" spans="2:7" ht="16.5" x14ac:dyDescent="0.35">
      <c r="B17" s="11" t="s">
        <v>353</v>
      </c>
      <c r="C17" s="11" t="s">
        <v>98</v>
      </c>
      <c r="D17" s="12" t="s">
        <v>490</v>
      </c>
      <c r="E17" s="13">
        <v>2500000</v>
      </c>
      <c r="F17" s="13">
        <v>2464.35</v>
      </c>
      <c r="G17" s="16">
        <v>9.5500000000000002E-2</v>
      </c>
    </row>
    <row r="18" spans="2:7" ht="16.5" x14ac:dyDescent="0.35">
      <c r="B18" s="11" t="s">
        <v>90</v>
      </c>
      <c r="C18" s="11" t="s">
        <v>91</v>
      </c>
      <c r="D18" s="12" t="s">
        <v>43</v>
      </c>
      <c r="E18" s="13">
        <v>2500000</v>
      </c>
      <c r="F18" s="13">
        <v>2462.3000000000002</v>
      </c>
      <c r="G18" s="16">
        <v>9.5399999999999985E-2</v>
      </c>
    </row>
    <row r="19" spans="2:7" s="23" customFormat="1" ht="16.5" x14ac:dyDescent="0.35">
      <c r="B19" s="19" t="s">
        <v>0</v>
      </c>
      <c r="C19" s="19" t="s">
        <v>79</v>
      </c>
      <c r="D19" s="19"/>
      <c r="E19" s="20"/>
      <c r="F19" s="21">
        <f>SUM(F15:F18)</f>
        <v>9883.7000000000007</v>
      </c>
      <c r="G19" s="22">
        <v>0.38299999999999995</v>
      </c>
    </row>
    <row r="20" spans="2:7" ht="16.5" x14ac:dyDescent="0.35">
      <c r="B20" s="11" t="s">
        <v>0</v>
      </c>
      <c r="C20" s="11" t="s">
        <v>115</v>
      </c>
      <c r="D20" s="11"/>
      <c r="E20" s="12"/>
      <c r="F20" s="12"/>
      <c r="G20" s="16"/>
    </row>
    <row r="21" spans="2:7" ht="16.5" x14ac:dyDescent="0.35">
      <c r="B21" s="11" t="s">
        <v>354</v>
      </c>
      <c r="C21" s="11" t="s">
        <v>271</v>
      </c>
      <c r="D21" s="11" t="s">
        <v>355</v>
      </c>
      <c r="E21" s="13">
        <v>500000</v>
      </c>
      <c r="F21" s="13">
        <v>475.39</v>
      </c>
      <c r="G21" s="16">
        <v>1.84E-2</v>
      </c>
    </row>
    <row r="22" spans="2:7" ht="16.5" x14ac:dyDescent="0.35">
      <c r="B22" s="11" t="s">
        <v>358</v>
      </c>
      <c r="C22" s="11" t="s">
        <v>359</v>
      </c>
      <c r="D22" s="12" t="s">
        <v>497</v>
      </c>
      <c r="E22" s="13">
        <v>60000</v>
      </c>
      <c r="F22" s="13">
        <v>58.9</v>
      </c>
      <c r="G22" s="16">
        <v>2.3E-3</v>
      </c>
    </row>
    <row r="23" spans="2:7" ht="16.5" x14ac:dyDescent="0.35">
      <c r="B23" s="11" t="s">
        <v>356</v>
      </c>
      <c r="C23" s="11" t="s">
        <v>357</v>
      </c>
      <c r="D23" s="11" t="s">
        <v>355</v>
      </c>
      <c r="E23" s="13">
        <v>2000</v>
      </c>
      <c r="F23" s="13">
        <v>2.38</v>
      </c>
      <c r="G23" s="16">
        <v>1E-4</v>
      </c>
    </row>
    <row r="24" spans="2:7" s="23" customFormat="1" ht="16.5" x14ac:dyDescent="0.35">
      <c r="B24" s="19" t="s">
        <v>0</v>
      </c>
      <c r="C24" s="19" t="s">
        <v>79</v>
      </c>
      <c r="D24" s="19"/>
      <c r="E24" s="20"/>
      <c r="F24" s="21">
        <f>SUM(F21:F23)</f>
        <v>536.66999999999996</v>
      </c>
      <c r="G24" s="22">
        <v>2.0799999999999999E-2</v>
      </c>
    </row>
    <row r="25" spans="2:7" ht="16.5" x14ac:dyDescent="0.35">
      <c r="B25" s="11" t="s">
        <v>0</v>
      </c>
      <c r="C25" s="11" t="s">
        <v>360</v>
      </c>
      <c r="D25" s="11"/>
      <c r="E25" s="12"/>
      <c r="F25" s="12"/>
      <c r="G25" s="16"/>
    </row>
    <row r="26" spans="2:7" ht="16.5" x14ac:dyDescent="0.35">
      <c r="B26" s="11" t="s">
        <v>361</v>
      </c>
      <c r="C26" s="11" t="s">
        <v>362</v>
      </c>
      <c r="D26" s="11" t="s">
        <v>491</v>
      </c>
      <c r="E26" s="13">
        <v>200</v>
      </c>
      <c r="F26" s="13">
        <v>0.2</v>
      </c>
      <c r="G26" s="16">
        <v>0</v>
      </c>
    </row>
    <row r="27" spans="2:7" s="23" customFormat="1" ht="16.5" x14ac:dyDescent="0.35">
      <c r="B27" s="19" t="s">
        <v>0</v>
      </c>
      <c r="C27" s="19" t="s">
        <v>79</v>
      </c>
      <c r="D27" s="19"/>
      <c r="E27" s="20"/>
      <c r="F27" s="21">
        <f>SUM(F26)</f>
        <v>0.2</v>
      </c>
      <c r="G27" s="22">
        <v>0</v>
      </c>
    </row>
    <row r="28" spans="2:7" ht="16.5" x14ac:dyDescent="0.35">
      <c r="B28" s="12"/>
      <c r="C28" s="11" t="s">
        <v>127</v>
      </c>
      <c r="D28" s="12"/>
      <c r="E28" s="12"/>
      <c r="F28" s="11" t="s">
        <v>0</v>
      </c>
      <c r="G28" s="16"/>
    </row>
    <row r="29" spans="2:7" ht="16.5" x14ac:dyDescent="0.35">
      <c r="B29" s="12"/>
      <c r="C29" s="11" t="s">
        <v>128</v>
      </c>
      <c r="D29" s="12"/>
      <c r="E29" s="12"/>
      <c r="F29" s="13">
        <f>F31-F13-F19-F24-F27</f>
        <v>36.387941699996119</v>
      </c>
      <c r="G29" s="16">
        <v>1.5E-3</v>
      </c>
    </row>
    <row r="30" spans="2:7" s="23" customFormat="1" ht="16.5" x14ac:dyDescent="0.35">
      <c r="B30" s="20"/>
      <c r="C30" s="19" t="s">
        <v>79</v>
      </c>
      <c r="D30" s="20"/>
      <c r="E30" s="20"/>
      <c r="F30" s="21">
        <v>36.387941699996119</v>
      </c>
      <c r="G30" s="22">
        <v>1.5E-3</v>
      </c>
    </row>
    <row r="31" spans="2:7" s="23" customFormat="1" ht="16.5" x14ac:dyDescent="0.35">
      <c r="B31" s="20"/>
      <c r="C31" s="19" t="s">
        <v>129</v>
      </c>
      <c r="D31" s="20"/>
      <c r="E31" s="20"/>
      <c r="F31" s="21">
        <v>25803.9979417</v>
      </c>
      <c r="G31" s="22">
        <v>1</v>
      </c>
    </row>
    <row r="32" spans="2:7" x14ac:dyDescent="0.25">
      <c r="B32" s="12"/>
      <c r="C32" s="12"/>
      <c r="D32" s="12"/>
      <c r="E32" s="12"/>
      <c r="F32" s="12"/>
      <c r="G32" s="12"/>
    </row>
    <row r="33" spans="3:7" x14ac:dyDescent="0.25">
      <c r="G33" s="14"/>
    </row>
    <row r="34" spans="3:7" x14ac:dyDescent="0.25">
      <c r="G34" s="14"/>
    </row>
    <row r="35" spans="3:7" x14ac:dyDescent="0.25">
      <c r="C35" s="34" t="s">
        <v>517</v>
      </c>
      <c r="D35" s="34"/>
      <c r="E35" s="34"/>
      <c r="F35" s="34"/>
      <c r="G35" s="35"/>
    </row>
    <row r="36" spans="3:7" x14ac:dyDescent="0.25">
      <c r="C36" s="34" t="s">
        <v>518</v>
      </c>
      <c r="D36" s="34"/>
      <c r="E36" s="34"/>
      <c r="F36" s="34"/>
      <c r="G36" s="34"/>
    </row>
    <row r="37" spans="3:7" x14ac:dyDescent="0.25">
      <c r="C37" s="34" t="s">
        <v>519</v>
      </c>
      <c r="D37" s="34"/>
      <c r="E37" s="34"/>
      <c r="F37" s="34"/>
      <c r="G37" s="34"/>
    </row>
    <row r="38" spans="3:7" x14ac:dyDescent="0.25">
      <c r="C38" s="33"/>
      <c r="D38" s="33"/>
      <c r="E38" s="33"/>
      <c r="F38" s="33"/>
      <c r="G38" s="33"/>
    </row>
    <row r="39" spans="3:7" x14ac:dyDescent="0.25">
      <c r="C39" s="34" t="s">
        <v>520</v>
      </c>
      <c r="D39" s="34"/>
      <c r="E39" s="34"/>
      <c r="F39" s="34"/>
      <c r="G39" s="3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I15" sqref="I15"/>
    </sheetView>
  </sheetViews>
  <sheetFormatPr defaultRowHeight="15" x14ac:dyDescent="0.25"/>
  <cols>
    <col min="1" max="1" width="1.140625" customWidth="1"/>
    <col min="2" max="2" width="11.7109375" bestFit="1" customWidth="1"/>
    <col min="3" max="3" width="45" bestFit="1" customWidth="1"/>
    <col min="4" max="4" width="15.42578125" customWidth="1"/>
    <col min="5" max="5" width="10.42578125" bestFit="1" customWidth="1"/>
    <col min="6" max="6" width="13.140625" bestFit="1" customWidth="1"/>
    <col min="7" max="7" width="8.85546875" bestFit="1" customWidth="1"/>
    <col min="8" max="8" width="10.285156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391</v>
      </c>
      <c r="D2" s="3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115</v>
      </c>
      <c r="D5" s="11" t="s">
        <v>0</v>
      </c>
      <c r="E5" s="12"/>
      <c r="F5" s="12"/>
      <c r="G5" s="12"/>
    </row>
    <row r="6" spans="2:7" ht="16.5" x14ac:dyDescent="0.35">
      <c r="B6" s="11" t="s">
        <v>376</v>
      </c>
      <c r="C6" s="11" t="s">
        <v>377</v>
      </c>
      <c r="D6" s="11" t="s">
        <v>496</v>
      </c>
      <c r="E6" s="13">
        <v>1000000</v>
      </c>
      <c r="F6" s="13">
        <v>1000.38</v>
      </c>
      <c r="G6" s="16">
        <v>9.4100000000000003E-2</v>
      </c>
    </row>
    <row r="7" spans="2:7" ht="16.5" x14ac:dyDescent="0.35">
      <c r="B7" s="11" t="s">
        <v>329</v>
      </c>
      <c r="C7" s="11" t="s">
        <v>330</v>
      </c>
      <c r="D7" s="11" t="s">
        <v>495</v>
      </c>
      <c r="E7" s="13">
        <v>1000000</v>
      </c>
      <c r="F7" s="13">
        <v>999.55</v>
      </c>
      <c r="G7" s="16">
        <v>9.4100000000000003E-2</v>
      </c>
    </row>
    <row r="8" spans="2:7" ht="16.5" x14ac:dyDescent="0.35">
      <c r="B8" s="11" t="s">
        <v>373</v>
      </c>
      <c r="C8" s="11" t="s">
        <v>365</v>
      </c>
      <c r="D8" s="11" t="s">
        <v>511</v>
      </c>
      <c r="E8" s="13">
        <v>830000</v>
      </c>
      <c r="F8" s="13">
        <v>994.54</v>
      </c>
      <c r="G8" s="16">
        <v>9.3599999999999989E-2</v>
      </c>
    </row>
    <row r="9" spans="2:7" ht="16.5" x14ac:dyDescent="0.35">
      <c r="B9" s="11" t="s">
        <v>368</v>
      </c>
      <c r="C9" s="11" t="s">
        <v>369</v>
      </c>
      <c r="D9" s="11" t="s">
        <v>513</v>
      </c>
      <c r="E9" s="13">
        <v>1000000</v>
      </c>
      <c r="F9" s="13">
        <v>994.11</v>
      </c>
      <c r="G9" s="16">
        <v>9.3599999999999989E-2</v>
      </c>
    </row>
    <row r="10" spans="2:7" ht="16.5" x14ac:dyDescent="0.35">
      <c r="B10" s="11" t="s">
        <v>370</v>
      </c>
      <c r="C10" s="11" t="s">
        <v>371</v>
      </c>
      <c r="D10" s="11" t="s">
        <v>332</v>
      </c>
      <c r="E10" s="13">
        <v>950000</v>
      </c>
      <c r="F10" s="13">
        <v>986.45</v>
      </c>
      <c r="G10" s="16">
        <v>9.2799999999999994E-2</v>
      </c>
    </row>
    <row r="11" spans="2:7" ht="16.5" x14ac:dyDescent="0.35">
      <c r="B11" s="11" t="s">
        <v>372</v>
      </c>
      <c r="C11" s="11" t="s">
        <v>357</v>
      </c>
      <c r="D11" s="11" t="s">
        <v>355</v>
      </c>
      <c r="E11" s="13">
        <v>890000</v>
      </c>
      <c r="F11" s="13">
        <v>876.67</v>
      </c>
      <c r="G11" s="16">
        <v>8.2500000000000004E-2</v>
      </c>
    </row>
    <row r="12" spans="2:7" ht="16.5" x14ac:dyDescent="0.35">
      <c r="B12" s="11" t="s">
        <v>358</v>
      </c>
      <c r="C12" s="11" t="s">
        <v>359</v>
      </c>
      <c r="D12" s="12" t="s">
        <v>497</v>
      </c>
      <c r="E12" s="13">
        <v>400000</v>
      </c>
      <c r="F12" s="13">
        <v>392.68</v>
      </c>
      <c r="G12" s="16">
        <v>3.7000000000000005E-2</v>
      </c>
    </row>
    <row r="13" spans="2:7" ht="16.5" x14ac:dyDescent="0.35">
      <c r="B13" s="11" t="s">
        <v>392</v>
      </c>
      <c r="C13" s="11" t="s">
        <v>123</v>
      </c>
      <c r="D13" s="11" t="s">
        <v>120</v>
      </c>
      <c r="E13" s="13">
        <v>300000</v>
      </c>
      <c r="F13" s="13">
        <v>299.99</v>
      </c>
      <c r="G13" s="16">
        <v>2.8199999999999999E-2</v>
      </c>
    </row>
    <row r="14" spans="2:7" ht="16.5" x14ac:dyDescent="0.35">
      <c r="B14" s="11" t="s">
        <v>335</v>
      </c>
      <c r="C14" s="11" t="s">
        <v>336</v>
      </c>
      <c r="D14" s="11" t="s">
        <v>492</v>
      </c>
      <c r="E14" s="13">
        <v>230000</v>
      </c>
      <c r="F14" s="13">
        <v>231.81</v>
      </c>
      <c r="G14" s="16">
        <v>2.18E-2</v>
      </c>
    </row>
    <row r="15" spans="2:7" ht="16.5" x14ac:dyDescent="0.35">
      <c r="B15" s="11" t="s">
        <v>366</v>
      </c>
      <c r="C15" s="11" t="s">
        <v>367</v>
      </c>
      <c r="D15" s="11" t="s">
        <v>512</v>
      </c>
      <c r="E15" s="13">
        <v>200000</v>
      </c>
      <c r="F15" s="13">
        <v>200.12</v>
      </c>
      <c r="G15" s="16">
        <v>1.8799999999999997E-2</v>
      </c>
    </row>
    <row r="16" spans="2:7" ht="16.5" x14ac:dyDescent="0.35">
      <c r="B16" s="11" t="s">
        <v>356</v>
      </c>
      <c r="C16" s="11" t="s">
        <v>357</v>
      </c>
      <c r="D16" s="11" t="s">
        <v>355</v>
      </c>
      <c r="E16" s="13">
        <v>86100</v>
      </c>
      <c r="F16" s="13">
        <v>102.54</v>
      </c>
      <c r="G16" s="16">
        <v>9.5999999999999992E-3</v>
      </c>
    </row>
    <row r="17" spans="2:7" ht="16.5" x14ac:dyDescent="0.35">
      <c r="B17" s="11" t="s">
        <v>333</v>
      </c>
      <c r="C17" s="11" t="s">
        <v>334</v>
      </c>
      <c r="D17" s="11" t="s">
        <v>120</v>
      </c>
      <c r="E17" s="13">
        <v>100000</v>
      </c>
      <c r="F17" s="13">
        <v>102.06</v>
      </c>
      <c r="G17" s="16">
        <v>9.5999999999999992E-3</v>
      </c>
    </row>
    <row r="18" spans="2:7" s="23" customFormat="1" ht="16.5" x14ac:dyDescent="0.35">
      <c r="B18" s="19" t="s">
        <v>0</v>
      </c>
      <c r="C18" s="19" t="s">
        <v>79</v>
      </c>
      <c r="D18" s="19" t="s">
        <v>0</v>
      </c>
      <c r="E18" s="20"/>
      <c r="F18" s="21">
        <f>SUM(F6:F17)</f>
        <v>7180.9000000000005</v>
      </c>
      <c r="G18" s="22">
        <f>SUM(G6:G17)</f>
        <v>0.67570000000000019</v>
      </c>
    </row>
    <row r="19" spans="2:7" ht="16.5" x14ac:dyDescent="0.35">
      <c r="B19" s="11" t="s">
        <v>0</v>
      </c>
      <c r="C19" s="11" t="s">
        <v>131</v>
      </c>
      <c r="D19" s="11" t="s">
        <v>0</v>
      </c>
      <c r="E19" s="12"/>
      <c r="F19" s="12"/>
      <c r="G19" s="16"/>
    </row>
    <row r="20" spans="2:7" ht="16.5" x14ac:dyDescent="0.35">
      <c r="B20" s="11" t="s">
        <v>145</v>
      </c>
      <c r="C20" s="11" t="s">
        <v>146</v>
      </c>
      <c r="D20" s="11" t="s">
        <v>147</v>
      </c>
      <c r="E20" s="13">
        <v>23900</v>
      </c>
      <c r="F20" s="13">
        <v>955.52</v>
      </c>
      <c r="G20" s="16">
        <v>8.9900000000000008E-2</v>
      </c>
    </row>
    <row r="21" spans="2:7" ht="16.5" x14ac:dyDescent="0.35">
      <c r="B21" s="11" t="s">
        <v>161</v>
      </c>
      <c r="C21" s="11" t="s">
        <v>162</v>
      </c>
      <c r="D21" s="11" t="s">
        <v>158</v>
      </c>
      <c r="E21" s="13">
        <v>1368</v>
      </c>
      <c r="F21" s="13">
        <v>121.22</v>
      </c>
      <c r="G21" s="16">
        <v>1.1399999999999999E-2</v>
      </c>
    </row>
    <row r="22" spans="2:7" ht="16.5" x14ac:dyDescent="0.35">
      <c r="B22" s="11" t="s">
        <v>156</v>
      </c>
      <c r="C22" s="11" t="s">
        <v>157</v>
      </c>
      <c r="D22" s="11" t="s">
        <v>158</v>
      </c>
      <c r="E22" s="13">
        <v>16034</v>
      </c>
      <c r="F22" s="13">
        <v>118.48</v>
      </c>
      <c r="G22" s="16">
        <v>1.11E-2</v>
      </c>
    </row>
    <row r="23" spans="2:7" ht="16.5" x14ac:dyDescent="0.35">
      <c r="B23" s="11" t="s">
        <v>203</v>
      </c>
      <c r="C23" s="11" t="s">
        <v>204</v>
      </c>
      <c r="D23" s="11" t="s">
        <v>189</v>
      </c>
      <c r="E23" s="13">
        <v>49150</v>
      </c>
      <c r="F23" s="13">
        <v>93.58</v>
      </c>
      <c r="G23" s="16">
        <v>8.8000000000000005E-3</v>
      </c>
    </row>
    <row r="24" spans="2:7" ht="16.5" x14ac:dyDescent="0.35">
      <c r="B24" s="11" t="s">
        <v>153</v>
      </c>
      <c r="C24" s="11" t="s">
        <v>154</v>
      </c>
      <c r="D24" s="11" t="s">
        <v>155</v>
      </c>
      <c r="E24" s="13">
        <v>31750</v>
      </c>
      <c r="F24" s="13">
        <v>88.22</v>
      </c>
      <c r="G24" s="16">
        <v>8.3000000000000001E-3</v>
      </c>
    </row>
    <row r="25" spans="2:7" ht="16.5" x14ac:dyDescent="0.35">
      <c r="B25" s="11" t="s">
        <v>200</v>
      </c>
      <c r="C25" s="11" t="s">
        <v>201</v>
      </c>
      <c r="D25" s="11" t="s">
        <v>202</v>
      </c>
      <c r="E25" s="13">
        <v>17034</v>
      </c>
      <c r="F25" s="13">
        <v>53.21</v>
      </c>
      <c r="G25" s="16">
        <v>5.0000000000000001E-3</v>
      </c>
    </row>
    <row r="26" spans="2:7" ht="16.5" x14ac:dyDescent="0.35">
      <c r="B26" s="11" t="s">
        <v>393</v>
      </c>
      <c r="C26" s="11" t="s">
        <v>394</v>
      </c>
      <c r="D26" s="11" t="s">
        <v>183</v>
      </c>
      <c r="E26" s="13">
        <v>20700</v>
      </c>
      <c r="F26" s="13">
        <v>34.700000000000003</v>
      </c>
      <c r="G26" s="16">
        <v>3.3E-3</v>
      </c>
    </row>
    <row r="27" spans="2:7" ht="16.5" x14ac:dyDescent="0.35">
      <c r="B27" s="11" t="s">
        <v>395</v>
      </c>
      <c r="C27" s="11" t="s">
        <v>96</v>
      </c>
      <c r="D27" s="11" t="s">
        <v>133</v>
      </c>
      <c r="E27" s="13">
        <v>1522</v>
      </c>
      <c r="F27" s="13">
        <v>27.35</v>
      </c>
      <c r="G27" s="16">
        <v>2.5999999999999999E-3</v>
      </c>
    </row>
    <row r="28" spans="2:7" ht="16.5" x14ac:dyDescent="0.35">
      <c r="B28" s="11" t="s">
        <v>205</v>
      </c>
      <c r="C28" s="11" t="s">
        <v>206</v>
      </c>
      <c r="D28" s="11" t="s">
        <v>207</v>
      </c>
      <c r="E28" s="13">
        <v>5736</v>
      </c>
      <c r="F28" s="13">
        <v>21.97</v>
      </c>
      <c r="G28" s="16">
        <v>2.0999999999999999E-3</v>
      </c>
    </row>
    <row r="29" spans="2:7" ht="16.5" x14ac:dyDescent="0.35">
      <c r="B29" s="11" t="s">
        <v>396</v>
      </c>
      <c r="C29" s="11" t="s">
        <v>397</v>
      </c>
      <c r="D29" s="11" t="s">
        <v>398</v>
      </c>
      <c r="E29" s="13">
        <v>636</v>
      </c>
      <c r="F29" s="13">
        <v>2.0299999999999998</v>
      </c>
      <c r="G29" s="16">
        <v>2.0000000000000001E-4</v>
      </c>
    </row>
    <row r="30" spans="2:7" s="23" customFormat="1" ht="16.5" x14ac:dyDescent="0.35">
      <c r="B30" s="19" t="s">
        <v>0</v>
      </c>
      <c r="C30" s="19" t="s">
        <v>79</v>
      </c>
      <c r="D30" s="19" t="s">
        <v>0</v>
      </c>
      <c r="E30" s="20"/>
      <c r="F30" s="21">
        <v>1516.28</v>
      </c>
      <c r="G30" s="22">
        <v>0.14269999999999999</v>
      </c>
    </row>
    <row r="31" spans="2:7" ht="16.5" x14ac:dyDescent="0.35">
      <c r="B31" s="11" t="s">
        <v>0</v>
      </c>
      <c r="C31" s="11" t="s">
        <v>339</v>
      </c>
      <c r="D31" s="11" t="s">
        <v>0</v>
      </c>
      <c r="E31" s="12"/>
      <c r="F31" s="12"/>
      <c r="G31" s="16"/>
    </row>
    <row r="32" spans="2:7" ht="16.5" x14ac:dyDescent="0.35">
      <c r="B32" s="11" t="s">
        <v>340</v>
      </c>
      <c r="C32" s="11" t="s">
        <v>66</v>
      </c>
      <c r="D32" s="11" t="s">
        <v>341</v>
      </c>
      <c r="E32" s="13">
        <v>430000</v>
      </c>
      <c r="F32" s="13">
        <v>656.16</v>
      </c>
      <c r="G32" s="16">
        <v>6.1699999999999998E-2</v>
      </c>
    </row>
    <row r="33" spans="2:7" ht="16.5" x14ac:dyDescent="0.35">
      <c r="B33" s="11" t="s">
        <v>342</v>
      </c>
      <c r="C33" s="11" t="s">
        <v>343</v>
      </c>
      <c r="D33" s="11" t="s">
        <v>120</v>
      </c>
      <c r="E33" s="13">
        <v>130000</v>
      </c>
      <c r="F33" s="13">
        <v>250.85</v>
      </c>
      <c r="G33" s="16">
        <v>2.3599999999999999E-2</v>
      </c>
    </row>
    <row r="34" spans="2:7" ht="16.5" x14ac:dyDescent="0.35">
      <c r="B34" s="11" t="s">
        <v>399</v>
      </c>
      <c r="C34" s="11" t="s">
        <v>400</v>
      </c>
      <c r="D34" s="11" t="s">
        <v>401</v>
      </c>
      <c r="E34" s="13">
        <v>140000</v>
      </c>
      <c r="F34" s="13">
        <v>176.15</v>
      </c>
      <c r="G34" s="16">
        <v>1.66E-2</v>
      </c>
    </row>
    <row r="35" spans="2:7" s="23" customFormat="1" ht="16.5" x14ac:dyDescent="0.35">
      <c r="B35" s="19" t="s">
        <v>0</v>
      </c>
      <c r="C35" s="19" t="s">
        <v>79</v>
      </c>
      <c r="D35" s="19" t="s">
        <v>0</v>
      </c>
      <c r="E35" s="20"/>
      <c r="F35" s="21">
        <v>1083.1600000000001</v>
      </c>
      <c r="G35" s="22">
        <v>0.10189999999999999</v>
      </c>
    </row>
    <row r="36" spans="2:7" ht="16.5" x14ac:dyDescent="0.35">
      <c r="B36" s="11" t="s">
        <v>0</v>
      </c>
      <c r="C36" s="11" t="s">
        <v>217</v>
      </c>
      <c r="D36" s="11" t="s">
        <v>0</v>
      </c>
      <c r="E36" s="12"/>
      <c r="F36" s="12"/>
      <c r="G36" s="16"/>
    </row>
    <row r="37" spans="2:7" ht="16.5" x14ac:dyDescent="0.35">
      <c r="B37" s="11" t="s">
        <v>126</v>
      </c>
      <c r="C37" s="11" t="s">
        <v>218</v>
      </c>
      <c r="D37" s="12"/>
      <c r="E37" s="11" t="s">
        <v>126</v>
      </c>
      <c r="F37" s="13">
        <v>298.85000000000002</v>
      </c>
      <c r="G37" s="16">
        <v>2.81E-2</v>
      </c>
    </row>
    <row r="38" spans="2:7" s="23" customFormat="1" ht="16.5" x14ac:dyDescent="0.35">
      <c r="B38" s="19" t="s">
        <v>0</v>
      </c>
      <c r="C38" s="19" t="s">
        <v>79</v>
      </c>
      <c r="D38" s="19" t="s">
        <v>0</v>
      </c>
      <c r="E38" s="19" t="s">
        <v>126</v>
      </c>
      <c r="F38" s="21">
        <v>298.85000000000002</v>
      </c>
      <c r="G38" s="22">
        <v>2.81E-2</v>
      </c>
    </row>
    <row r="39" spans="2:7" ht="16.5" x14ac:dyDescent="0.35">
      <c r="B39" s="12"/>
      <c r="C39" s="11" t="s">
        <v>127</v>
      </c>
      <c r="D39" s="12"/>
      <c r="E39" s="12"/>
      <c r="F39" s="11" t="s">
        <v>0</v>
      </c>
      <c r="G39" s="16"/>
    </row>
    <row r="40" spans="2:7" ht="16.5" x14ac:dyDescent="0.35">
      <c r="B40" s="12"/>
      <c r="C40" s="11" t="s">
        <v>128</v>
      </c>
      <c r="D40" s="12"/>
      <c r="E40" s="12"/>
      <c r="F40" s="13">
        <v>154.34235129999996</v>
      </c>
      <c r="G40" s="16">
        <v>5.16E-2</v>
      </c>
    </row>
    <row r="41" spans="2:7" ht="16.5" x14ac:dyDescent="0.35">
      <c r="B41" s="12"/>
      <c r="C41" s="11" t="s">
        <v>79</v>
      </c>
      <c r="D41" s="12"/>
      <c r="E41" s="12"/>
      <c r="F41" s="13">
        <v>547.02235130000042</v>
      </c>
      <c r="G41" s="16">
        <v>5.16E-2</v>
      </c>
    </row>
    <row r="42" spans="2:7" ht="16.5" x14ac:dyDescent="0.35">
      <c r="B42" s="12"/>
      <c r="C42" s="11" t="s">
        <v>129</v>
      </c>
      <c r="D42" s="12"/>
      <c r="E42" s="12"/>
      <c r="F42" s="13">
        <v>10626.212351300001</v>
      </c>
      <c r="G42" s="16">
        <v>1</v>
      </c>
    </row>
    <row r="43" spans="2:7" x14ac:dyDescent="0.25">
      <c r="B43" s="12"/>
      <c r="C43" s="12"/>
      <c r="D43" s="12"/>
      <c r="E43" s="12"/>
      <c r="F43" s="12"/>
      <c r="G43" s="12"/>
    </row>
    <row r="46" spans="2:7" x14ac:dyDescent="0.25">
      <c r="C46" s="36" t="s">
        <v>517</v>
      </c>
      <c r="D46" s="36"/>
      <c r="E46" s="36"/>
      <c r="F46" s="36"/>
    </row>
    <row r="47" spans="2:7" x14ac:dyDescent="0.25">
      <c r="C47" s="36" t="s">
        <v>518</v>
      </c>
      <c r="D47" s="36"/>
      <c r="E47" s="36"/>
      <c r="F47" s="36"/>
    </row>
    <row r="48" spans="2:7" x14ac:dyDescent="0.25">
      <c r="C48" s="36" t="s">
        <v>519</v>
      </c>
      <c r="D48" s="36"/>
      <c r="E48" s="36"/>
      <c r="F48" s="36"/>
    </row>
    <row r="49" spans="3:6" x14ac:dyDescent="0.25">
      <c r="C49" s="34"/>
      <c r="D49" s="34"/>
      <c r="E49" s="34"/>
      <c r="F49" s="34"/>
    </row>
    <row r="50" spans="3:6" x14ac:dyDescent="0.25">
      <c r="C50" s="36" t="s">
        <v>520</v>
      </c>
      <c r="D50" s="34"/>
      <c r="E50" s="34"/>
      <c r="F50" s="34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K7" sqref="K7"/>
    </sheetView>
  </sheetViews>
  <sheetFormatPr defaultRowHeight="15" x14ac:dyDescent="0.25"/>
  <cols>
    <col min="1" max="1" width="1.140625" customWidth="1"/>
    <col min="2" max="2" width="11.5703125" bestFit="1" customWidth="1"/>
    <col min="3" max="3" width="45" bestFit="1" customWidth="1"/>
    <col min="4" max="4" width="15.42578125" customWidth="1"/>
    <col min="5" max="5" width="9.5703125" bestFit="1" customWidth="1"/>
    <col min="6" max="6" width="14.42578125" bestFit="1" customWidth="1"/>
    <col min="7" max="7" width="11.285156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25"/>
      <c r="C2" s="25" t="s">
        <v>482</v>
      </c>
      <c r="D2" s="26"/>
      <c r="E2" s="26"/>
      <c r="F2" s="26"/>
      <c r="G2" s="26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115</v>
      </c>
      <c r="D5" s="11" t="s">
        <v>0</v>
      </c>
      <c r="E5" s="12"/>
      <c r="F5" s="12"/>
      <c r="G5" s="12"/>
    </row>
    <row r="6" spans="2:7" ht="16.5" x14ac:dyDescent="0.35">
      <c r="B6" s="11" t="s">
        <v>340</v>
      </c>
      <c r="C6" s="11" t="s">
        <v>66</v>
      </c>
      <c r="D6" s="11" t="s">
        <v>341</v>
      </c>
      <c r="E6" s="13">
        <v>280000</v>
      </c>
      <c r="F6" s="13">
        <v>427.27</v>
      </c>
      <c r="G6" s="16">
        <v>9.7699999999999995E-2</v>
      </c>
    </row>
    <row r="7" spans="2:7" ht="16.5" x14ac:dyDescent="0.35">
      <c r="B7" s="11" t="s">
        <v>356</v>
      </c>
      <c r="C7" s="11" t="s">
        <v>357</v>
      </c>
      <c r="D7" s="11" t="s">
        <v>355</v>
      </c>
      <c r="E7" s="13">
        <v>353000</v>
      </c>
      <c r="F7" s="13">
        <v>420.4</v>
      </c>
      <c r="G7" s="16">
        <v>9.6099999999999991E-2</v>
      </c>
    </row>
    <row r="8" spans="2:7" ht="16.5" x14ac:dyDescent="0.35">
      <c r="B8" s="11" t="s">
        <v>399</v>
      </c>
      <c r="C8" s="11" t="s">
        <v>400</v>
      </c>
      <c r="D8" s="11" t="s">
        <v>401</v>
      </c>
      <c r="E8" s="13">
        <v>330000</v>
      </c>
      <c r="F8" s="13">
        <v>415.21</v>
      </c>
      <c r="G8" s="16">
        <v>9.4899999999999998E-2</v>
      </c>
    </row>
    <row r="9" spans="2:7" ht="16.5" x14ac:dyDescent="0.35">
      <c r="B9" s="11" t="s">
        <v>390</v>
      </c>
      <c r="C9" s="11" t="s">
        <v>389</v>
      </c>
      <c r="D9" s="11" t="s">
        <v>498</v>
      </c>
      <c r="E9" s="13">
        <v>380000</v>
      </c>
      <c r="F9" s="13">
        <v>381.98</v>
      </c>
      <c r="G9" s="16">
        <v>8.7300000000000003E-2</v>
      </c>
    </row>
    <row r="10" spans="2:7" ht="16.5" x14ac:dyDescent="0.35">
      <c r="B10" s="11" t="s">
        <v>370</v>
      </c>
      <c r="C10" s="11" t="s">
        <v>371</v>
      </c>
      <c r="D10" s="11" t="s">
        <v>332</v>
      </c>
      <c r="E10" s="13">
        <v>350000</v>
      </c>
      <c r="F10" s="13">
        <v>363.43</v>
      </c>
      <c r="G10" s="16">
        <v>8.3100000000000007E-2</v>
      </c>
    </row>
    <row r="11" spans="2:7" ht="16.5" x14ac:dyDescent="0.35">
      <c r="B11" s="11" t="s">
        <v>382</v>
      </c>
      <c r="C11" s="11" t="s">
        <v>383</v>
      </c>
      <c r="D11" s="11" t="s">
        <v>381</v>
      </c>
      <c r="E11" s="13">
        <v>350000</v>
      </c>
      <c r="F11" s="13">
        <v>354.46</v>
      </c>
      <c r="G11" s="16">
        <v>8.1000000000000003E-2</v>
      </c>
    </row>
    <row r="12" spans="2:7" ht="16.5" x14ac:dyDescent="0.35">
      <c r="B12" s="11" t="s">
        <v>483</v>
      </c>
      <c r="C12" s="11" t="s">
        <v>268</v>
      </c>
      <c r="D12" s="11" t="s">
        <v>495</v>
      </c>
      <c r="E12" s="13">
        <v>350000</v>
      </c>
      <c r="F12" s="13">
        <v>350.88</v>
      </c>
      <c r="G12" s="16">
        <v>8.0199999999999994E-2</v>
      </c>
    </row>
    <row r="13" spans="2:7" ht="16.5" x14ac:dyDescent="0.35">
      <c r="B13" s="11" t="s">
        <v>378</v>
      </c>
      <c r="C13" s="11" t="s">
        <v>375</v>
      </c>
      <c r="D13" s="11" t="s">
        <v>341</v>
      </c>
      <c r="E13" s="13">
        <v>340000</v>
      </c>
      <c r="F13" s="13">
        <v>341.81</v>
      </c>
      <c r="G13" s="16">
        <v>7.8200000000000006E-2</v>
      </c>
    </row>
    <row r="14" spans="2:7" ht="16.5" x14ac:dyDescent="0.35">
      <c r="B14" s="11" t="s">
        <v>379</v>
      </c>
      <c r="C14" s="11" t="s">
        <v>380</v>
      </c>
      <c r="D14" s="11" t="s">
        <v>381</v>
      </c>
      <c r="E14" s="13">
        <v>320000</v>
      </c>
      <c r="F14" s="13">
        <v>324.24</v>
      </c>
      <c r="G14" s="16">
        <v>7.4099999999999999E-2</v>
      </c>
    </row>
    <row r="15" spans="2:7" ht="16.5" x14ac:dyDescent="0.35">
      <c r="B15" s="11" t="s">
        <v>333</v>
      </c>
      <c r="C15" s="11" t="s">
        <v>334</v>
      </c>
      <c r="D15" s="11" t="s">
        <v>120</v>
      </c>
      <c r="E15" s="13">
        <v>300000</v>
      </c>
      <c r="F15" s="13">
        <v>306.18</v>
      </c>
      <c r="G15" s="16">
        <v>7.0000000000000007E-2</v>
      </c>
    </row>
    <row r="16" spans="2:7" ht="16.5" x14ac:dyDescent="0.35">
      <c r="B16" s="11" t="s">
        <v>329</v>
      </c>
      <c r="C16" s="11" t="s">
        <v>330</v>
      </c>
      <c r="D16" s="11" t="s">
        <v>495</v>
      </c>
      <c r="E16" s="13">
        <v>300000</v>
      </c>
      <c r="F16" s="13">
        <v>299.87</v>
      </c>
      <c r="G16" s="16">
        <v>6.8600000000000008E-2</v>
      </c>
    </row>
    <row r="17" spans="2:7" ht="16.5" x14ac:dyDescent="0.35">
      <c r="B17" s="11" t="s">
        <v>335</v>
      </c>
      <c r="C17" s="11" t="s">
        <v>336</v>
      </c>
      <c r="D17" s="11" t="s">
        <v>492</v>
      </c>
      <c r="E17" s="13">
        <v>170000</v>
      </c>
      <c r="F17" s="13">
        <v>171.34</v>
      </c>
      <c r="G17" s="16">
        <v>3.9199999999999999E-2</v>
      </c>
    </row>
    <row r="18" spans="2:7" s="23" customFormat="1" ht="16.5" x14ac:dyDescent="0.35">
      <c r="B18" s="19" t="s">
        <v>0</v>
      </c>
      <c r="C18" s="19" t="s">
        <v>79</v>
      </c>
      <c r="D18" s="19" t="s">
        <v>0</v>
      </c>
      <c r="E18" s="20"/>
      <c r="F18" s="21">
        <v>4157.07</v>
      </c>
      <c r="G18" s="22">
        <v>0.95040000000000002</v>
      </c>
    </row>
    <row r="19" spans="2:7" ht="16.5" x14ac:dyDescent="0.35">
      <c r="B19" s="11" t="s">
        <v>0</v>
      </c>
      <c r="C19" s="11" t="s">
        <v>217</v>
      </c>
      <c r="D19" s="11" t="s">
        <v>0</v>
      </c>
      <c r="E19" s="12"/>
      <c r="F19" s="12"/>
      <c r="G19" s="16"/>
    </row>
    <row r="20" spans="2:7" ht="16.5" x14ac:dyDescent="0.35">
      <c r="B20" s="11" t="s">
        <v>126</v>
      </c>
      <c r="C20" s="11" t="s">
        <v>218</v>
      </c>
      <c r="D20" s="12"/>
      <c r="E20" s="11" t="s">
        <v>126</v>
      </c>
      <c r="F20" s="13">
        <v>48.49</v>
      </c>
      <c r="G20" s="16">
        <v>1.11E-2</v>
      </c>
    </row>
    <row r="21" spans="2:7" s="23" customFormat="1" ht="16.5" x14ac:dyDescent="0.35">
      <c r="B21" s="19" t="s">
        <v>0</v>
      </c>
      <c r="C21" s="19" t="s">
        <v>79</v>
      </c>
      <c r="D21" s="19" t="s">
        <v>0</v>
      </c>
      <c r="E21" s="19" t="s">
        <v>126</v>
      </c>
      <c r="F21" s="21">
        <v>48.49</v>
      </c>
      <c r="G21" s="22">
        <v>1.11E-2</v>
      </c>
    </row>
    <row r="22" spans="2:7" ht="16.5" x14ac:dyDescent="0.35">
      <c r="B22" s="12"/>
      <c r="C22" s="11" t="s">
        <v>127</v>
      </c>
      <c r="D22" s="12"/>
      <c r="E22" s="12"/>
      <c r="F22" s="11" t="s">
        <v>0</v>
      </c>
      <c r="G22" s="16"/>
    </row>
    <row r="23" spans="2:7" ht="16.5" x14ac:dyDescent="0.35">
      <c r="B23" s="12"/>
      <c r="C23" s="11" t="s">
        <v>128</v>
      </c>
      <c r="D23" s="12"/>
      <c r="E23" s="12"/>
      <c r="F23" s="13">
        <f>F25-F18-F21</f>
        <v>168.12121259999981</v>
      </c>
      <c r="G23" s="16">
        <f>G25-G18-G21</f>
        <v>3.8499999999999979E-2</v>
      </c>
    </row>
    <row r="24" spans="2:7" s="23" customFormat="1" ht="16.5" x14ac:dyDescent="0.35">
      <c r="B24" s="20"/>
      <c r="C24" s="19" t="s">
        <v>79</v>
      </c>
      <c r="D24" s="20"/>
      <c r="E24" s="20"/>
      <c r="F24" s="21">
        <v>168.12121259999981</v>
      </c>
      <c r="G24" s="22">
        <v>3.8499999999999979E-2</v>
      </c>
    </row>
    <row r="25" spans="2:7" s="23" customFormat="1" ht="16.5" x14ac:dyDescent="0.35">
      <c r="B25" s="20"/>
      <c r="C25" s="19" t="s">
        <v>129</v>
      </c>
      <c r="D25" s="20"/>
      <c r="E25" s="20"/>
      <c r="F25" s="21">
        <v>4373.6812125999995</v>
      </c>
      <c r="G25" s="22">
        <v>1</v>
      </c>
    </row>
    <row r="28" spans="2:7" x14ac:dyDescent="0.25">
      <c r="C28" s="37" t="s">
        <v>517</v>
      </c>
      <c r="D28" s="37"/>
      <c r="E28" s="37"/>
      <c r="F28" s="37"/>
    </row>
    <row r="29" spans="2:7" x14ac:dyDescent="0.25">
      <c r="C29" s="37" t="s">
        <v>518</v>
      </c>
      <c r="D29" s="37"/>
      <c r="E29" s="37"/>
      <c r="F29" s="37"/>
    </row>
    <row r="32" spans="2:7" x14ac:dyDescent="0.25">
      <c r="C32" s="37" t="s">
        <v>520</v>
      </c>
      <c r="D32" s="37"/>
      <c r="E32" s="37"/>
      <c r="F32" s="37"/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J13" sqref="J13"/>
    </sheetView>
  </sheetViews>
  <sheetFormatPr defaultRowHeight="15" x14ac:dyDescent="0.25"/>
  <cols>
    <col min="1" max="1" width="1.140625" customWidth="1"/>
    <col min="2" max="2" width="11.28515625" bestFit="1" customWidth="1"/>
    <col min="3" max="3" width="38.7109375" bestFit="1" customWidth="1"/>
    <col min="4" max="4" width="15.42578125" customWidth="1"/>
    <col min="5" max="5" width="10.42578125" bestFit="1" customWidth="1"/>
    <col min="6" max="6" width="19.42578125" bestFit="1" customWidth="1"/>
    <col min="7" max="7" width="8.85546875" bestFit="1" customWidth="1"/>
    <col min="8" max="8" width="10.28515625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18" t="s">
        <v>507</v>
      </c>
      <c r="D2" s="3"/>
      <c r="E2" s="29"/>
      <c r="F2" s="29"/>
      <c r="G2" s="29"/>
    </row>
    <row r="3" spans="2:8" ht="16.5" x14ac:dyDescent="0.35">
      <c r="C3" s="2" t="s">
        <v>6</v>
      </c>
    </row>
    <row r="4" spans="2:8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8" ht="16.5" x14ac:dyDescent="0.35">
      <c r="B5" s="11" t="s">
        <v>0</v>
      </c>
      <c r="C5" s="11" t="s">
        <v>108</v>
      </c>
      <c r="D5" s="11" t="s">
        <v>0</v>
      </c>
      <c r="E5" s="12"/>
      <c r="F5" s="12"/>
      <c r="G5" s="12"/>
    </row>
    <row r="6" spans="2:8" ht="16.5" x14ac:dyDescent="0.35">
      <c r="B6" s="11" t="s">
        <v>484</v>
      </c>
      <c r="C6" s="11" t="s">
        <v>485</v>
      </c>
      <c r="D6" s="12" t="s">
        <v>491</v>
      </c>
      <c r="E6" s="13">
        <v>1500000</v>
      </c>
      <c r="F6" s="13">
        <v>1495.57</v>
      </c>
      <c r="G6" s="16">
        <v>0.6694</v>
      </c>
      <c r="H6" s="15"/>
    </row>
    <row r="7" spans="2:8" s="23" customFormat="1" ht="16.5" x14ac:dyDescent="0.35">
      <c r="B7" s="19" t="s">
        <v>0</v>
      </c>
      <c r="C7" s="19" t="s">
        <v>79</v>
      </c>
      <c r="D7" s="19" t="s">
        <v>0</v>
      </c>
      <c r="E7" s="20"/>
      <c r="F7" s="21">
        <v>1495.57</v>
      </c>
      <c r="G7" s="22">
        <v>0.6694</v>
      </c>
      <c r="H7" s="24"/>
    </row>
    <row r="8" spans="2:8" ht="16.5" x14ac:dyDescent="0.35">
      <c r="B8" s="11" t="s">
        <v>0</v>
      </c>
      <c r="C8" s="11" t="s">
        <v>360</v>
      </c>
      <c r="D8" s="11" t="s">
        <v>0</v>
      </c>
      <c r="E8" s="12"/>
      <c r="F8" s="12"/>
      <c r="G8" s="16"/>
      <c r="H8" s="15"/>
    </row>
    <row r="9" spans="2:8" ht="16.5" x14ac:dyDescent="0.35">
      <c r="B9" s="11" t="s">
        <v>361</v>
      </c>
      <c r="C9" s="11" t="s">
        <v>362</v>
      </c>
      <c r="D9" s="11" t="s">
        <v>491</v>
      </c>
      <c r="E9" s="13">
        <v>500000</v>
      </c>
      <c r="F9" s="13">
        <v>498.32</v>
      </c>
      <c r="G9" s="16">
        <v>0.223</v>
      </c>
      <c r="H9" s="15"/>
    </row>
    <row r="10" spans="2:8" ht="16.5" x14ac:dyDescent="0.35">
      <c r="B10" s="11" t="s">
        <v>486</v>
      </c>
      <c r="C10" s="11" t="s">
        <v>487</v>
      </c>
      <c r="D10" s="11" t="s">
        <v>491</v>
      </c>
      <c r="E10" s="13">
        <v>83200</v>
      </c>
      <c r="F10" s="13">
        <v>80.2</v>
      </c>
      <c r="G10" s="16">
        <v>3.5900000000000001E-2</v>
      </c>
      <c r="H10" s="15"/>
    </row>
    <row r="11" spans="2:8" ht="16.5" x14ac:dyDescent="0.35">
      <c r="B11" s="11" t="s">
        <v>488</v>
      </c>
      <c r="C11" s="11" t="s">
        <v>499</v>
      </c>
      <c r="D11" s="11" t="s">
        <v>491</v>
      </c>
      <c r="E11" s="13">
        <v>16700</v>
      </c>
      <c r="F11" s="13">
        <v>16</v>
      </c>
      <c r="G11" s="16">
        <v>7.1999999999999998E-3</v>
      </c>
      <c r="H11" s="15"/>
    </row>
    <row r="12" spans="2:8" s="23" customFormat="1" ht="16.5" x14ac:dyDescent="0.35">
      <c r="B12" s="19" t="s">
        <v>0</v>
      </c>
      <c r="C12" s="19" t="s">
        <v>79</v>
      </c>
      <c r="D12" s="19" t="s">
        <v>0</v>
      </c>
      <c r="E12" s="20"/>
      <c r="F12" s="21">
        <v>594.52</v>
      </c>
      <c r="G12" s="22">
        <v>0.2661</v>
      </c>
      <c r="H12" s="24"/>
    </row>
    <row r="13" spans="2:8" ht="16.5" x14ac:dyDescent="0.35">
      <c r="B13" s="11" t="s">
        <v>0</v>
      </c>
      <c r="C13" s="11" t="s">
        <v>217</v>
      </c>
      <c r="D13" s="11" t="s">
        <v>0</v>
      </c>
      <c r="E13" s="12"/>
      <c r="F13" s="12"/>
      <c r="G13" s="16"/>
      <c r="H13" s="15"/>
    </row>
    <row r="14" spans="2:8" ht="16.5" x14ac:dyDescent="0.35">
      <c r="B14" s="11" t="s">
        <v>126</v>
      </c>
      <c r="C14" s="11" t="s">
        <v>218</v>
      </c>
      <c r="D14" s="12"/>
      <c r="E14" s="11" t="s">
        <v>126</v>
      </c>
      <c r="F14" s="13">
        <v>101.98</v>
      </c>
      <c r="G14" s="16">
        <v>4.5599999999999995E-2</v>
      </c>
      <c r="H14" s="15"/>
    </row>
    <row r="15" spans="2:8" s="23" customFormat="1" ht="16.5" x14ac:dyDescent="0.35">
      <c r="B15" s="19" t="s">
        <v>0</v>
      </c>
      <c r="C15" s="19" t="s">
        <v>79</v>
      </c>
      <c r="D15" s="19" t="s">
        <v>0</v>
      </c>
      <c r="E15" s="19" t="s">
        <v>126</v>
      </c>
      <c r="F15" s="21">
        <v>101.98</v>
      </c>
      <c r="G15" s="22">
        <v>4.5599999999999995E-2</v>
      </c>
      <c r="H15" s="24"/>
    </row>
    <row r="16" spans="2:8" ht="16.5" x14ac:dyDescent="0.35">
      <c r="B16" s="12"/>
      <c r="C16" s="11" t="s">
        <v>127</v>
      </c>
      <c r="D16" s="12"/>
      <c r="E16" s="12"/>
      <c r="F16" s="11" t="s">
        <v>0</v>
      </c>
      <c r="G16" s="16"/>
      <c r="H16" s="15"/>
    </row>
    <row r="17" spans="2:8" ht="16.5" x14ac:dyDescent="0.35">
      <c r="B17" s="12"/>
      <c r="C17" s="11" t="s">
        <v>128</v>
      </c>
      <c r="D17" s="12"/>
      <c r="E17" s="12"/>
      <c r="F17" s="13">
        <f>F19-F7-F12-F15</f>
        <v>42.107692199999988</v>
      </c>
      <c r="G17" s="16">
        <f>G19-G7-G12-G15</f>
        <v>1.8900000000000007E-2</v>
      </c>
      <c r="H17" s="15"/>
    </row>
    <row r="18" spans="2:8" s="23" customFormat="1" ht="16.5" x14ac:dyDescent="0.35">
      <c r="B18" s="20"/>
      <c r="C18" s="19" t="s">
        <v>79</v>
      </c>
      <c r="D18" s="20"/>
      <c r="E18" s="20"/>
      <c r="F18" s="21">
        <v>42.107692199999988</v>
      </c>
      <c r="G18" s="22">
        <v>1.8900000000000007E-2</v>
      </c>
      <c r="H18" s="24"/>
    </row>
    <row r="19" spans="2:8" s="23" customFormat="1" ht="16.5" x14ac:dyDescent="0.35">
      <c r="B19" s="20"/>
      <c r="C19" s="19" t="s">
        <v>129</v>
      </c>
      <c r="D19" s="20"/>
      <c r="E19" s="20"/>
      <c r="F19" s="21">
        <v>2234.1776921999999</v>
      </c>
      <c r="G19" s="22">
        <v>1</v>
      </c>
      <c r="H19" s="24"/>
    </row>
    <row r="21" spans="2:8" x14ac:dyDescent="0.25">
      <c r="F21" s="14"/>
      <c r="G21" s="14"/>
    </row>
    <row r="22" spans="2:8" x14ac:dyDescent="0.25">
      <c r="C22" s="38" t="s">
        <v>517</v>
      </c>
      <c r="D22" s="38"/>
      <c r="E22" s="38"/>
      <c r="F22" s="39"/>
      <c r="G22" s="14"/>
    </row>
    <row r="23" spans="2:8" x14ac:dyDescent="0.25">
      <c r="C23" s="38" t="s">
        <v>518</v>
      </c>
      <c r="D23" s="38"/>
      <c r="E23" s="38"/>
      <c r="F23" s="38"/>
    </row>
    <row r="24" spans="2:8" x14ac:dyDescent="0.25">
      <c r="C24" s="38" t="s">
        <v>519</v>
      </c>
      <c r="D24" s="38"/>
      <c r="E24" s="38"/>
      <c r="F24" s="38"/>
    </row>
    <row r="25" spans="2:8" x14ac:dyDescent="0.25">
      <c r="C25" s="37"/>
      <c r="D25" s="37"/>
      <c r="E25" s="37"/>
      <c r="F25" s="37"/>
    </row>
    <row r="26" spans="2:8" x14ac:dyDescent="0.25">
      <c r="C26" s="38" t="s">
        <v>520</v>
      </c>
      <c r="D26" s="38"/>
      <c r="E26" s="38"/>
      <c r="F26" s="38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workbookViewId="0">
      <selection activeCell="K10" sqref="K10"/>
    </sheetView>
  </sheetViews>
  <sheetFormatPr defaultRowHeight="15" x14ac:dyDescent="0.25"/>
  <cols>
    <col min="1" max="1" width="1.140625" customWidth="1"/>
    <col min="2" max="2" width="11.42578125" bestFit="1" customWidth="1"/>
    <col min="3" max="3" width="46.85546875" bestFit="1" customWidth="1"/>
    <col min="4" max="4" width="32.7109375" bestFit="1" customWidth="1"/>
    <col min="5" max="5" width="10.42578125" bestFit="1" customWidth="1"/>
    <col min="6" max="6" width="19.42578125" bestFit="1" customWidth="1"/>
    <col min="7" max="7" width="9.1406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3"/>
      <c r="C2" s="18" t="s">
        <v>130</v>
      </c>
      <c r="D2" s="3"/>
      <c r="E2" s="29"/>
      <c r="F2" s="29"/>
      <c r="G2" s="29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131</v>
      </c>
      <c r="D5" s="11" t="s">
        <v>0</v>
      </c>
      <c r="E5" s="12"/>
      <c r="F5" s="12"/>
      <c r="G5" s="12"/>
    </row>
    <row r="6" spans="2:7" ht="16.5" x14ac:dyDescent="0.35">
      <c r="B6" s="11" t="s">
        <v>132</v>
      </c>
      <c r="C6" s="11" t="s">
        <v>84</v>
      </c>
      <c r="D6" s="11" t="s">
        <v>133</v>
      </c>
      <c r="E6" s="13">
        <v>169293</v>
      </c>
      <c r="F6" s="13">
        <v>3193.04</v>
      </c>
      <c r="G6" s="16">
        <v>7.8899999999999998E-2</v>
      </c>
    </row>
    <row r="7" spans="2:7" ht="16.5" x14ac:dyDescent="0.35">
      <c r="B7" s="11" t="s">
        <v>134</v>
      </c>
      <c r="C7" s="11" t="s">
        <v>31</v>
      </c>
      <c r="D7" s="11" t="s">
        <v>135</v>
      </c>
      <c r="E7" s="13">
        <v>140229</v>
      </c>
      <c r="F7" s="13">
        <v>2560.02</v>
      </c>
      <c r="G7" s="16">
        <v>6.3200000000000006E-2</v>
      </c>
    </row>
    <row r="8" spans="2:7" ht="16.5" x14ac:dyDescent="0.35">
      <c r="B8" s="11" t="s">
        <v>136</v>
      </c>
      <c r="C8" s="11" t="s">
        <v>137</v>
      </c>
      <c r="D8" s="11" t="s">
        <v>138</v>
      </c>
      <c r="E8" s="13">
        <v>257215</v>
      </c>
      <c r="F8" s="13">
        <v>2270.44</v>
      </c>
      <c r="G8" s="16">
        <v>5.6100000000000004E-2</v>
      </c>
    </row>
    <row r="9" spans="2:7" ht="16.5" x14ac:dyDescent="0.35">
      <c r="B9" s="11" t="s">
        <v>139</v>
      </c>
      <c r="C9" s="11" t="s">
        <v>140</v>
      </c>
      <c r="D9" s="11" t="s">
        <v>141</v>
      </c>
      <c r="E9" s="13">
        <v>158406</v>
      </c>
      <c r="F9" s="13">
        <v>2076.54</v>
      </c>
      <c r="G9" s="16">
        <v>5.1299999999999998E-2</v>
      </c>
    </row>
    <row r="10" spans="2:7" ht="16.5" x14ac:dyDescent="0.35">
      <c r="B10" s="11" t="s">
        <v>142</v>
      </c>
      <c r="C10" s="11" t="s">
        <v>143</v>
      </c>
      <c r="D10" s="11" t="s">
        <v>144</v>
      </c>
      <c r="E10" s="13">
        <v>71800</v>
      </c>
      <c r="F10" s="13">
        <v>2045.69</v>
      </c>
      <c r="G10" s="16">
        <v>5.0499999999999996E-2</v>
      </c>
    </row>
    <row r="11" spans="2:7" ht="16.5" x14ac:dyDescent="0.35">
      <c r="B11" s="11" t="s">
        <v>145</v>
      </c>
      <c r="C11" s="11" t="s">
        <v>146</v>
      </c>
      <c r="D11" s="11" t="s">
        <v>147</v>
      </c>
      <c r="E11" s="13">
        <v>48363</v>
      </c>
      <c r="F11" s="13">
        <v>1933.55</v>
      </c>
      <c r="G11" s="16">
        <v>4.7699999999999992E-2</v>
      </c>
    </row>
    <row r="12" spans="2:7" ht="16.5" x14ac:dyDescent="0.35">
      <c r="B12" s="11" t="s">
        <v>148</v>
      </c>
      <c r="C12" s="11" t="s">
        <v>149</v>
      </c>
      <c r="D12" s="11" t="s">
        <v>150</v>
      </c>
      <c r="E12" s="13">
        <v>552956</v>
      </c>
      <c r="F12" s="13">
        <v>1816.74</v>
      </c>
      <c r="G12" s="16">
        <v>4.4900000000000002E-2</v>
      </c>
    </row>
    <row r="13" spans="2:7" ht="16.5" x14ac:dyDescent="0.35">
      <c r="B13" s="11" t="s">
        <v>151</v>
      </c>
      <c r="C13" s="11" t="s">
        <v>152</v>
      </c>
      <c r="D13" s="11" t="s">
        <v>150</v>
      </c>
      <c r="E13" s="13">
        <v>775619</v>
      </c>
      <c r="F13" s="13">
        <v>1791.29</v>
      </c>
      <c r="G13" s="16">
        <v>4.4199999999999996E-2</v>
      </c>
    </row>
    <row r="14" spans="2:7" ht="16.5" x14ac:dyDescent="0.35">
      <c r="B14" s="11" t="s">
        <v>153</v>
      </c>
      <c r="C14" s="11" t="s">
        <v>154</v>
      </c>
      <c r="D14" s="11" t="s">
        <v>155</v>
      </c>
      <c r="E14" s="13">
        <v>541908</v>
      </c>
      <c r="F14" s="13">
        <v>1505.69</v>
      </c>
      <c r="G14" s="16">
        <v>3.7200000000000004E-2</v>
      </c>
    </row>
    <row r="15" spans="2:7" ht="16.5" x14ac:dyDescent="0.35">
      <c r="B15" s="11" t="s">
        <v>156</v>
      </c>
      <c r="C15" s="11" t="s">
        <v>157</v>
      </c>
      <c r="D15" s="11" t="s">
        <v>158</v>
      </c>
      <c r="E15" s="13">
        <v>196265</v>
      </c>
      <c r="F15" s="13">
        <v>1450.2</v>
      </c>
      <c r="G15" s="16">
        <v>3.5799999999999998E-2</v>
      </c>
    </row>
    <row r="16" spans="2:7" ht="16.5" x14ac:dyDescent="0.35">
      <c r="B16" s="11" t="s">
        <v>159</v>
      </c>
      <c r="C16" s="11" t="s">
        <v>160</v>
      </c>
      <c r="D16" s="11" t="s">
        <v>138</v>
      </c>
      <c r="E16" s="13">
        <v>782154</v>
      </c>
      <c r="F16" s="13">
        <v>1381.28</v>
      </c>
      <c r="G16" s="16">
        <v>3.4099999999999998E-2</v>
      </c>
    </row>
    <row r="17" spans="2:7" ht="16.5" x14ac:dyDescent="0.35">
      <c r="B17" s="11" t="s">
        <v>161</v>
      </c>
      <c r="C17" s="11" t="s">
        <v>162</v>
      </c>
      <c r="D17" s="11" t="s">
        <v>158</v>
      </c>
      <c r="E17" s="13">
        <v>15322</v>
      </c>
      <c r="F17" s="13">
        <v>1357.7</v>
      </c>
      <c r="G17" s="16">
        <v>3.3500000000000002E-2</v>
      </c>
    </row>
    <row r="18" spans="2:7" ht="16.5" x14ac:dyDescent="0.35">
      <c r="B18" s="11" t="s">
        <v>163</v>
      </c>
      <c r="C18" s="11" t="s">
        <v>164</v>
      </c>
      <c r="D18" s="11" t="s">
        <v>165</v>
      </c>
      <c r="E18" s="13">
        <v>26130</v>
      </c>
      <c r="F18" s="13">
        <v>1298.82</v>
      </c>
      <c r="G18" s="16">
        <v>3.2099999999999997E-2</v>
      </c>
    </row>
    <row r="19" spans="2:7" ht="16.5" x14ac:dyDescent="0.35">
      <c r="B19" s="11" t="s">
        <v>166</v>
      </c>
      <c r="C19" s="11" t="s">
        <v>167</v>
      </c>
      <c r="D19" s="11" t="s">
        <v>168</v>
      </c>
      <c r="E19" s="13">
        <v>201758</v>
      </c>
      <c r="F19" s="13">
        <v>1125.51</v>
      </c>
      <c r="G19" s="16">
        <v>2.7799999999999998E-2</v>
      </c>
    </row>
    <row r="20" spans="2:7" ht="16.5" x14ac:dyDescent="0.35">
      <c r="B20" s="11" t="s">
        <v>169</v>
      </c>
      <c r="C20" s="11" t="s">
        <v>170</v>
      </c>
      <c r="D20" s="11" t="s">
        <v>165</v>
      </c>
      <c r="E20" s="13">
        <v>75085</v>
      </c>
      <c r="F20" s="13">
        <v>1001.15</v>
      </c>
      <c r="G20" s="16">
        <v>2.4700000000000003E-2</v>
      </c>
    </row>
    <row r="21" spans="2:7" ht="16.5" x14ac:dyDescent="0.35">
      <c r="B21" s="11" t="s">
        <v>171</v>
      </c>
      <c r="C21" s="11" t="s">
        <v>172</v>
      </c>
      <c r="D21" s="11" t="s">
        <v>158</v>
      </c>
      <c r="E21" s="13">
        <v>27042</v>
      </c>
      <c r="F21" s="13">
        <v>958.04</v>
      </c>
      <c r="G21" s="16">
        <v>2.3700000000000002E-2</v>
      </c>
    </row>
    <row r="22" spans="2:7" ht="16.5" x14ac:dyDescent="0.35">
      <c r="B22" s="11" t="s">
        <v>173</v>
      </c>
      <c r="C22" s="11" t="s">
        <v>174</v>
      </c>
      <c r="D22" s="11" t="s">
        <v>165</v>
      </c>
      <c r="E22" s="13">
        <v>11199</v>
      </c>
      <c r="F22" s="13">
        <v>918.72</v>
      </c>
      <c r="G22" s="16">
        <v>2.2700000000000001E-2</v>
      </c>
    </row>
    <row r="23" spans="2:7" ht="16.5" x14ac:dyDescent="0.35">
      <c r="B23" s="11" t="s">
        <v>175</v>
      </c>
      <c r="C23" s="11" t="s">
        <v>176</v>
      </c>
      <c r="D23" s="11" t="s">
        <v>177</v>
      </c>
      <c r="E23" s="13">
        <v>69122</v>
      </c>
      <c r="F23" s="13">
        <v>915.73</v>
      </c>
      <c r="G23" s="16">
        <v>2.2599999999999999E-2</v>
      </c>
    </row>
    <row r="24" spans="2:7" ht="16.5" x14ac:dyDescent="0.35">
      <c r="B24" s="11" t="s">
        <v>178</v>
      </c>
      <c r="C24" s="11" t="s">
        <v>179</v>
      </c>
      <c r="D24" s="11" t="s">
        <v>180</v>
      </c>
      <c r="E24" s="13">
        <v>21553</v>
      </c>
      <c r="F24" s="13">
        <v>851.34</v>
      </c>
      <c r="G24" s="16">
        <v>2.1000000000000001E-2</v>
      </c>
    </row>
    <row r="25" spans="2:7" ht="16.5" x14ac:dyDescent="0.35">
      <c r="B25" s="11" t="s">
        <v>181</v>
      </c>
      <c r="C25" s="11" t="s">
        <v>182</v>
      </c>
      <c r="D25" s="11" t="s">
        <v>183</v>
      </c>
      <c r="E25" s="13">
        <v>596050</v>
      </c>
      <c r="F25" s="13">
        <v>843.11</v>
      </c>
      <c r="G25" s="16">
        <v>2.0799999999999999E-2</v>
      </c>
    </row>
    <row r="26" spans="2:7" ht="16.5" x14ac:dyDescent="0.35">
      <c r="B26" s="11" t="s">
        <v>184</v>
      </c>
      <c r="C26" s="11" t="s">
        <v>94</v>
      </c>
      <c r="D26" s="11" t="s">
        <v>133</v>
      </c>
      <c r="E26" s="13">
        <v>80390</v>
      </c>
      <c r="F26" s="13">
        <v>842.33</v>
      </c>
      <c r="G26" s="16">
        <v>2.0799999999999999E-2</v>
      </c>
    </row>
    <row r="27" spans="2:7" ht="16.5" x14ac:dyDescent="0.35">
      <c r="B27" s="11" t="s">
        <v>185</v>
      </c>
      <c r="C27" s="11" t="s">
        <v>186</v>
      </c>
      <c r="D27" s="11" t="s">
        <v>158</v>
      </c>
      <c r="E27" s="13">
        <v>247600</v>
      </c>
      <c r="F27" s="13">
        <v>809.28</v>
      </c>
      <c r="G27" s="16">
        <v>0.02</v>
      </c>
    </row>
    <row r="28" spans="2:7" ht="16.5" x14ac:dyDescent="0.35">
      <c r="B28" s="11" t="s">
        <v>187</v>
      </c>
      <c r="C28" s="11" t="s">
        <v>188</v>
      </c>
      <c r="D28" s="11" t="s">
        <v>180</v>
      </c>
      <c r="E28" s="13">
        <v>4224015</v>
      </c>
      <c r="F28" s="13">
        <v>798.34</v>
      </c>
      <c r="G28" s="16">
        <v>1.9699999999999999E-2</v>
      </c>
    </row>
    <row r="29" spans="2:7" ht="16.5" x14ac:dyDescent="0.35">
      <c r="B29" s="11" t="s">
        <v>190</v>
      </c>
      <c r="C29" s="11" t="s">
        <v>191</v>
      </c>
      <c r="D29" s="11" t="s">
        <v>141</v>
      </c>
      <c r="E29" s="13">
        <v>121000</v>
      </c>
      <c r="F29" s="13">
        <v>751.29</v>
      </c>
      <c r="G29" s="16">
        <v>1.8600000000000002E-2</v>
      </c>
    </row>
    <row r="30" spans="2:7" ht="16.5" x14ac:dyDescent="0.35">
      <c r="B30" s="11" t="s">
        <v>192</v>
      </c>
      <c r="C30" s="11" t="s">
        <v>193</v>
      </c>
      <c r="D30" s="11" t="s">
        <v>180</v>
      </c>
      <c r="E30" s="13">
        <v>45838</v>
      </c>
      <c r="F30" s="13">
        <v>691.01</v>
      </c>
      <c r="G30" s="16">
        <v>1.7100000000000001E-2</v>
      </c>
    </row>
    <row r="31" spans="2:7" ht="16.5" x14ac:dyDescent="0.35">
      <c r="B31" s="11" t="s">
        <v>194</v>
      </c>
      <c r="C31" s="11" t="s">
        <v>195</v>
      </c>
      <c r="D31" s="11" t="s">
        <v>180</v>
      </c>
      <c r="E31" s="13">
        <v>55535</v>
      </c>
      <c r="F31" s="13">
        <v>583.62</v>
      </c>
      <c r="G31" s="16">
        <v>1.44E-2</v>
      </c>
    </row>
    <row r="32" spans="2:7" ht="16.5" x14ac:dyDescent="0.35">
      <c r="B32" s="11" t="s">
        <v>196</v>
      </c>
      <c r="C32" s="11" t="s">
        <v>197</v>
      </c>
      <c r="D32" s="11" t="s">
        <v>165</v>
      </c>
      <c r="E32" s="13">
        <v>91934</v>
      </c>
      <c r="F32" s="13">
        <v>465</v>
      </c>
      <c r="G32" s="16">
        <v>1.15E-2</v>
      </c>
    </row>
    <row r="33" spans="2:7" ht="16.5" x14ac:dyDescent="0.35">
      <c r="B33" s="11" t="s">
        <v>198</v>
      </c>
      <c r="C33" s="11" t="s">
        <v>199</v>
      </c>
      <c r="D33" s="11" t="s">
        <v>141</v>
      </c>
      <c r="E33" s="13">
        <v>272824</v>
      </c>
      <c r="F33" s="13">
        <v>432.29</v>
      </c>
      <c r="G33" s="16">
        <v>1.0700000000000001E-2</v>
      </c>
    </row>
    <row r="34" spans="2:7" ht="16.5" x14ac:dyDescent="0.35">
      <c r="B34" s="11" t="s">
        <v>200</v>
      </c>
      <c r="C34" s="11" t="s">
        <v>201</v>
      </c>
      <c r="D34" s="11" t="s">
        <v>202</v>
      </c>
      <c r="E34" s="13">
        <v>137375</v>
      </c>
      <c r="F34" s="13">
        <v>429.16</v>
      </c>
      <c r="G34" s="16">
        <v>1.06E-2</v>
      </c>
    </row>
    <row r="35" spans="2:7" ht="16.5" x14ac:dyDescent="0.35">
      <c r="B35" s="11" t="s">
        <v>203</v>
      </c>
      <c r="C35" s="11" t="s">
        <v>204</v>
      </c>
      <c r="D35" s="11" t="s">
        <v>189</v>
      </c>
      <c r="E35" s="13">
        <v>219416</v>
      </c>
      <c r="F35" s="13">
        <v>417.77</v>
      </c>
      <c r="G35" s="16">
        <v>1.03E-2</v>
      </c>
    </row>
    <row r="36" spans="2:7" ht="16.5" x14ac:dyDescent="0.35">
      <c r="B36" s="11" t="s">
        <v>205</v>
      </c>
      <c r="C36" s="11" t="s">
        <v>206</v>
      </c>
      <c r="D36" s="11" t="s">
        <v>207</v>
      </c>
      <c r="E36" s="13">
        <v>86257</v>
      </c>
      <c r="F36" s="13">
        <v>330.32</v>
      </c>
      <c r="G36" s="16">
        <v>8.199999999999999E-3</v>
      </c>
    </row>
    <row r="37" spans="2:7" ht="16.5" x14ac:dyDescent="0.35">
      <c r="B37" s="11" t="s">
        <v>208</v>
      </c>
      <c r="C37" s="11" t="s">
        <v>209</v>
      </c>
      <c r="D37" s="11" t="s">
        <v>210</v>
      </c>
      <c r="E37" s="13">
        <v>8445</v>
      </c>
      <c r="F37" s="13">
        <v>16.32</v>
      </c>
      <c r="G37" s="16">
        <v>4.0000000000000002E-4</v>
      </c>
    </row>
    <row r="38" spans="2:7" ht="16.5" x14ac:dyDescent="0.35">
      <c r="B38" s="11" t="s">
        <v>211</v>
      </c>
      <c r="C38" s="11" t="s">
        <v>212</v>
      </c>
      <c r="D38" s="11" t="s">
        <v>155</v>
      </c>
      <c r="E38" s="13">
        <v>1</v>
      </c>
      <c r="F38" s="17">
        <v>0</v>
      </c>
      <c r="G38" s="16">
        <v>0</v>
      </c>
    </row>
    <row r="39" spans="2:7" s="23" customFormat="1" ht="16.5" x14ac:dyDescent="0.35">
      <c r="B39" s="19" t="s">
        <v>0</v>
      </c>
      <c r="C39" s="19" t="s">
        <v>79</v>
      </c>
      <c r="D39" s="19" t="s">
        <v>0</v>
      </c>
      <c r="E39" s="20"/>
      <c r="F39" s="21">
        <v>37861.33</v>
      </c>
      <c r="G39" s="22">
        <v>0.93510000000000004</v>
      </c>
    </row>
    <row r="40" spans="2:7" ht="16.5" x14ac:dyDescent="0.35">
      <c r="B40" s="11" t="s">
        <v>0</v>
      </c>
      <c r="C40" s="11" t="s">
        <v>213</v>
      </c>
      <c r="D40" s="11" t="s">
        <v>0</v>
      </c>
      <c r="E40" s="12"/>
      <c r="F40" s="12"/>
      <c r="G40" s="16"/>
    </row>
    <row r="41" spans="2:7" ht="16.5" x14ac:dyDescent="0.35">
      <c r="B41" s="11" t="s">
        <v>5</v>
      </c>
      <c r="C41" s="11" t="s">
        <v>214</v>
      </c>
      <c r="D41" s="11" t="s">
        <v>215</v>
      </c>
      <c r="E41" s="13">
        <v>7425</v>
      </c>
      <c r="F41" s="13">
        <v>661.21</v>
      </c>
      <c r="G41" s="16">
        <v>1.6328529219274291E-2</v>
      </c>
    </row>
    <row r="42" spans="2:7" ht="16.5" x14ac:dyDescent="0.35">
      <c r="B42" s="11" t="s">
        <v>5</v>
      </c>
      <c r="C42" s="11" t="s">
        <v>216</v>
      </c>
      <c r="D42" s="11" t="s">
        <v>215</v>
      </c>
      <c r="E42" s="13">
        <v>153600</v>
      </c>
      <c r="F42" s="13">
        <v>465.18</v>
      </c>
      <c r="G42" s="16">
        <v>1.1487583705966357E-2</v>
      </c>
    </row>
    <row r="43" spans="2:7" s="23" customFormat="1" ht="16.5" x14ac:dyDescent="0.35">
      <c r="B43" s="19" t="s">
        <v>0</v>
      </c>
      <c r="C43" s="19" t="s">
        <v>79</v>
      </c>
      <c r="D43" s="19" t="s">
        <v>0</v>
      </c>
      <c r="E43" s="20"/>
      <c r="F43" s="21">
        <f>SUM(F41:F42)</f>
        <v>1126.3900000000001</v>
      </c>
      <c r="G43" s="22">
        <f>SUM(G41:G42)</f>
        <v>2.7816112925240648E-2</v>
      </c>
    </row>
    <row r="44" spans="2:7" ht="16.5" x14ac:dyDescent="0.35">
      <c r="B44" s="11" t="s">
        <v>0</v>
      </c>
      <c r="C44" s="11" t="s">
        <v>217</v>
      </c>
      <c r="D44" s="11" t="s">
        <v>0</v>
      </c>
      <c r="E44" s="12"/>
      <c r="F44" s="12"/>
      <c r="G44" s="16"/>
    </row>
    <row r="45" spans="2:7" ht="16.5" x14ac:dyDescent="0.35">
      <c r="B45" s="11" t="s">
        <v>126</v>
      </c>
      <c r="C45" s="11" t="s">
        <v>218</v>
      </c>
      <c r="D45" s="12"/>
      <c r="E45" s="11" t="s">
        <v>126</v>
      </c>
      <c r="F45" s="13">
        <v>4004.5</v>
      </c>
      <c r="G45" s="16">
        <v>9.8900000000000002E-2</v>
      </c>
    </row>
    <row r="46" spans="2:7" s="23" customFormat="1" ht="16.5" x14ac:dyDescent="0.35">
      <c r="B46" s="19" t="s">
        <v>0</v>
      </c>
      <c r="C46" s="19" t="s">
        <v>79</v>
      </c>
      <c r="D46" s="19" t="s">
        <v>0</v>
      </c>
      <c r="E46" s="19" t="s">
        <v>126</v>
      </c>
      <c r="F46" s="21">
        <v>4004.5</v>
      </c>
      <c r="G46" s="22">
        <f>SUM(G45)</f>
        <v>9.8900000000000002E-2</v>
      </c>
    </row>
    <row r="47" spans="2:7" ht="16.5" x14ac:dyDescent="0.35">
      <c r="B47" s="12"/>
      <c r="C47" s="11" t="s">
        <v>127</v>
      </c>
      <c r="D47" s="12"/>
      <c r="E47" s="12"/>
      <c r="F47" s="11" t="s">
        <v>0</v>
      </c>
      <c r="G47" s="16"/>
    </row>
    <row r="48" spans="2:7" ht="16.5" x14ac:dyDescent="0.35">
      <c r="B48" s="12"/>
      <c r="C48" s="11" t="s">
        <v>128</v>
      </c>
      <c r="D48" s="12"/>
      <c r="E48" s="12"/>
      <c r="F48" s="13">
        <f>F50-F39-F43-F46</f>
        <v>-2498.064579100007</v>
      </c>
      <c r="G48" s="16">
        <v>-6.1800000000000001E-2</v>
      </c>
    </row>
    <row r="49" spans="2:7" s="23" customFormat="1" ht="16.5" x14ac:dyDescent="0.35">
      <c r="B49" s="20"/>
      <c r="C49" s="19" t="s">
        <v>79</v>
      </c>
      <c r="D49" s="20"/>
      <c r="E49" s="20"/>
      <c r="F49" s="21">
        <v>-2498.064579100007</v>
      </c>
      <c r="G49" s="22">
        <v>-6.1800000000000001E-2</v>
      </c>
    </row>
    <row r="50" spans="2:7" s="23" customFormat="1" ht="16.5" x14ac:dyDescent="0.35">
      <c r="B50" s="20"/>
      <c r="C50" s="19" t="s">
        <v>129</v>
      </c>
      <c r="D50" s="20"/>
      <c r="E50" s="20"/>
      <c r="F50" s="21">
        <v>40494.155420899995</v>
      </c>
      <c r="G50" s="22">
        <v>1</v>
      </c>
    </row>
    <row r="51" spans="2:7" x14ac:dyDescent="0.25">
      <c r="F51" s="14"/>
    </row>
    <row r="52" spans="2:7" x14ac:dyDescent="0.25">
      <c r="G52" s="14"/>
    </row>
    <row r="53" spans="2:7" x14ac:dyDescent="0.25">
      <c r="C53" s="40" t="s">
        <v>517</v>
      </c>
      <c r="D53" s="40"/>
      <c r="G53" s="14"/>
    </row>
    <row r="54" spans="2:7" x14ac:dyDescent="0.25">
      <c r="C54" s="40" t="s">
        <v>518</v>
      </c>
      <c r="D54" s="40"/>
      <c r="G54" s="14"/>
    </row>
    <row r="55" spans="2:7" x14ac:dyDescent="0.25">
      <c r="C55" s="40" t="s">
        <v>519</v>
      </c>
      <c r="D55" s="40"/>
    </row>
    <row r="56" spans="2:7" x14ac:dyDescent="0.25">
      <c r="C56" s="38"/>
      <c r="D56" s="38"/>
    </row>
    <row r="57" spans="2:7" x14ac:dyDescent="0.25">
      <c r="C57" s="40" t="s">
        <v>520</v>
      </c>
      <c r="D57" s="40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7"/>
  <sheetViews>
    <sheetView workbookViewId="0">
      <selection activeCell="K13" sqref="K13"/>
    </sheetView>
  </sheetViews>
  <sheetFormatPr defaultRowHeight="15" x14ac:dyDescent="0.25"/>
  <cols>
    <col min="1" max="1" width="1.140625" customWidth="1"/>
    <col min="2" max="2" width="11.42578125" bestFit="1" customWidth="1"/>
    <col min="3" max="3" width="66.28515625" bestFit="1" customWidth="1"/>
    <col min="4" max="4" width="22.5703125" bestFit="1" customWidth="1"/>
    <col min="5" max="5" width="11.85546875" bestFit="1" customWidth="1"/>
    <col min="6" max="6" width="16" bestFit="1" customWidth="1"/>
    <col min="7" max="7" width="8.8554687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6"/>
      <c r="C2" s="18" t="s">
        <v>219</v>
      </c>
      <c r="D2" s="6"/>
      <c r="E2" s="30"/>
      <c r="F2" s="30"/>
      <c r="G2" s="30"/>
    </row>
    <row r="3" spans="2:7" ht="16.5" x14ac:dyDescent="0.35">
      <c r="C3" s="2" t="s">
        <v>6</v>
      </c>
    </row>
    <row r="4" spans="2:7" ht="26.25" x14ac:dyDescent="0.25">
      <c r="B4" s="7" t="s">
        <v>7</v>
      </c>
      <c r="C4" s="8" t="s">
        <v>8</v>
      </c>
      <c r="D4" s="8" t="s">
        <v>9</v>
      </c>
      <c r="E4" s="7" t="s">
        <v>10</v>
      </c>
      <c r="F4" s="9" t="s">
        <v>504</v>
      </c>
      <c r="G4" s="10" t="s">
        <v>11</v>
      </c>
    </row>
    <row r="5" spans="2:7" ht="16.5" x14ac:dyDescent="0.35">
      <c r="B5" s="11" t="s">
        <v>0</v>
      </c>
      <c r="C5" s="11" t="s">
        <v>131</v>
      </c>
      <c r="D5" s="11" t="s">
        <v>0</v>
      </c>
      <c r="E5" s="12"/>
      <c r="F5" s="12"/>
      <c r="G5" s="12"/>
    </row>
    <row r="6" spans="2:7" ht="16.5" x14ac:dyDescent="0.35">
      <c r="B6" s="11" t="s">
        <v>220</v>
      </c>
      <c r="C6" s="11" t="s">
        <v>221</v>
      </c>
      <c r="D6" s="11" t="s">
        <v>168</v>
      </c>
      <c r="E6" s="13">
        <v>400400</v>
      </c>
      <c r="F6" s="13">
        <v>1982.38</v>
      </c>
      <c r="G6" s="16">
        <v>5.5E-2</v>
      </c>
    </row>
    <row r="7" spans="2:7" ht="16.5" x14ac:dyDescent="0.35">
      <c r="B7" s="11" t="s">
        <v>222</v>
      </c>
      <c r="C7" s="11" t="s">
        <v>223</v>
      </c>
      <c r="D7" s="11" t="s">
        <v>133</v>
      </c>
      <c r="E7" s="13">
        <v>702000</v>
      </c>
      <c r="F7" s="13">
        <v>1754.3</v>
      </c>
      <c r="G7" s="16">
        <v>4.87E-2</v>
      </c>
    </row>
    <row r="8" spans="2:7" ht="16.5" x14ac:dyDescent="0.35">
      <c r="B8" s="11" t="s">
        <v>136</v>
      </c>
      <c r="C8" s="11" t="s">
        <v>137</v>
      </c>
      <c r="D8" s="11" t="s">
        <v>138</v>
      </c>
      <c r="E8" s="13">
        <v>176000</v>
      </c>
      <c r="F8" s="13">
        <v>1553.55</v>
      </c>
      <c r="G8" s="16">
        <v>4.3099999999999999E-2</v>
      </c>
    </row>
    <row r="9" spans="2:7" ht="16.5" x14ac:dyDescent="0.35">
      <c r="B9" s="11" t="s">
        <v>224</v>
      </c>
      <c r="C9" s="11" t="s">
        <v>66</v>
      </c>
      <c r="D9" s="11" t="s">
        <v>135</v>
      </c>
      <c r="E9" s="13">
        <v>303000</v>
      </c>
      <c r="F9" s="13">
        <v>1545.75</v>
      </c>
      <c r="G9" s="16">
        <v>4.2900000000000001E-2</v>
      </c>
    </row>
    <row r="10" spans="2:7" ht="16.5" x14ac:dyDescent="0.35">
      <c r="B10" s="11" t="s">
        <v>225</v>
      </c>
      <c r="C10" s="11" t="s">
        <v>226</v>
      </c>
      <c r="D10" s="11" t="s">
        <v>144</v>
      </c>
      <c r="E10" s="13">
        <v>1000000</v>
      </c>
      <c r="F10" s="13">
        <v>1485</v>
      </c>
      <c r="G10" s="16">
        <v>4.1200000000000001E-2</v>
      </c>
    </row>
    <row r="11" spans="2:7" ht="16.5" x14ac:dyDescent="0.35">
      <c r="B11" s="11" t="s">
        <v>227</v>
      </c>
      <c r="C11" s="11" t="s">
        <v>228</v>
      </c>
      <c r="D11" s="11" t="s">
        <v>229</v>
      </c>
      <c r="E11" s="13">
        <v>328100</v>
      </c>
      <c r="F11" s="13">
        <v>1308.1300000000001</v>
      </c>
      <c r="G11" s="16">
        <v>3.6299999999999999E-2</v>
      </c>
    </row>
    <row r="12" spans="2:7" ht="16.5" x14ac:dyDescent="0.35">
      <c r="B12" s="11" t="s">
        <v>230</v>
      </c>
      <c r="C12" s="11" t="s">
        <v>231</v>
      </c>
      <c r="D12" s="11" t="s">
        <v>133</v>
      </c>
      <c r="E12" s="13">
        <v>1120000</v>
      </c>
      <c r="F12" s="13">
        <v>1067.3599999999999</v>
      </c>
      <c r="G12" s="16">
        <v>2.9600000000000001E-2</v>
      </c>
    </row>
    <row r="13" spans="2:7" ht="16.5" x14ac:dyDescent="0.35">
      <c r="B13" s="11" t="s">
        <v>232</v>
      </c>
      <c r="C13" s="11" t="s">
        <v>233</v>
      </c>
      <c r="D13" s="11" t="s">
        <v>165</v>
      </c>
      <c r="E13" s="13">
        <v>31750</v>
      </c>
      <c r="F13" s="13">
        <v>993.66</v>
      </c>
      <c r="G13" s="16">
        <v>2.76E-2</v>
      </c>
    </row>
    <row r="14" spans="2:7" ht="16.5" x14ac:dyDescent="0.35">
      <c r="B14" s="11" t="s">
        <v>234</v>
      </c>
      <c r="C14" s="11" t="s">
        <v>235</v>
      </c>
      <c r="D14" s="11" t="s">
        <v>135</v>
      </c>
      <c r="E14" s="13">
        <v>630000</v>
      </c>
      <c r="F14" s="13">
        <v>989.73</v>
      </c>
      <c r="G14" s="16">
        <v>2.75E-2</v>
      </c>
    </row>
    <row r="15" spans="2:7" ht="16.5" x14ac:dyDescent="0.35">
      <c r="B15" s="11" t="s">
        <v>236</v>
      </c>
      <c r="C15" s="11" t="s">
        <v>237</v>
      </c>
      <c r="D15" s="11" t="s">
        <v>158</v>
      </c>
      <c r="E15" s="13">
        <v>672000</v>
      </c>
      <c r="F15" s="13">
        <v>977.42</v>
      </c>
      <c r="G15" s="16">
        <v>2.7099999999999999E-2</v>
      </c>
    </row>
    <row r="16" spans="2:7" ht="16.5" x14ac:dyDescent="0.35">
      <c r="B16" s="11" t="s">
        <v>238</v>
      </c>
      <c r="C16" s="11" t="s">
        <v>239</v>
      </c>
      <c r="D16" s="11" t="s">
        <v>180</v>
      </c>
      <c r="E16" s="13">
        <v>83600</v>
      </c>
      <c r="F16" s="13">
        <v>955.21</v>
      </c>
      <c r="G16" s="16">
        <v>2.6499999999999999E-2</v>
      </c>
    </row>
    <row r="17" spans="2:7" ht="16.5" x14ac:dyDescent="0.35">
      <c r="B17" s="11" t="s">
        <v>240</v>
      </c>
      <c r="C17" s="11" t="s">
        <v>241</v>
      </c>
      <c r="D17" s="11" t="s">
        <v>242</v>
      </c>
      <c r="E17" s="13">
        <v>138000</v>
      </c>
      <c r="F17" s="13">
        <v>840.08</v>
      </c>
      <c r="G17" s="16">
        <v>2.3300000000000001E-2</v>
      </c>
    </row>
    <row r="18" spans="2:7" ht="16.5" x14ac:dyDescent="0.35">
      <c r="B18" s="11" t="s">
        <v>243</v>
      </c>
      <c r="C18" s="11" t="s">
        <v>244</v>
      </c>
      <c r="D18" s="11" t="s">
        <v>245</v>
      </c>
      <c r="E18" s="13">
        <v>255000</v>
      </c>
      <c r="F18" s="13">
        <v>734.78</v>
      </c>
      <c r="G18" s="16">
        <v>2.0400000000000001E-2</v>
      </c>
    </row>
    <row r="19" spans="2:7" ht="16.5" x14ac:dyDescent="0.35">
      <c r="B19" s="11" t="s">
        <v>246</v>
      </c>
      <c r="C19" s="11" t="s">
        <v>247</v>
      </c>
      <c r="D19" s="11" t="s">
        <v>189</v>
      </c>
      <c r="E19" s="13">
        <v>305000</v>
      </c>
      <c r="F19" s="13">
        <v>613.80999999999995</v>
      </c>
      <c r="G19" s="16">
        <v>1.7000000000000001E-2</v>
      </c>
    </row>
    <row r="20" spans="2:7" ht="16.5" x14ac:dyDescent="0.35">
      <c r="B20" s="11" t="s">
        <v>248</v>
      </c>
      <c r="C20" s="11" t="s">
        <v>249</v>
      </c>
      <c r="D20" s="11" t="s">
        <v>207</v>
      </c>
      <c r="E20" s="13">
        <v>67200</v>
      </c>
      <c r="F20" s="13">
        <v>603.29</v>
      </c>
      <c r="G20" s="16">
        <v>1.67E-2</v>
      </c>
    </row>
    <row r="21" spans="2:7" ht="16.5" x14ac:dyDescent="0.35">
      <c r="B21" s="11" t="s">
        <v>250</v>
      </c>
      <c r="C21" s="11" t="s">
        <v>251</v>
      </c>
      <c r="D21" s="11" t="s">
        <v>135</v>
      </c>
      <c r="E21" s="13">
        <v>1201200</v>
      </c>
      <c r="F21" s="13">
        <v>585.59</v>
      </c>
      <c r="G21" s="16">
        <v>1.6299999999999999E-2</v>
      </c>
    </row>
    <row r="22" spans="2:7" ht="16.5" x14ac:dyDescent="0.35">
      <c r="B22" s="11" t="s">
        <v>252</v>
      </c>
      <c r="C22" s="11" t="s">
        <v>253</v>
      </c>
      <c r="D22" s="11" t="s">
        <v>135</v>
      </c>
      <c r="E22" s="13">
        <v>138000</v>
      </c>
      <c r="F22" s="13">
        <v>584.15</v>
      </c>
      <c r="G22" s="16">
        <v>1.6200000000000003E-2</v>
      </c>
    </row>
    <row r="23" spans="2:7" ht="16.5" x14ac:dyDescent="0.35">
      <c r="B23" s="11" t="s">
        <v>205</v>
      </c>
      <c r="C23" s="11" t="s">
        <v>206</v>
      </c>
      <c r="D23" s="11" t="s">
        <v>207</v>
      </c>
      <c r="E23" s="13">
        <v>128000</v>
      </c>
      <c r="F23" s="13">
        <v>490.18</v>
      </c>
      <c r="G23" s="16">
        <v>1.3600000000000001E-2</v>
      </c>
    </row>
    <row r="24" spans="2:7" ht="16.5" x14ac:dyDescent="0.35">
      <c r="B24" s="11" t="s">
        <v>254</v>
      </c>
      <c r="C24" s="11" t="s">
        <v>255</v>
      </c>
      <c r="D24" s="11" t="s">
        <v>189</v>
      </c>
      <c r="E24" s="13">
        <v>1251000</v>
      </c>
      <c r="F24" s="13">
        <v>482.89</v>
      </c>
      <c r="G24" s="16">
        <v>1.34E-2</v>
      </c>
    </row>
    <row r="25" spans="2:7" ht="16.5" x14ac:dyDescent="0.35">
      <c r="B25" s="11" t="s">
        <v>256</v>
      </c>
      <c r="C25" s="11" t="s">
        <v>257</v>
      </c>
      <c r="D25" s="11" t="s">
        <v>155</v>
      </c>
      <c r="E25" s="13">
        <v>672000</v>
      </c>
      <c r="F25" s="13">
        <v>446.54</v>
      </c>
      <c r="G25" s="16">
        <v>1.24E-2</v>
      </c>
    </row>
    <row r="26" spans="2:7" ht="16.5" x14ac:dyDescent="0.35">
      <c r="B26" s="11" t="s">
        <v>159</v>
      </c>
      <c r="C26" s="11" t="s">
        <v>160</v>
      </c>
      <c r="D26" s="11" t="s">
        <v>138</v>
      </c>
      <c r="E26" s="13">
        <v>225000</v>
      </c>
      <c r="F26" s="13">
        <v>397.35</v>
      </c>
      <c r="G26" s="16">
        <v>1.1000000000000001E-2</v>
      </c>
    </row>
    <row r="27" spans="2:7" ht="16.5" x14ac:dyDescent="0.35">
      <c r="B27" s="11" t="s">
        <v>258</v>
      </c>
      <c r="C27" s="11" t="s">
        <v>259</v>
      </c>
      <c r="D27" s="11" t="s">
        <v>141</v>
      </c>
      <c r="E27" s="13">
        <v>1785000</v>
      </c>
      <c r="F27" s="13">
        <v>396.27</v>
      </c>
      <c r="G27" s="16">
        <v>1.1000000000000001E-2</v>
      </c>
    </row>
    <row r="28" spans="2:7" ht="16.5" x14ac:dyDescent="0.35">
      <c r="B28" s="11" t="s">
        <v>260</v>
      </c>
      <c r="C28" s="11" t="s">
        <v>261</v>
      </c>
      <c r="D28" s="11" t="s">
        <v>165</v>
      </c>
      <c r="E28" s="13">
        <v>151200</v>
      </c>
      <c r="F28" s="13">
        <v>386.32</v>
      </c>
      <c r="G28" s="16">
        <v>1.0700000000000001E-2</v>
      </c>
    </row>
    <row r="29" spans="2:7" ht="16.5" x14ac:dyDescent="0.35">
      <c r="B29" s="11" t="s">
        <v>262</v>
      </c>
      <c r="C29" s="11" t="s">
        <v>263</v>
      </c>
      <c r="D29" s="11" t="s">
        <v>133</v>
      </c>
      <c r="E29" s="13">
        <v>404000</v>
      </c>
      <c r="F29" s="13">
        <v>379.76</v>
      </c>
      <c r="G29" s="16">
        <v>1.0500000000000001E-2</v>
      </c>
    </row>
    <row r="30" spans="2:7" ht="16.5" x14ac:dyDescent="0.35">
      <c r="B30" s="11" t="s">
        <v>211</v>
      </c>
      <c r="C30" s="11" t="s">
        <v>212</v>
      </c>
      <c r="D30" s="11" t="s">
        <v>155</v>
      </c>
      <c r="E30" s="13">
        <v>136500</v>
      </c>
      <c r="F30" s="13">
        <v>292.86</v>
      </c>
      <c r="G30" s="16">
        <v>8.1000000000000013E-3</v>
      </c>
    </row>
    <row r="31" spans="2:7" ht="16.5" x14ac:dyDescent="0.35">
      <c r="B31" s="11" t="s">
        <v>264</v>
      </c>
      <c r="C31" s="11" t="s">
        <v>265</v>
      </c>
      <c r="D31" s="11" t="s">
        <v>266</v>
      </c>
      <c r="E31" s="13">
        <v>39000</v>
      </c>
      <c r="F31" s="13">
        <v>264.08999999999997</v>
      </c>
      <c r="G31" s="16">
        <v>7.3000000000000001E-3</v>
      </c>
    </row>
    <row r="32" spans="2:7" ht="16.5" x14ac:dyDescent="0.35">
      <c r="B32" s="11" t="s">
        <v>267</v>
      </c>
      <c r="C32" s="11" t="s">
        <v>268</v>
      </c>
      <c r="D32" s="11" t="s">
        <v>210</v>
      </c>
      <c r="E32" s="13">
        <v>57200</v>
      </c>
      <c r="F32" s="13">
        <v>244.53</v>
      </c>
      <c r="G32" s="16">
        <v>6.8000000000000005E-3</v>
      </c>
    </row>
    <row r="33" spans="2:7" ht="16.5" x14ac:dyDescent="0.35">
      <c r="B33" s="11" t="s">
        <v>269</v>
      </c>
      <c r="C33" s="11" t="s">
        <v>501</v>
      </c>
      <c r="D33" s="11" t="s">
        <v>180</v>
      </c>
      <c r="E33" s="13">
        <v>102500</v>
      </c>
      <c r="F33" s="13">
        <v>238.77</v>
      </c>
      <c r="G33" s="16">
        <v>6.6E-3</v>
      </c>
    </row>
    <row r="34" spans="2:7" ht="16.5" x14ac:dyDescent="0.35">
      <c r="B34" s="11" t="s">
        <v>270</v>
      </c>
      <c r="C34" s="11" t="s">
        <v>271</v>
      </c>
      <c r="D34" s="11" t="s">
        <v>135</v>
      </c>
      <c r="E34" s="13">
        <v>1144000</v>
      </c>
      <c r="F34" s="13">
        <v>223.65</v>
      </c>
      <c r="G34" s="16">
        <v>6.1999999999999998E-3</v>
      </c>
    </row>
    <row r="35" spans="2:7" ht="16.5" x14ac:dyDescent="0.35">
      <c r="B35" s="11" t="s">
        <v>134</v>
      </c>
      <c r="C35" s="11" t="s">
        <v>31</v>
      </c>
      <c r="D35" s="11" t="s">
        <v>135</v>
      </c>
      <c r="E35" s="13">
        <v>10000</v>
      </c>
      <c r="F35" s="13">
        <v>182.56</v>
      </c>
      <c r="G35" s="16">
        <v>5.1000000000000004E-3</v>
      </c>
    </row>
    <row r="36" spans="2:7" ht="16.5" x14ac:dyDescent="0.35">
      <c r="B36" s="11" t="s">
        <v>166</v>
      </c>
      <c r="C36" s="11" t="s">
        <v>167</v>
      </c>
      <c r="D36" s="11" t="s">
        <v>168</v>
      </c>
      <c r="E36" s="13">
        <v>32000</v>
      </c>
      <c r="F36" s="13">
        <v>178.51</v>
      </c>
      <c r="G36" s="16">
        <v>5.0000000000000001E-3</v>
      </c>
    </row>
    <row r="37" spans="2:7" ht="16.5" x14ac:dyDescent="0.35">
      <c r="B37" s="11" t="s">
        <v>272</v>
      </c>
      <c r="C37" s="11" t="s">
        <v>273</v>
      </c>
      <c r="D37" s="11" t="s">
        <v>168</v>
      </c>
      <c r="E37" s="13">
        <v>23400</v>
      </c>
      <c r="F37" s="13">
        <v>172.19</v>
      </c>
      <c r="G37" s="16">
        <v>4.7999999999999996E-3</v>
      </c>
    </row>
    <row r="38" spans="2:7" ht="16.5" x14ac:dyDescent="0.35">
      <c r="B38" s="11" t="s">
        <v>274</v>
      </c>
      <c r="C38" s="11" t="s">
        <v>275</v>
      </c>
      <c r="D38" s="11" t="s">
        <v>158</v>
      </c>
      <c r="E38" s="13">
        <v>62500</v>
      </c>
      <c r="F38" s="13">
        <v>114.56</v>
      </c>
      <c r="G38" s="16">
        <v>3.2000000000000002E-3</v>
      </c>
    </row>
    <row r="39" spans="2:7" ht="16.5" x14ac:dyDescent="0.35">
      <c r="B39" s="11" t="s">
        <v>276</v>
      </c>
      <c r="C39" s="11" t="s">
        <v>100</v>
      </c>
      <c r="D39" s="11" t="s">
        <v>133</v>
      </c>
      <c r="E39" s="13">
        <v>16500</v>
      </c>
      <c r="F39" s="13">
        <v>45.93</v>
      </c>
      <c r="G39" s="16">
        <v>1.2999999999999999E-3</v>
      </c>
    </row>
    <row r="40" spans="2:7" ht="16.5" x14ac:dyDescent="0.35">
      <c r="B40" s="11" t="s">
        <v>142</v>
      </c>
      <c r="C40" s="11" t="s">
        <v>143</v>
      </c>
      <c r="D40" s="11" t="s">
        <v>144</v>
      </c>
      <c r="E40" s="13">
        <v>1500</v>
      </c>
      <c r="F40" s="13">
        <v>42.74</v>
      </c>
      <c r="G40" s="16">
        <v>1.1999999999999999E-3</v>
      </c>
    </row>
    <row r="41" spans="2:7" ht="16.5" x14ac:dyDescent="0.35">
      <c r="B41" s="11" t="s">
        <v>277</v>
      </c>
      <c r="C41" s="11" t="s">
        <v>123</v>
      </c>
      <c r="D41" s="11" t="s">
        <v>135</v>
      </c>
      <c r="E41" s="13">
        <v>6600</v>
      </c>
      <c r="F41" s="13">
        <v>35.270000000000003</v>
      </c>
      <c r="G41" s="16">
        <v>1E-3</v>
      </c>
    </row>
    <row r="42" spans="2:7" s="23" customFormat="1" ht="16.5" x14ac:dyDescent="0.35">
      <c r="B42" s="19" t="s">
        <v>0</v>
      </c>
      <c r="C42" s="19" t="s">
        <v>79</v>
      </c>
      <c r="D42" s="19" t="s">
        <v>0</v>
      </c>
      <c r="E42" s="20"/>
      <c r="F42" s="21">
        <v>23589.16</v>
      </c>
      <c r="G42" s="22">
        <v>0.65459999999999996</v>
      </c>
    </row>
    <row r="43" spans="2:7" ht="16.5" x14ac:dyDescent="0.35">
      <c r="B43" s="11" t="s">
        <v>0</v>
      </c>
      <c r="C43" s="11" t="s">
        <v>278</v>
      </c>
      <c r="D43" s="11" t="s">
        <v>0</v>
      </c>
      <c r="E43" s="12"/>
      <c r="F43" s="12"/>
      <c r="G43" s="16"/>
    </row>
    <row r="44" spans="2:7" ht="16.5" x14ac:dyDescent="0.35">
      <c r="B44" s="11"/>
      <c r="C44" s="11" t="s">
        <v>94</v>
      </c>
      <c r="D44" s="12"/>
      <c r="E44" s="13">
        <v>1500000</v>
      </c>
      <c r="F44" s="13">
        <v>1500</v>
      </c>
      <c r="G44" s="16">
        <v>4.1599999999999998E-2</v>
      </c>
    </row>
    <row r="45" spans="2:7" ht="16.5" x14ac:dyDescent="0.35">
      <c r="B45" s="11"/>
      <c r="C45" s="11" t="s">
        <v>96</v>
      </c>
      <c r="D45" s="12"/>
      <c r="E45" s="13">
        <v>1000000</v>
      </c>
      <c r="F45" s="13">
        <v>1000</v>
      </c>
      <c r="G45" s="16">
        <v>2.7799999999999998E-2</v>
      </c>
    </row>
    <row r="46" spans="2:7" ht="16.5" x14ac:dyDescent="0.35">
      <c r="B46" s="11"/>
      <c r="C46" s="11" t="s">
        <v>96</v>
      </c>
      <c r="D46" s="12"/>
      <c r="E46" s="13">
        <v>1000000</v>
      </c>
      <c r="F46" s="13">
        <v>1000</v>
      </c>
      <c r="G46" s="16">
        <v>2.7799999999999998E-2</v>
      </c>
    </row>
    <row r="47" spans="2:7" ht="16.5" x14ac:dyDescent="0.35">
      <c r="B47" s="11"/>
      <c r="C47" s="11" t="s">
        <v>94</v>
      </c>
      <c r="D47" s="12"/>
      <c r="E47" s="13">
        <v>1000000</v>
      </c>
      <c r="F47" s="13">
        <v>1000</v>
      </c>
      <c r="G47" s="16">
        <v>2.7799999999999998E-2</v>
      </c>
    </row>
    <row r="48" spans="2:7" ht="16.5" x14ac:dyDescent="0.35">
      <c r="B48" s="11"/>
      <c r="C48" s="11" t="s">
        <v>94</v>
      </c>
      <c r="D48" s="12"/>
      <c r="E48" s="13">
        <v>1000000</v>
      </c>
      <c r="F48" s="13">
        <v>1000</v>
      </c>
      <c r="G48" s="16">
        <v>2.7799999999999998E-2</v>
      </c>
    </row>
    <row r="49" spans="2:8" ht="16.5" x14ac:dyDescent="0.35">
      <c r="B49" s="11"/>
      <c r="C49" s="11" t="s">
        <v>94</v>
      </c>
      <c r="D49" s="12"/>
      <c r="E49" s="13">
        <v>750000</v>
      </c>
      <c r="F49" s="13">
        <v>750</v>
      </c>
      <c r="G49" s="16">
        <v>2.0799999999999999E-2</v>
      </c>
    </row>
    <row r="50" spans="2:8" ht="16.5" x14ac:dyDescent="0.35">
      <c r="B50" s="11"/>
      <c r="C50" s="11" t="s">
        <v>94</v>
      </c>
      <c r="D50" s="12"/>
      <c r="E50" s="13">
        <v>500000</v>
      </c>
      <c r="F50" s="13">
        <v>500</v>
      </c>
      <c r="G50" s="16">
        <v>1.3899999999999999E-2</v>
      </c>
    </row>
    <row r="51" spans="2:8" ht="16.5" x14ac:dyDescent="0.35">
      <c r="B51" s="11"/>
      <c r="C51" s="11" t="s">
        <v>94</v>
      </c>
      <c r="D51" s="12"/>
      <c r="E51" s="13">
        <v>50000001</v>
      </c>
      <c r="F51" s="13">
        <v>500</v>
      </c>
      <c r="G51" s="16">
        <v>1.3899999999999999E-2</v>
      </c>
    </row>
    <row r="52" spans="2:8" s="23" customFormat="1" ht="16.5" x14ac:dyDescent="0.35">
      <c r="B52" s="19" t="s">
        <v>0</v>
      </c>
      <c r="C52" s="19" t="s">
        <v>79</v>
      </c>
      <c r="D52" s="19" t="s">
        <v>0</v>
      </c>
      <c r="E52" s="20"/>
      <c r="F52" s="21">
        <v>7250</v>
      </c>
      <c r="G52" s="22">
        <v>0.2014</v>
      </c>
    </row>
    <row r="53" spans="2:8" ht="16.5" x14ac:dyDescent="0.35">
      <c r="B53" s="11" t="s">
        <v>0</v>
      </c>
      <c r="C53" s="11" t="s">
        <v>80</v>
      </c>
      <c r="D53" s="11" t="s">
        <v>0</v>
      </c>
      <c r="E53" s="12"/>
      <c r="F53" s="12"/>
      <c r="G53" s="16"/>
    </row>
    <row r="54" spans="2:8" ht="16.5" x14ac:dyDescent="0.35">
      <c r="B54" s="11" t="s">
        <v>279</v>
      </c>
      <c r="C54" s="11" t="s">
        <v>94</v>
      </c>
      <c r="D54" s="12" t="s">
        <v>56</v>
      </c>
      <c r="E54" s="13">
        <v>2500000</v>
      </c>
      <c r="F54" s="13">
        <v>2466.0100000000002</v>
      </c>
      <c r="G54" s="16">
        <v>6.8499999999999991E-2</v>
      </c>
      <c r="H54" s="15"/>
    </row>
    <row r="55" spans="2:8" s="23" customFormat="1" ht="16.5" x14ac:dyDescent="0.35">
      <c r="B55" s="19" t="s">
        <v>0</v>
      </c>
      <c r="C55" s="19" t="s">
        <v>79</v>
      </c>
      <c r="D55" s="19" t="s">
        <v>0</v>
      </c>
      <c r="E55" s="20"/>
      <c r="F55" s="21">
        <v>2466.0100000000002</v>
      </c>
      <c r="G55" s="22">
        <v>6.8499999999999991E-2</v>
      </c>
    </row>
    <row r="56" spans="2:8" ht="16.5" x14ac:dyDescent="0.35">
      <c r="B56" s="11" t="s">
        <v>0</v>
      </c>
      <c r="C56" s="11" t="s">
        <v>213</v>
      </c>
      <c r="D56" s="11" t="s">
        <v>0</v>
      </c>
      <c r="E56" s="12"/>
      <c r="F56" s="12"/>
      <c r="G56" s="16"/>
    </row>
    <row r="57" spans="2:8" ht="16.5" x14ac:dyDescent="0.35">
      <c r="B57" s="11" t="s">
        <v>5</v>
      </c>
      <c r="C57" s="11" t="s">
        <v>280</v>
      </c>
      <c r="D57" s="11" t="s">
        <v>215</v>
      </c>
      <c r="E57" s="13">
        <v>-6600</v>
      </c>
      <c r="F57" s="13">
        <v>-35.479999999999997</v>
      </c>
      <c r="G57" s="16">
        <v>-9.850081554629742E-4</v>
      </c>
    </row>
    <row r="58" spans="2:8" ht="16.5" x14ac:dyDescent="0.35">
      <c r="B58" s="11" t="s">
        <v>5</v>
      </c>
      <c r="C58" s="11" t="s">
        <v>281</v>
      </c>
      <c r="D58" s="11" t="s">
        <v>215</v>
      </c>
      <c r="E58" s="13">
        <v>-1500</v>
      </c>
      <c r="F58" s="13">
        <v>-42.97</v>
      </c>
      <c r="G58" s="16">
        <v>-1.1929481522052988E-3</v>
      </c>
    </row>
    <row r="59" spans="2:8" ht="16.5" x14ac:dyDescent="0.35">
      <c r="B59" s="11" t="s">
        <v>5</v>
      </c>
      <c r="C59" s="11" t="s">
        <v>282</v>
      </c>
      <c r="D59" s="11" t="s">
        <v>215</v>
      </c>
      <c r="E59" s="13">
        <v>-16500</v>
      </c>
      <c r="F59" s="13">
        <v>-46.16</v>
      </c>
      <c r="G59" s="16">
        <v>-1.2815100466789992E-3</v>
      </c>
    </row>
    <row r="60" spans="2:8" ht="16.5" x14ac:dyDescent="0.35">
      <c r="B60" s="11" t="s">
        <v>5</v>
      </c>
      <c r="C60" s="11" t="s">
        <v>283</v>
      </c>
      <c r="D60" s="11" t="s">
        <v>215</v>
      </c>
      <c r="E60" s="13">
        <v>-62500</v>
      </c>
      <c r="F60" s="13">
        <v>-115.09</v>
      </c>
      <c r="G60" s="16">
        <v>-3.1951687883944114E-3</v>
      </c>
    </row>
    <row r="61" spans="2:8" ht="16.5" x14ac:dyDescent="0.35">
      <c r="B61" s="11" t="s">
        <v>5</v>
      </c>
      <c r="C61" s="11" t="s">
        <v>284</v>
      </c>
      <c r="D61" s="11" t="s">
        <v>215</v>
      </c>
      <c r="E61" s="13">
        <v>-23400</v>
      </c>
      <c r="F61" s="13">
        <v>-173.16</v>
      </c>
      <c r="G61" s="16">
        <v>-4.8073284160081347E-3</v>
      </c>
    </row>
    <row r="62" spans="2:8" ht="16.5" x14ac:dyDescent="0.35">
      <c r="B62" s="11" t="s">
        <v>5</v>
      </c>
      <c r="C62" s="11" t="s">
        <v>285</v>
      </c>
      <c r="D62" s="11" t="s">
        <v>215</v>
      </c>
      <c r="E62" s="13">
        <v>-32000</v>
      </c>
      <c r="F62" s="13">
        <v>-179.47</v>
      </c>
      <c r="G62" s="16">
        <v>-4.9825088404999995E-3</v>
      </c>
    </row>
    <row r="63" spans="2:8" ht="16.5" x14ac:dyDescent="0.35">
      <c r="B63" s="11" t="s">
        <v>5</v>
      </c>
      <c r="C63" s="11" t="s">
        <v>286</v>
      </c>
      <c r="D63" s="11" t="s">
        <v>215</v>
      </c>
      <c r="E63" s="13">
        <v>-10000</v>
      </c>
      <c r="F63" s="13">
        <v>-183.46</v>
      </c>
      <c r="G63" s="16">
        <v>-5.0932806144655379E-3</v>
      </c>
    </row>
    <row r="64" spans="2:8" ht="16.5" x14ac:dyDescent="0.35">
      <c r="B64" s="11" t="s">
        <v>5</v>
      </c>
      <c r="C64" s="11" t="s">
        <v>287</v>
      </c>
      <c r="D64" s="11" t="s">
        <v>215</v>
      </c>
      <c r="E64" s="13">
        <v>-1144000</v>
      </c>
      <c r="F64" s="13">
        <v>-225.37</v>
      </c>
      <c r="G64" s="16">
        <v>-6.2568006763441524E-3</v>
      </c>
    </row>
    <row r="65" spans="2:7" ht="16.5" x14ac:dyDescent="0.35">
      <c r="B65" s="11" t="s">
        <v>5</v>
      </c>
      <c r="C65" s="11" t="s">
        <v>288</v>
      </c>
      <c r="D65" s="11" t="s">
        <v>215</v>
      </c>
      <c r="E65" s="13">
        <v>-102500</v>
      </c>
      <c r="F65" s="13">
        <v>-238.52</v>
      </c>
      <c r="G65" s="16">
        <v>-6.6218755704912239E-3</v>
      </c>
    </row>
    <row r="66" spans="2:7" ht="16.5" x14ac:dyDescent="0.35">
      <c r="B66" s="11" t="s">
        <v>5</v>
      </c>
      <c r="C66" s="11" t="s">
        <v>289</v>
      </c>
      <c r="D66" s="11" t="s">
        <v>215</v>
      </c>
      <c r="E66" s="13">
        <v>-57200</v>
      </c>
      <c r="F66" s="13">
        <v>-244.67</v>
      </c>
      <c r="G66" s="16">
        <v>-6.7926140190847214E-3</v>
      </c>
    </row>
    <row r="67" spans="2:7" ht="16.5" x14ac:dyDescent="0.35">
      <c r="B67" s="11" t="s">
        <v>5</v>
      </c>
      <c r="C67" s="11" t="s">
        <v>290</v>
      </c>
      <c r="D67" s="11" t="s">
        <v>215</v>
      </c>
      <c r="E67" s="13">
        <v>-39000</v>
      </c>
      <c r="F67" s="13">
        <v>-265.58999999999997</v>
      </c>
      <c r="G67" s="16">
        <v>-7.3734023677962607E-3</v>
      </c>
    </row>
    <row r="68" spans="2:7" ht="16.5" x14ac:dyDescent="0.35">
      <c r="B68" s="11" t="s">
        <v>5</v>
      </c>
      <c r="C68" s="11" t="s">
        <v>291</v>
      </c>
      <c r="D68" s="11" t="s">
        <v>215</v>
      </c>
      <c r="E68" s="13">
        <v>-136500</v>
      </c>
      <c r="F68" s="13">
        <v>-293</v>
      </c>
      <c r="G68" s="16">
        <v>-8.1343683638853293E-3</v>
      </c>
    </row>
    <row r="69" spans="2:7" ht="16.5" x14ac:dyDescent="0.35">
      <c r="B69" s="11" t="s">
        <v>5</v>
      </c>
      <c r="C69" s="11" t="s">
        <v>292</v>
      </c>
      <c r="D69" s="11" t="s">
        <v>215</v>
      </c>
      <c r="E69" s="13">
        <v>-404000</v>
      </c>
      <c r="F69" s="13">
        <v>-381.78</v>
      </c>
      <c r="G69" s="16">
        <v>-1.0599109740491948E-2</v>
      </c>
    </row>
    <row r="70" spans="2:7" ht="16.5" x14ac:dyDescent="0.35">
      <c r="B70" s="11" t="s">
        <v>5</v>
      </c>
      <c r="C70" s="11" t="s">
        <v>293</v>
      </c>
      <c r="D70" s="11" t="s">
        <v>215</v>
      </c>
      <c r="E70" s="13">
        <v>-151200</v>
      </c>
      <c r="F70" s="13">
        <v>-388.43</v>
      </c>
      <c r="G70" s="16">
        <v>-1.0783729363767845E-2</v>
      </c>
    </row>
    <row r="71" spans="2:7" ht="16.5" x14ac:dyDescent="0.35">
      <c r="B71" s="11" t="s">
        <v>5</v>
      </c>
      <c r="C71" s="11" t="s">
        <v>294</v>
      </c>
      <c r="D71" s="11" t="s">
        <v>215</v>
      </c>
      <c r="E71" s="13">
        <v>-225000</v>
      </c>
      <c r="F71" s="13">
        <v>-397.58</v>
      </c>
      <c r="G71" s="16">
        <v>-1.103775486045573E-2</v>
      </c>
    </row>
    <row r="72" spans="2:7" ht="16.5" x14ac:dyDescent="0.35">
      <c r="B72" s="11" t="s">
        <v>5</v>
      </c>
      <c r="C72" s="11" t="s">
        <v>295</v>
      </c>
      <c r="D72" s="11" t="s">
        <v>215</v>
      </c>
      <c r="E72" s="13">
        <v>-1785000</v>
      </c>
      <c r="F72" s="13">
        <v>-399.84</v>
      </c>
      <c r="G72" s="16">
        <v>-1.110049777002017E-2</v>
      </c>
    </row>
    <row r="73" spans="2:7" ht="16.5" x14ac:dyDescent="0.35">
      <c r="B73" s="11" t="s">
        <v>5</v>
      </c>
      <c r="C73" s="11" t="s">
        <v>296</v>
      </c>
      <c r="D73" s="11" t="s">
        <v>215</v>
      </c>
      <c r="E73" s="13">
        <v>-672000</v>
      </c>
      <c r="F73" s="13">
        <v>-448.56</v>
      </c>
      <c r="G73" s="16">
        <v>-1.2453079431073048E-2</v>
      </c>
    </row>
    <row r="74" spans="2:7" ht="16.5" x14ac:dyDescent="0.35">
      <c r="B74" s="11" t="s">
        <v>5</v>
      </c>
      <c r="C74" s="11" t="s">
        <v>297</v>
      </c>
      <c r="D74" s="11" t="s">
        <v>215</v>
      </c>
      <c r="E74" s="13">
        <v>-1251000</v>
      </c>
      <c r="F74" s="13">
        <v>-485.39</v>
      </c>
      <c r="G74" s="16">
        <v>-1.3475566758178497E-2</v>
      </c>
    </row>
    <row r="75" spans="2:7" ht="16.5" x14ac:dyDescent="0.35">
      <c r="B75" s="11" t="s">
        <v>5</v>
      </c>
      <c r="C75" s="11" t="s">
        <v>298</v>
      </c>
      <c r="D75" s="11" t="s">
        <v>215</v>
      </c>
      <c r="E75" s="13">
        <v>-128000</v>
      </c>
      <c r="F75" s="13">
        <v>-493.38</v>
      </c>
      <c r="G75" s="16">
        <v>-1.3697387929603221E-2</v>
      </c>
    </row>
    <row r="76" spans="2:7" ht="16.5" x14ac:dyDescent="0.35">
      <c r="B76" s="11" t="s">
        <v>5</v>
      </c>
      <c r="C76" s="11" t="s">
        <v>299</v>
      </c>
      <c r="D76" s="11" t="s">
        <v>215</v>
      </c>
      <c r="E76" s="13">
        <v>-1201200</v>
      </c>
      <c r="F76" s="13">
        <v>-587.39</v>
      </c>
      <c r="G76" s="16">
        <v>-1.6307326393387726E-2</v>
      </c>
    </row>
    <row r="77" spans="2:7" ht="16.5" x14ac:dyDescent="0.35">
      <c r="B77" s="11" t="s">
        <v>5</v>
      </c>
      <c r="C77" s="11" t="s">
        <v>300</v>
      </c>
      <c r="D77" s="11" t="s">
        <v>215</v>
      </c>
      <c r="E77" s="13">
        <v>-138000</v>
      </c>
      <c r="F77" s="13">
        <v>-587.66999999999996</v>
      </c>
      <c r="G77" s="16">
        <v>-1.6315099851209866E-2</v>
      </c>
    </row>
    <row r="78" spans="2:7" ht="16.5" x14ac:dyDescent="0.35">
      <c r="B78" s="11" t="s">
        <v>5</v>
      </c>
      <c r="C78" s="11" t="s">
        <v>301</v>
      </c>
      <c r="D78" s="11" t="s">
        <v>215</v>
      </c>
      <c r="E78" s="13">
        <v>-67200</v>
      </c>
      <c r="F78" s="13">
        <v>-607.02</v>
      </c>
      <c r="G78" s="16">
        <v>-1.6852301311418676E-2</v>
      </c>
    </row>
    <row r="79" spans="2:7" ht="16.5" x14ac:dyDescent="0.35">
      <c r="B79" s="11" t="s">
        <v>5</v>
      </c>
      <c r="C79" s="11" t="s">
        <v>302</v>
      </c>
      <c r="D79" s="11" t="s">
        <v>215</v>
      </c>
      <c r="E79" s="13">
        <v>-305000</v>
      </c>
      <c r="F79" s="13">
        <v>-617.47</v>
      </c>
      <c r="G79" s="16">
        <v>-1.7142417862280799E-2</v>
      </c>
    </row>
    <row r="80" spans="2:7" ht="16.5" x14ac:dyDescent="0.35">
      <c r="B80" s="11" t="s">
        <v>5</v>
      </c>
      <c r="C80" s="11" t="s">
        <v>303</v>
      </c>
      <c r="D80" s="11" t="s">
        <v>215</v>
      </c>
      <c r="E80" s="13">
        <v>-255000</v>
      </c>
      <c r="F80" s="13">
        <v>-738.48</v>
      </c>
      <c r="G80" s="16">
        <v>-2.0501939758914806E-2</v>
      </c>
    </row>
    <row r="81" spans="2:7" ht="16.5" x14ac:dyDescent="0.35">
      <c r="B81" s="11" t="s">
        <v>5</v>
      </c>
      <c r="C81" s="11" t="s">
        <v>304</v>
      </c>
      <c r="D81" s="11" t="s">
        <v>215</v>
      </c>
      <c r="E81" s="13">
        <v>-138000</v>
      </c>
      <c r="F81" s="13">
        <v>-845.18</v>
      </c>
      <c r="G81" s="16">
        <v>-2.3464182436138573E-2</v>
      </c>
    </row>
    <row r="82" spans="2:7" ht="16.5" x14ac:dyDescent="0.35">
      <c r="B82" s="11" t="s">
        <v>5</v>
      </c>
      <c r="C82" s="11" t="s">
        <v>305</v>
      </c>
      <c r="D82" s="11" t="s">
        <v>215</v>
      </c>
      <c r="E82" s="13">
        <v>-83600</v>
      </c>
      <c r="F82" s="13">
        <v>-958.35</v>
      </c>
      <c r="G82" s="16">
        <v>-2.6606047513752576E-2</v>
      </c>
    </row>
    <row r="83" spans="2:7" ht="16.5" x14ac:dyDescent="0.35">
      <c r="B83" s="11" t="s">
        <v>5</v>
      </c>
      <c r="C83" s="11" t="s">
        <v>306</v>
      </c>
      <c r="D83" s="11" t="s">
        <v>215</v>
      </c>
      <c r="E83" s="13">
        <v>-672000</v>
      </c>
      <c r="F83" s="13">
        <v>-979.78</v>
      </c>
      <c r="G83" s="16">
        <v>-2.720099466064016E-2</v>
      </c>
    </row>
    <row r="84" spans="2:7" ht="16.5" x14ac:dyDescent="0.35">
      <c r="B84" s="11" t="s">
        <v>5</v>
      </c>
      <c r="C84" s="11" t="s">
        <v>307</v>
      </c>
      <c r="D84" s="11" t="s">
        <v>215</v>
      </c>
      <c r="E84" s="13">
        <v>-630000</v>
      </c>
      <c r="F84" s="13">
        <v>-994.14</v>
      </c>
      <c r="G84" s="16">
        <v>-2.7599661997518638E-2</v>
      </c>
    </row>
    <row r="85" spans="2:7" ht="16.5" x14ac:dyDescent="0.35">
      <c r="B85" s="11" t="s">
        <v>5</v>
      </c>
      <c r="C85" s="11" t="s">
        <v>308</v>
      </c>
      <c r="D85" s="11" t="s">
        <v>215</v>
      </c>
      <c r="E85" s="13">
        <v>-31750</v>
      </c>
      <c r="F85" s="13">
        <v>-998.54</v>
      </c>
      <c r="G85" s="16">
        <v>-2.7721816334723742E-2</v>
      </c>
    </row>
    <row r="86" spans="2:7" ht="16.5" x14ac:dyDescent="0.35">
      <c r="B86" s="11" t="s">
        <v>5</v>
      </c>
      <c r="C86" s="11" t="s">
        <v>309</v>
      </c>
      <c r="D86" s="11" t="s">
        <v>215</v>
      </c>
      <c r="E86" s="13">
        <v>-1120000</v>
      </c>
      <c r="F86" s="13">
        <v>-1074.08</v>
      </c>
      <c r="G86" s="16">
        <v>-2.9818984205740456E-2</v>
      </c>
    </row>
    <row r="87" spans="2:7" ht="16.5" x14ac:dyDescent="0.35">
      <c r="B87" s="11" t="s">
        <v>5</v>
      </c>
      <c r="C87" s="11" t="s">
        <v>310</v>
      </c>
      <c r="D87" s="11" t="s">
        <v>215</v>
      </c>
      <c r="E87" s="13">
        <v>-328100</v>
      </c>
      <c r="F87" s="13">
        <v>-1312.56</v>
      </c>
      <c r="G87" s="16">
        <v>-3.6439749282257086E-2</v>
      </c>
    </row>
    <row r="88" spans="2:7" ht="16.5" x14ac:dyDescent="0.35">
      <c r="B88" s="11" t="s">
        <v>5</v>
      </c>
      <c r="C88" s="11" t="s">
        <v>311</v>
      </c>
      <c r="D88" s="11" t="s">
        <v>215</v>
      </c>
      <c r="E88" s="13">
        <v>-1000000</v>
      </c>
      <c r="F88" s="13">
        <v>-1469</v>
      </c>
      <c r="G88" s="16">
        <v>-4.078289121688583E-2</v>
      </c>
    </row>
    <row r="89" spans="2:7" ht="16.5" x14ac:dyDescent="0.35">
      <c r="B89" s="11" t="s">
        <v>5</v>
      </c>
      <c r="C89" s="11" t="s">
        <v>312</v>
      </c>
      <c r="D89" s="11" t="s">
        <v>215</v>
      </c>
      <c r="E89" s="13">
        <v>-303000</v>
      </c>
      <c r="F89" s="13">
        <v>-1555.15</v>
      </c>
      <c r="G89" s="16">
        <v>-4.3174617614663034E-2</v>
      </c>
    </row>
    <row r="90" spans="2:7" ht="16.5" x14ac:dyDescent="0.35">
      <c r="B90" s="11" t="s">
        <v>5</v>
      </c>
      <c r="C90" s="11" t="s">
        <v>313</v>
      </c>
      <c r="D90" s="11" t="s">
        <v>215</v>
      </c>
      <c r="E90" s="13">
        <v>-176000</v>
      </c>
      <c r="F90" s="13">
        <v>-1561.38</v>
      </c>
      <c r="G90" s="16">
        <v>-4.3347577051205718E-2</v>
      </c>
    </row>
    <row r="91" spans="2:7" ht="16.5" x14ac:dyDescent="0.35">
      <c r="B91" s="11" t="s">
        <v>5</v>
      </c>
      <c r="C91" s="11" t="s">
        <v>314</v>
      </c>
      <c r="D91" s="11" t="s">
        <v>215</v>
      </c>
      <c r="E91" s="13">
        <v>-702000</v>
      </c>
      <c r="F91" s="13">
        <v>-1763.42</v>
      </c>
      <c r="G91" s="16">
        <v>-4.8956682116869168E-2</v>
      </c>
    </row>
    <row r="92" spans="2:7" ht="16.5" x14ac:dyDescent="0.35">
      <c r="B92" s="11" t="s">
        <v>5</v>
      </c>
      <c r="C92" s="11" t="s">
        <v>315</v>
      </c>
      <c r="D92" s="11" t="s">
        <v>215</v>
      </c>
      <c r="E92" s="13">
        <v>-400400</v>
      </c>
      <c r="F92" s="13">
        <v>-1991.79</v>
      </c>
      <c r="G92" s="16">
        <v>-5.5296769841307707E-2</v>
      </c>
    </row>
    <row r="93" spans="2:7" s="23" customFormat="1" ht="16.5" x14ac:dyDescent="0.35">
      <c r="B93" s="19" t="s">
        <v>0</v>
      </c>
      <c r="C93" s="19" t="s">
        <v>79</v>
      </c>
      <c r="D93" s="19" t="s">
        <v>0</v>
      </c>
      <c r="E93" s="20"/>
      <c r="F93" s="21">
        <v>-23679.3</v>
      </c>
      <c r="G93" s="22">
        <f>SUM(G57:G92)</f>
        <v>-0.65739299931382211</v>
      </c>
    </row>
    <row r="94" spans="2:7" ht="16.5" x14ac:dyDescent="0.35">
      <c r="B94" s="11" t="s">
        <v>0</v>
      </c>
      <c r="C94" s="11" t="s">
        <v>217</v>
      </c>
      <c r="D94" s="11" t="s">
        <v>0</v>
      </c>
      <c r="E94" s="12"/>
      <c r="F94" s="12"/>
      <c r="G94" s="16"/>
    </row>
    <row r="95" spans="2:7" ht="16.5" x14ac:dyDescent="0.35">
      <c r="B95" s="11" t="s">
        <v>126</v>
      </c>
      <c r="C95" s="11" t="s">
        <v>218</v>
      </c>
      <c r="D95" s="12"/>
      <c r="E95" s="11" t="s">
        <v>126</v>
      </c>
      <c r="F95" s="13">
        <v>770.87</v>
      </c>
      <c r="G95" s="16">
        <v>2.1400000000000002E-2</v>
      </c>
    </row>
    <row r="96" spans="2:7" s="23" customFormat="1" ht="16.5" x14ac:dyDescent="0.35">
      <c r="B96" s="19" t="s">
        <v>0</v>
      </c>
      <c r="C96" s="19" t="s">
        <v>79</v>
      </c>
      <c r="D96" s="19" t="s">
        <v>0</v>
      </c>
      <c r="E96" s="19" t="s">
        <v>126</v>
      </c>
      <c r="F96" s="21">
        <v>770.87</v>
      </c>
      <c r="G96" s="22">
        <v>2.1400000000000002E-2</v>
      </c>
    </row>
    <row r="97" spans="2:7" ht="16.5" x14ac:dyDescent="0.35">
      <c r="B97" s="12"/>
      <c r="C97" s="11" t="s">
        <v>127</v>
      </c>
      <c r="D97" s="12"/>
      <c r="E97" s="12"/>
      <c r="F97" s="11" t="s">
        <v>0</v>
      </c>
      <c r="G97" s="16"/>
    </row>
    <row r="98" spans="2:7" ht="16.5" x14ac:dyDescent="0.35">
      <c r="B98" s="12"/>
      <c r="C98" s="11" t="s">
        <v>128</v>
      </c>
      <c r="D98" s="12"/>
      <c r="E98" s="12"/>
      <c r="F98" s="13">
        <v>25623.266335200002</v>
      </c>
      <c r="G98" s="16">
        <v>0.71150000000000002</v>
      </c>
    </row>
    <row r="99" spans="2:7" s="23" customFormat="1" ht="16.5" x14ac:dyDescent="0.35">
      <c r="B99" s="20"/>
      <c r="C99" s="19" t="s">
        <v>79</v>
      </c>
      <c r="D99" s="20"/>
      <c r="E99" s="20"/>
      <c r="F99" s="21">
        <v>25623.266335200002</v>
      </c>
      <c r="G99" s="22">
        <v>0.7113620718650473</v>
      </c>
    </row>
    <row r="100" spans="2:7" s="23" customFormat="1" ht="16.5" x14ac:dyDescent="0.35">
      <c r="B100" s="20"/>
      <c r="C100" s="19" t="s">
        <v>129</v>
      </c>
      <c r="D100" s="20"/>
      <c r="E100" s="20"/>
      <c r="F100" s="21">
        <v>36020.0063352</v>
      </c>
      <c r="G100" s="22">
        <v>1</v>
      </c>
    </row>
    <row r="102" spans="2:7" x14ac:dyDescent="0.25">
      <c r="F102" s="14"/>
    </row>
    <row r="103" spans="2:7" x14ac:dyDescent="0.25">
      <c r="C103" s="41" t="s">
        <v>517</v>
      </c>
      <c r="D103" s="41"/>
      <c r="F103" s="14"/>
    </row>
    <row r="104" spans="2:7" x14ac:dyDescent="0.25">
      <c r="C104" s="41" t="s">
        <v>518</v>
      </c>
      <c r="D104" s="41"/>
    </row>
    <row r="105" spans="2:7" x14ac:dyDescent="0.25">
      <c r="C105" s="41" t="s">
        <v>519</v>
      </c>
      <c r="D105" s="41"/>
    </row>
    <row r="106" spans="2:7" x14ac:dyDescent="0.25">
      <c r="C106" s="40"/>
      <c r="D106" s="40"/>
    </row>
    <row r="107" spans="2:7" x14ac:dyDescent="0.25">
      <c r="C107" s="41" t="s">
        <v>520</v>
      </c>
      <c r="D107" s="41"/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Indiabulls Liquid Fund</vt:lpstr>
      <vt:lpstr>Indiabulls Ultra Short TermFund</vt:lpstr>
      <vt:lpstr>Indiabulls Short Term Fun</vt:lpstr>
      <vt:lpstr>Indiabulls Income Fund</vt:lpstr>
      <vt:lpstr>Indiabulls Savings Income Fund</vt:lpstr>
      <vt:lpstr>Indiabulls FMP  Series V </vt:lpstr>
      <vt:lpstr>Indiabulls Gilt Fund</vt:lpstr>
      <vt:lpstr>Indiabulls Blue Chip Fund</vt:lpstr>
      <vt:lpstr>Indiabulls Arbitrage Fund</vt:lpstr>
      <vt:lpstr>Indiabulls Tax Savings Fund</vt:lpstr>
      <vt:lpstr>Indiabulls Value Discovery 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Bhavini Damniwala</cp:lastModifiedBy>
  <dcterms:created xsi:type="dcterms:W3CDTF">2018-04-03T08:10:53Z</dcterms:created>
  <dcterms:modified xsi:type="dcterms:W3CDTF">2018-05-21T10:33:39Z</dcterms:modified>
</cp:coreProperties>
</file>