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F164" i="1"/>
  <c r="H112" l="1"/>
  <c r="G112"/>
  <c r="H93"/>
  <c r="H98" s="1"/>
  <c r="G93"/>
  <c r="G98" s="1"/>
  <c r="H68"/>
  <c r="H71" s="1"/>
  <c r="G68"/>
  <c r="G71" s="1"/>
  <c r="H114" l="1"/>
  <c r="G114"/>
</calcChain>
</file>

<file path=xl/sharedStrings.xml><?xml version="1.0" encoding="utf-8"?>
<sst xmlns="http://schemas.openxmlformats.org/spreadsheetml/2006/main" count="380" uniqueCount="276">
  <si>
    <t> SHRIRAM EQUITY AND DEBT OPPORTUNITIES FUND</t>
  </si>
  <si>
    <t>ISIN</t>
  </si>
  <si>
    <t>Coupon (%)</t>
  </si>
  <si>
    <t>Name Of Instrument</t>
  </si>
  <si>
    <t>Industry+ /Rating</t>
  </si>
  <si>
    <t>Quantity</t>
  </si>
  <si>
    <t>Market/ Fair Value (Rs. in lacs)</t>
  </si>
  <si>
    <t>% to NAV</t>
  </si>
  <si>
    <t>EQUITY &amp; EQUITY RELATED</t>
  </si>
  <si>
    <t>(a) Listed / awaiting listing on Stock Exchanges</t>
  </si>
  <si>
    <t>Equity</t>
  </si>
  <si>
    <t>INE040A01026</t>
  </si>
  <si>
    <t>BANKS</t>
  </si>
  <si>
    <t>INE001A01036</t>
  </si>
  <si>
    <t>FINANCE</t>
  </si>
  <si>
    <t>INE237A01028</t>
  </si>
  <si>
    <t>INE585B01010</t>
  </si>
  <si>
    <t>AUTO</t>
  </si>
  <si>
    <t>INE154A01025</t>
  </si>
  <si>
    <t>CONSUMER NON DURABLES</t>
  </si>
  <si>
    <t>INE095A01012</t>
  </si>
  <si>
    <t>INE002A01018</t>
  </si>
  <si>
    <t>PETROLEUM PRODUCTS</t>
  </si>
  <si>
    <t>INE216A01022</t>
  </si>
  <si>
    <t>INE263A01024</t>
  </si>
  <si>
    <t>INDUSTRIAL CAPITAL GOODS</t>
  </si>
  <si>
    <t>INE029A01011</t>
  </si>
  <si>
    <t>INE628A01036</t>
  </si>
  <si>
    <t>PESTICIDES</t>
  </si>
  <si>
    <t>INE030A01027</t>
  </si>
  <si>
    <t xml:space="preserve">Hindustan Unilever Ltd. </t>
  </si>
  <si>
    <t>INE062A01020</t>
  </si>
  <si>
    <t>INE018A01030</t>
  </si>
  <si>
    <t>CONSTRUCTION PROJECT</t>
  </si>
  <si>
    <t>INE987B01026</t>
  </si>
  <si>
    <t>PHARMACEUTICALS</t>
  </si>
  <si>
    <t>INE066A01013</t>
  </si>
  <si>
    <t>INE296A01024</t>
  </si>
  <si>
    <t>INE009A01021</t>
  </si>
  <si>
    <t>SOFTWARE</t>
  </si>
  <si>
    <t>INE481G01011</t>
  </si>
  <si>
    <t>CEMENT</t>
  </si>
  <si>
    <t>INE347G01014</t>
  </si>
  <si>
    <t xml:space="preserve">Petronet L N G Ltd </t>
  </si>
  <si>
    <t>GAS</t>
  </si>
  <si>
    <t>INE752E01010</t>
  </si>
  <si>
    <t>POWER</t>
  </si>
  <si>
    <t>INE318A01026</t>
  </si>
  <si>
    <t>CHEMICALS</t>
  </si>
  <si>
    <t>INE860A01027</t>
  </si>
  <si>
    <t>INE002S01010</t>
  </si>
  <si>
    <t>Mahanagar Gas Limited</t>
  </si>
  <si>
    <t>INE070A01015</t>
  </si>
  <si>
    <t>IN9155A01020</t>
  </si>
  <si>
    <t>MEDIA &amp; ENTERTAINMENT</t>
  </si>
  <si>
    <t>INE090A01021</t>
  </si>
  <si>
    <t>INE406A01037</t>
  </si>
  <si>
    <t>INE467B01029</t>
  </si>
  <si>
    <t>INE044A01036</t>
  </si>
  <si>
    <t>INE721A01013</t>
  </si>
  <si>
    <t>INE196A01026</t>
  </si>
  <si>
    <t>INE136B01020</t>
  </si>
  <si>
    <t>INE129A01019</t>
  </si>
  <si>
    <t>INE286K01024</t>
  </si>
  <si>
    <t>Techno Electric &amp; Engineering Co. Ltd.</t>
  </si>
  <si>
    <t>INE387A01021</t>
  </si>
  <si>
    <t>AUTO ANCILLARIES</t>
  </si>
  <si>
    <t>INE214T01019</t>
  </si>
  <si>
    <t>INE761H01022</t>
  </si>
  <si>
    <t>TEXTILE PRODUCTS</t>
  </si>
  <si>
    <t>INE389H01022</t>
  </si>
  <si>
    <t>INE060A01024</t>
  </si>
  <si>
    <t>INE580B01029</t>
  </si>
  <si>
    <t>INE121A01016</t>
  </si>
  <si>
    <t>Indraprastha Gas Limited</t>
  </si>
  <si>
    <t>INE213A01029</t>
  </si>
  <si>
    <t>OIL</t>
  </si>
  <si>
    <t>INE338D01028</t>
  </si>
  <si>
    <t>Bodal Chemicals Limited</t>
  </si>
  <si>
    <t>INE016A01026</t>
  </si>
  <si>
    <t xml:space="preserve">Dabur India Ltd. </t>
  </si>
  <si>
    <t>INE267A01025</t>
  </si>
  <si>
    <t>Hindustan Zinc Limited</t>
  </si>
  <si>
    <t>NON - FERROUS METALS</t>
  </si>
  <si>
    <t>Sub Total</t>
  </si>
  <si>
    <t>(b) Unlisted</t>
  </si>
  <si>
    <t>Nil</t>
  </si>
  <si>
    <t>Total</t>
  </si>
  <si>
    <t>DEBT INSTRUMENTS</t>
  </si>
  <si>
    <t>(a) Listing/awating listing on stock exchange</t>
  </si>
  <si>
    <t>Non-Convertible debentures / Bonds</t>
  </si>
  <si>
    <t>Zero Coupon Bonds / Deep Discount Bonds</t>
  </si>
  <si>
    <t>(b) Privately Placed / Unlisted</t>
  </si>
  <si>
    <t>INE895D07396</t>
  </si>
  <si>
    <t xml:space="preserve"> TATASONS LTD **</t>
  </si>
  <si>
    <t>CRISIL - AAA</t>
  </si>
  <si>
    <t>INE001A07MG9</t>
  </si>
  <si>
    <t>HOUSING DEVELOPMENT FINANCE CORPORATION LTD.**</t>
  </si>
  <si>
    <t>INE115A07GK1</t>
  </si>
  <si>
    <t>LIC HOUSING FINANCE LTD.**</t>
  </si>
  <si>
    <t>CARE AAA</t>
  </si>
  <si>
    <t>INE115A07EU5</t>
  </si>
  <si>
    <t>INE134E07505</t>
  </si>
  <si>
    <t>POWER FINANCE CORPORATION LTD.**</t>
  </si>
  <si>
    <t>INE020B07IZ5</t>
  </si>
  <si>
    <t>RURAL ELECTRIFICATION CORPORATION LTD. **</t>
  </si>
  <si>
    <t>INE020B08591</t>
  </si>
  <si>
    <t>INE134E08BE6</t>
  </si>
  <si>
    <t>POWER FINANCE CORPORATION LTD. **</t>
  </si>
  <si>
    <t>INE020B08880</t>
  </si>
  <si>
    <t>INE001A07MH7</t>
  </si>
  <si>
    <t>(c) Securitized Debt Instruments</t>
  </si>
  <si>
    <t>MONEY MARKET INSTRUMENTS</t>
  </si>
  <si>
    <t>Bills Rediscounting</t>
  </si>
  <si>
    <t>Commercial Papers (CP) / Certificate Of Deposit (CD)</t>
  </si>
  <si>
    <t>Treasury Bills</t>
  </si>
  <si>
    <t>Collateralised Borrowing &amp; Lending Obligation</t>
  </si>
  <si>
    <t>OTHERS</t>
  </si>
  <si>
    <t>Cash,Cash Equivalents and Net Current Assets</t>
  </si>
  <si>
    <t>Grand Total</t>
  </si>
  <si>
    <t>+ Industry Classification as recommended by AMFI</t>
  </si>
  <si>
    <t>** Thinly Traded/ Non-Traded Securities</t>
  </si>
  <si>
    <t>Equity Portfolio Classification by Asset Class(%)</t>
  </si>
  <si>
    <t>Auto</t>
  </si>
  <si>
    <t>Auto Ancillaries</t>
  </si>
  <si>
    <t>Banks</t>
  </si>
  <si>
    <t>Cement</t>
  </si>
  <si>
    <t>Chemicals</t>
  </si>
  <si>
    <t>Construction Project</t>
  </si>
  <si>
    <t>Consumer Non Durables</t>
  </si>
  <si>
    <t>Finance</t>
  </si>
  <si>
    <t>Gas</t>
  </si>
  <si>
    <t>Industrial Capital Goods</t>
  </si>
  <si>
    <t>Media &amp; Entertainment</t>
  </si>
  <si>
    <t>Non - Ferrous Metals</t>
  </si>
  <si>
    <t>Oil</t>
  </si>
  <si>
    <t>Pesticides</t>
  </si>
  <si>
    <t>Petroleum Products</t>
  </si>
  <si>
    <t>Pharmaceuticals</t>
  </si>
  <si>
    <t>Power</t>
  </si>
  <si>
    <t>Software</t>
  </si>
  <si>
    <t>Textile Products</t>
  </si>
  <si>
    <t>DERIVATIVES</t>
  </si>
  <si>
    <t>a.    Hedging position through futures</t>
  </si>
  <si>
    <t>Underlying</t>
  </si>
  <si>
    <t>Long/Short</t>
  </si>
  <si>
    <t>Future Price when Purchased\Sold</t>
  </si>
  <si>
    <t>Current Market Value (Rs. in lacs)</t>
  </si>
  <si>
    <t>Margin Maintained  (Rs. in lacs)</t>
  </si>
  <si>
    <t>Short</t>
  </si>
  <si>
    <t>The following hedging transactions through futures have been squared off/expired:</t>
  </si>
  <si>
    <t>For The Period</t>
  </si>
  <si>
    <t>01-10-2017 to 31-10-2017</t>
  </si>
  <si>
    <t>Total Number of contracts where futures were bought</t>
  </si>
  <si>
    <t>Total Number of contracts where futures were sold</t>
  </si>
  <si>
    <t>Gross Notional Value of contracts where futures were bought (in Rs.)</t>
  </si>
  <si>
    <t>Gross Notional Value of contracts where futures were sold (in Rs.)</t>
  </si>
  <si>
    <t>Net Profit/Loss value on all contracts combined (in Rs.)</t>
  </si>
  <si>
    <t>b.    Other than hedging positions through Futures</t>
  </si>
  <si>
    <t>The following non hedging transactions through futures have been squared off/expired:</t>
  </si>
  <si>
    <t>c.    Hedging positions through Option : Nil</t>
  </si>
  <si>
    <t>d.   Other than hedging positions through Option</t>
  </si>
  <si>
    <t>Total exposure through Options as a 0.08% of net assets</t>
  </si>
  <si>
    <t>The following non hedging transactions through options have been squared off/expired:</t>
  </si>
  <si>
    <t>Total Number of contracts entered into</t>
  </si>
  <si>
    <t>Gross Notional Value of contracts</t>
  </si>
  <si>
    <t>Net Profit/Loss value on all contracts (in Rs.)</t>
  </si>
  <si>
    <t>Notes :</t>
  </si>
  <si>
    <t>1) Total NPAs provided for and its percentage to NAV : Nil</t>
  </si>
  <si>
    <t>2) Total value and percentage of Illiquid Equity Shares : Nil</t>
  </si>
  <si>
    <t>3) NAV History</t>
  </si>
  <si>
    <t>NAVs per unit (Rs.)</t>
  </si>
  <si>
    <t>Growth Option</t>
  </si>
  <si>
    <t>Dividend Option</t>
  </si>
  <si>
    <t>Growth Option - Direct Plan</t>
  </si>
  <si>
    <t>Dividend Option - Direct Plan</t>
  </si>
  <si>
    <t>Dividend History</t>
  </si>
  <si>
    <t xml:space="preserve">Dividend Per Unit (Rs) for </t>
  </si>
  <si>
    <t>Plan Name</t>
  </si>
  <si>
    <t>Record Date</t>
  </si>
  <si>
    <t>Nav as on Record Date</t>
  </si>
  <si>
    <t>Individuals and HUF</t>
  </si>
  <si>
    <t>Shriram Equity and Debt Opportunities Fund - Direct Plan - Dividend Option</t>
  </si>
  <si>
    <t>Shriram Equity and Debt Opportunities Fund - Regular Plan - Dividend Option</t>
  </si>
  <si>
    <t>6) Total investments in Foreign Securities / Overseas ETFs / ADRs / GDRs : Nil</t>
  </si>
  <si>
    <t>10) Repo in Corporate Debt : Nil</t>
  </si>
  <si>
    <t>INE205A01025</t>
  </si>
  <si>
    <t>INE532F01054</t>
  </si>
  <si>
    <t>INE437A01024</t>
  </si>
  <si>
    <t>INE155A01022</t>
  </si>
  <si>
    <t>INE442H01029</t>
  </si>
  <si>
    <t>INE634I01029</t>
  </si>
  <si>
    <t>INE192R01011</t>
  </si>
  <si>
    <t>INE048G01026</t>
  </si>
  <si>
    <t>INE716A01013</t>
  </si>
  <si>
    <t>INE217B01036</t>
  </si>
  <si>
    <t>INE183A01016</t>
  </si>
  <si>
    <t>HDFC BANK LTD</t>
  </si>
  <si>
    <t>KOTAK MAHINDRA BANK LTD.</t>
  </si>
  <si>
    <t>MARUTI SUZUKI INDIA Ltd</t>
  </si>
  <si>
    <t>STATE BANK OF INDIA</t>
  </si>
  <si>
    <t>LARSEN AND TOUBRO LIMITED</t>
  </si>
  <si>
    <t>INDUSIND BANK LIMITED</t>
  </si>
  <si>
    <t>HOUSING DEVELOPMENT FINANCE CORPORATION LTD</t>
  </si>
  <si>
    <t>ITC LTD</t>
  </si>
  <si>
    <t>RELIANCE INDUSTRIES LTD</t>
  </si>
  <si>
    <t>BHARAT ELECTRONICS LTD</t>
  </si>
  <si>
    <t>INFOSYS LIMITED</t>
  </si>
  <si>
    <t>BRITANNIA INDUSTRIES LTD</t>
  </si>
  <si>
    <t>UPL LIMITED (EX UNITED PHOSPHOROUS LIMITED)</t>
  </si>
  <si>
    <t>TATA CONSULTANCY SERVICES LTD</t>
  </si>
  <si>
    <t>HCL TECHNOLOGIES LTD.</t>
  </si>
  <si>
    <t>ICICI BANK LTD</t>
  </si>
  <si>
    <t>NATCO PHARMA LTD</t>
  </si>
  <si>
    <t>BAJAJ FINANCE LTD.</t>
  </si>
  <si>
    <t>ULTRATECH CEMENT LTD.</t>
  </si>
  <si>
    <t>EICHER MOTORS LTD.</t>
  </si>
  <si>
    <t>BHARAT PETROLEUM CORPORATION LTD</t>
  </si>
  <si>
    <t>PIDILITE INDUSTRIES LTD.</t>
  </si>
  <si>
    <t>SHRIRAM TRANSPORT FINANCE COMPANY LTD</t>
  </si>
  <si>
    <t>OIL &amp; NATURAL GAS CORP LTD</t>
  </si>
  <si>
    <t>Vedanta Limited</t>
  </si>
  <si>
    <t>CYIENT LIMITED</t>
  </si>
  <si>
    <t>SUN PHARMACEUTICALS INDUSTRIES LTD</t>
  </si>
  <si>
    <t>GRUH FINANCE LIMITED</t>
  </si>
  <si>
    <t>TATA MOTORS LIMITED (DVR)</t>
  </si>
  <si>
    <t>SUNDRAM FASTENERS LTD</t>
  </si>
  <si>
    <t>SHREE CEMENTS LTD</t>
  </si>
  <si>
    <t>GAIL (INDIA) LTD (EX GAS AUTHORITY OF INDIA LTD)</t>
  </si>
  <si>
    <t>LARSEN &amp; TOUBRO INFOTECH LIMITED</t>
  </si>
  <si>
    <t>CHOLAMANDALAM INVESTMENT AND FINANCE COMPANY LTD.</t>
  </si>
  <si>
    <t>AUROBINDO PHARMA LTD</t>
  </si>
  <si>
    <t>POWER GRID CORPORATION OF INDIA LTD.</t>
  </si>
  <si>
    <t>Edelweiss Financial Services Limited</t>
  </si>
  <si>
    <t>PAGE INDUSTRIES LIMITED</t>
  </si>
  <si>
    <t>KEC International Limited</t>
  </si>
  <si>
    <t>NAVNEET EDUCATION LIMITED</t>
  </si>
  <si>
    <t>MARICO LTD.</t>
  </si>
  <si>
    <t>APOLLO HOSPITALS ENTERPRISE LTD</t>
  </si>
  <si>
    <t>TATA MOTORS LTD</t>
  </si>
  <si>
    <t>Ashoka Buildcon Limited</t>
  </si>
  <si>
    <t>KNR Constructions Limited</t>
  </si>
  <si>
    <t>Avenue Supermarts Limited</t>
  </si>
  <si>
    <t>NAVIN FLUORINE INTERNATIONAL LIMITED</t>
  </si>
  <si>
    <t>WHIRLPOOL OF INDIA LTD.</t>
  </si>
  <si>
    <t>Kajaria Ceramics Limited</t>
  </si>
  <si>
    <t>FINOLEX INDUSTRIES LIMITED</t>
  </si>
  <si>
    <t>HEALTHCARE SERVICES</t>
  </si>
  <si>
    <t>CONSTRUCTION</t>
  </si>
  <si>
    <t>RETAILING</t>
  </si>
  <si>
    <t>CONSUMER DURABLES</t>
  </si>
  <si>
    <t>INDUSTRIAL PRODUCTS</t>
  </si>
  <si>
    <t>Construction</t>
  </si>
  <si>
    <t>Consumer Durables</t>
  </si>
  <si>
    <t>Healthcare Services</t>
  </si>
  <si>
    <t>Industrial Products</t>
  </si>
  <si>
    <t>Retailing</t>
  </si>
  <si>
    <t>HDFC Bank Ltd December 2017 Future</t>
  </si>
  <si>
    <t>Kotak Bank Ltd December 2017 Future</t>
  </si>
  <si>
    <t>Total exposure due to futures(hedging positions)as 1.22% of net assets</t>
  </si>
  <si>
    <t>01-11-2017 to 30-11-2017</t>
  </si>
  <si>
    <t>Total exposure due to futures(non hedging positions)as 0% of net assets</t>
  </si>
  <si>
    <t>BANK NIFTY 24500 PE DECEMBER   2017</t>
  </si>
  <si>
    <t>NIFTY 10300 PE DECEMBER   2017</t>
  </si>
  <si>
    <t>7) Portfolio Turnover Ratio: 48.42%</t>
  </si>
  <si>
    <t>8) Funds Parked in Short Term Deposits as on November 30,2017: Rs. Nil</t>
  </si>
  <si>
    <t>4) No Bonus declared during the month ended November 30,2017.</t>
  </si>
  <si>
    <t>5) Total outstanding exposure in Derivative Instruments as on November 30,2017 : Rs. 55.50 Lacs</t>
  </si>
  <si>
    <t>9) Term Deposits placed as Margin for trading in Cash &amp; Derivative Market as on November 30,2017 : Nil.</t>
  </si>
  <si>
    <t>Portfolio as on November 30,2017</t>
  </si>
  <si>
    <t>Call/ Put</t>
  </si>
  <si>
    <t>Put</t>
  </si>
  <si>
    <t>Number of contracts</t>
  </si>
  <si>
    <t>Option Price when Purchased\Sold</t>
  </si>
  <si>
    <t>Current Price of the contract</t>
  </si>
  <si>
    <t>INE203G01027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</si>
</sst>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#,##0.0000_);\(##,##0.00\)"/>
    <numFmt numFmtId="165" formatCode="_(* #,##0_);_(* \(#,##0\);_(* &quot;-&quot;??_);_(@_)"/>
    <numFmt numFmtId="166" formatCode="#,##0.00_);\(##,##0\)"/>
    <numFmt numFmtId="167" formatCode="[$-409]mmmm\ d\,\ yyyy;@"/>
    <numFmt numFmtId="168" formatCode="0.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indexed="8"/>
      <name val="Tahoma"/>
      <family val="2"/>
    </font>
    <font>
      <b/>
      <sz val="10"/>
      <color theme="3"/>
      <name val="Tahoma"/>
      <family val="2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rgb="FF00B0F0"/>
      <name val="Wingdings"/>
      <charset val="2"/>
    </font>
    <font>
      <sz val="10"/>
      <color rgb="FF000000"/>
      <name val="Tahoma"/>
      <family val="2"/>
    </font>
    <font>
      <sz val="7"/>
      <color rgb="FFFF0000"/>
      <name val="Wingdings"/>
      <charset val="2"/>
    </font>
    <font>
      <sz val="10"/>
      <color rgb="FFFF0000"/>
      <name val="Wingdings"/>
      <charset val="2"/>
    </font>
    <font>
      <b/>
      <sz val="10"/>
      <color rgb="FFFF0000"/>
      <name val="Wingdings"/>
      <charset val="2"/>
    </font>
    <font>
      <b/>
      <sz val="10"/>
      <name val="Arial"/>
      <family val="2"/>
    </font>
    <font>
      <sz val="7"/>
      <color rgb="FF000000"/>
      <name val="Tahoma"/>
      <family val="2"/>
    </font>
    <font>
      <b/>
      <sz val="12"/>
      <color rgb="FF000000"/>
      <name val="Arial Narrow"/>
      <family val="2"/>
    </font>
    <font>
      <sz val="11"/>
      <color rgb="FF000000"/>
      <name val="Tahoma"/>
      <family val="2"/>
    </font>
    <font>
      <sz val="10"/>
      <color theme="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B2B2B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/>
    <xf numFmtId="4" fontId="0" fillId="0" borderId="0" xfId="0" applyNumberFormat="1" applyAlignment="1"/>
    <xf numFmtId="0" fontId="4" fillId="0" borderId="0" xfId="0" applyFont="1" applyAlignment="1"/>
    <xf numFmtId="0" fontId="4" fillId="0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4" fontId="5" fillId="3" borderId="0" xfId="0" applyNumberFormat="1" applyFont="1" applyFill="1" applyAlignment="1">
      <alignment horizontal="left"/>
    </xf>
    <xf numFmtId="4" fontId="5" fillId="3" borderId="0" xfId="0" applyNumberFormat="1" applyFont="1" applyFill="1" applyAlignment="1">
      <alignment horizontal="right"/>
    </xf>
    <xf numFmtId="4" fontId="5" fillId="3" borderId="0" xfId="0" applyNumberFormat="1" applyFont="1" applyFill="1" applyAlignment="1">
      <alignment horizontal="center" wrapText="1"/>
    </xf>
    <xf numFmtId="4" fontId="5" fillId="3" borderId="0" xfId="0" applyNumberFormat="1" applyFont="1" applyFill="1" applyAlignment="1">
      <alignment horizontal="center"/>
    </xf>
    <xf numFmtId="0" fontId="6" fillId="0" borderId="0" xfId="0" applyFont="1" applyAlignment="1"/>
    <xf numFmtId="4" fontId="6" fillId="0" borderId="0" xfId="0" applyNumberFormat="1" applyFont="1" applyAlignment="1">
      <alignment horizontal="right"/>
    </xf>
    <xf numFmtId="0" fontId="7" fillId="0" borderId="0" xfId="0" applyFont="1" applyAlignment="1"/>
    <xf numFmtId="4" fontId="7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4" fontId="9" fillId="0" borderId="0" xfId="0" applyNumberFormat="1" applyFont="1" applyAlignment="1">
      <alignment horizontal="left"/>
    </xf>
    <xf numFmtId="4" fontId="9" fillId="0" borderId="0" xfId="0" applyNumberFormat="1" applyFont="1" applyAlignment="1">
      <alignment horizontal="right"/>
    </xf>
    <xf numFmtId="43" fontId="1" fillId="0" borderId="0" xfId="1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4" fontId="5" fillId="0" borderId="0" xfId="0" applyNumberFormat="1" applyFont="1" applyAlignment="1"/>
    <xf numFmtId="4" fontId="5" fillId="0" borderId="0" xfId="0" applyNumberFormat="1" applyFont="1" applyAlignment="1">
      <alignment horizontal="right"/>
    </xf>
    <xf numFmtId="4" fontId="9" fillId="0" borderId="0" xfId="0" applyNumberFormat="1" applyFont="1" applyAlignment="1">
      <alignment wrapText="1"/>
    </xf>
    <xf numFmtId="2" fontId="0" fillId="0" borderId="0" xfId="0" applyNumberFormat="1" applyAlignment="1"/>
    <xf numFmtId="0" fontId="13" fillId="0" borderId="0" xfId="0" applyFont="1" applyAlignment="1"/>
    <xf numFmtId="43" fontId="0" fillId="0" borderId="0" xfId="1" applyFont="1" applyAlignment="1"/>
    <xf numFmtId="2" fontId="0" fillId="0" borderId="0" xfId="0" applyNumberFormat="1"/>
    <xf numFmtId="0" fontId="5" fillId="0" borderId="0" xfId="0" applyFont="1" applyAlignment="1"/>
    <xf numFmtId="0" fontId="9" fillId="0" borderId="0" xfId="0" applyFont="1" applyAlignment="1"/>
    <xf numFmtId="0" fontId="14" fillId="0" borderId="0" xfId="0" applyFont="1" applyAlignment="1"/>
    <xf numFmtId="4" fontId="14" fillId="0" borderId="0" xfId="0" applyNumberFormat="1" applyFont="1" applyAlignment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9" fillId="0" borderId="0" xfId="0" applyFont="1" applyBorder="1"/>
    <xf numFmtId="0" fontId="17" fillId="0" borderId="0" xfId="0" applyFont="1" applyBorder="1"/>
    <xf numFmtId="4" fontId="9" fillId="2" borderId="0" xfId="0" applyNumberFormat="1" applyFont="1" applyFill="1" applyAlignment="1">
      <alignment horizontal="right"/>
    </xf>
    <xf numFmtId="43" fontId="9" fillId="2" borderId="0" xfId="1" applyFont="1" applyFill="1" applyAlignment="1">
      <alignment horizontal="right"/>
    </xf>
    <xf numFmtId="0" fontId="6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 wrapText="1"/>
    </xf>
    <xf numFmtId="0" fontId="9" fillId="0" borderId="1" xfId="0" applyFont="1" applyBorder="1"/>
    <xf numFmtId="164" fontId="17" fillId="0" borderId="1" xfId="0" applyNumberFormat="1" applyFont="1" applyBorder="1"/>
    <xf numFmtId="43" fontId="17" fillId="0" borderId="1" xfId="1" applyFont="1" applyFill="1" applyBorder="1"/>
    <xf numFmtId="0" fontId="18" fillId="0" borderId="0" xfId="0" applyFont="1" applyFill="1" applyBorder="1"/>
    <xf numFmtId="0" fontId="19" fillId="0" borderId="1" xfId="0" applyFont="1" applyFill="1" applyBorder="1" applyAlignment="1">
      <alignment horizontal="center" wrapText="1"/>
    </xf>
    <xf numFmtId="165" fontId="18" fillId="0" borderId="6" xfId="1" applyNumberFormat="1" applyFont="1" applyFill="1" applyBorder="1" applyAlignment="1"/>
    <xf numFmtId="165" fontId="18" fillId="0" borderId="9" xfId="1" applyNumberFormat="1" applyFont="1" applyFill="1" applyBorder="1" applyAlignment="1">
      <alignment horizontal="center"/>
    </xf>
    <xf numFmtId="165" fontId="0" fillId="0" borderId="0" xfId="0" applyNumberFormat="1" applyAlignment="1"/>
    <xf numFmtId="165" fontId="18" fillId="0" borderId="12" xfId="1" applyNumberFormat="1" applyFont="1" applyFill="1" applyBorder="1" applyAlignment="1">
      <alignment horizontal="center"/>
    </xf>
    <xf numFmtId="10" fontId="2" fillId="0" borderId="0" xfId="0" applyNumberFormat="1" applyFont="1"/>
    <xf numFmtId="4" fontId="2" fillId="0" borderId="1" xfId="0" applyNumberFormat="1" applyFont="1" applyBorder="1" applyAlignment="1"/>
    <xf numFmtId="4" fontId="9" fillId="0" borderId="1" xfId="0" applyNumberFormat="1" applyFont="1" applyBorder="1" applyAlignment="1">
      <alignment horizontal="left"/>
    </xf>
    <xf numFmtId="166" fontId="17" fillId="0" borderId="1" xfId="0" applyNumberFormat="1" applyFont="1" applyBorder="1"/>
    <xf numFmtId="4" fontId="9" fillId="0" borderId="0" xfId="0" applyNumberFormat="1" applyFont="1" applyBorder="1" applyAlignment="1">
      <alignment horizontal="left"/>
    </xf>
    <xf numFmtId="164" fontId="17" fillId="0" borderId="0" xfId="0" applyNumberFormat="1" applyFont="1" applyBorder="1"/>
    <xf numFmtId="43" fontId="17" fillId="0" borderId="0" xfId="1" applyFont="1" applyFill="1" applyBorder="1"/>
    <xf numFmtId="0" fontId="18" fillId="0" borderId="13" xfId="0" applyFont="1" applyFill="1" applyBorder="1" applyAlignment="1">
      <alignment horizontal="center"/>
    </xf>
    <xf numFmtId="165" fontId="18" fillId="0" borderId="9" xfId="1" applyNumberFormat="1" applyFont="1" applyFill="1" applyBorder="1" applyAlignment="1"/>
    <xf numFmtId="165" fontId="18" fillId="0" borderId="6" xfId="1" applyNumberFormat="1" applyFont="1" applyFill="1" applyBorder="1" applyAlignment="1">
      <alignment horizontal="center"/>
    </xf>
    <xf numFmtId="43" fontId="17" fillId="0" borderId="1" xfId="1" applyFont="1" applyFill="1" applyBorder="1" applyAlignment="1">
      <alignment horizontal="right"/>
    </xf>
    <xf numFmtId="0" fontId="6" fillId="4" borderId="0" xfId="0" applyFont="1" applyFill="1" applyAlignment="1">
      <alignment horizontal="left"/>
    </xf>
    <xf numFmtId="167" fontId="6" fillId="4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20" fillId="0" borderId="0" xfId="0" applyFont="1" applyAlignment="1"/>
    <xf numFmtId="168" fontId="20" fillId="0" borderId="0" xfId="0" applyNumberFormat="1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15" fontId="9" fillId="0" borderId="0" xfId="0" applyNumberFormat="1" applyFont="1" applyAlignment="1"/>
    <xf numFmtId="15" fontId="0" fillId="0" borderId="0" xfId="0" applyNumberFormat="1" applyAlignment="1"/>
    <xf numFmtId="168" fontId="0" fillId="0" borderId="0" xfId="0" applyNumberFormat="1" applyAlignment="1">
      <alignment wrapText="1"/>
    </xf>
    <xf numFmtId="168" fontId="9" fillId="0" borderId="0" xfId="0" applyNumberFormat="1" applyFont="1" applyAlignment="1">
      <alignment wrapText="1"/>
    </xf>
    <xf numFmtId="0" fontId="9" fillId="0" borderId="0" xfId="0" applyFont="1" applyFill="1" applyAlignment="1"/>
    <xf numFmtId="4" fontId="5" fillId="3" borderId="0" xfId="0" applyNumberFormat="1" applyFont="1" applyFill="1" applyAlignment="1">
      <alignment horizontal="left" wrapText="1"/>
    </xf>
    <xf numFmtId="3" fontId="9" fillId="0" borderId="0" xfId="0" applyNumberFormat="1" applyFont="1" applyAlignment="1">
      <alignment horizontal="right"/>
    </xf>
    <xf numFmtId="10" fontId="1" fillId="0" borderId="0" xfId="2" applyNumberFormat="1" applyFont="1" applyFill="1"/>
    <xf numFmtId="10" fontId="6" fillId="0" borderId="0" xfId="2" applyNumberFormat="1" applyFont="1" applyAlignment="1">
      <alignment horizontal="right"/>
    </xf>
    <xf numFmtId="10" fontId="0" fillId="0" borderId="0" xfId="0" applyNumberFormat="1"/>
    <xf numFmtId="10" fontId="7" fillId="0" borderId="0" xfId="2" applyNumberFormat="1" applyFont="1" applyAlignment="1">
      <alignment horizontal="right"/>
    </xf>
    <xf numFmtId="0" fontId="0" fillId="0" borderId="0" xfId="0" applyAlignment="1">
      <alignment horizontal="left"/>
    </xf>
    <xf numFmtId="43" fontId="0" fillId="0" borderId="0" xfId="0" applyNumberFormat="1"/>
    <xf numFmtId="0" fontId="18" fillId="0" borderId="4" xfId="0" applyFont="1" applyFill="1" applyBorder="1" applyAlignment="1"/>
    <xf numFmtId="0" fontId="6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vertical="center" wrapText="1"/>
    </xf>
    <xf numFmtId="4" fontId="9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5" fillId="0" borderId="0" xfId="0" applyFont="1" applyAlignment="1"/>
    <xf numFmtId="0" fontId="9" fillId="0" borderId="0" xfId="0" applyFont="1" applyAlignment="1"/>
    <xf numFmtId="0" fontId="5" fillId="2" borderId="0" xfId="0" applyFont="1" applyFill="1" applyAlignment="1">
      <alignment horizontal="left"/>
    </xf>
    <xf numFmtId="4" fontId="9" fillId="2" borderId="0" xfId="0" applyNumberFormat="1" applyFont="1" applyFill="1" applyAlignment="1">
      <alignment horizontal="left"/>
    </xf>
    <xf numFmtId="0" fontId="18" fillId="0" borderId="10" xfId="0" applyFont="1" applyFill="1" applyBorder="1" applyAlignment="1"/>
    <xf numFmtId="0" fontId="18" fillId="0" borderId="11" xfId="0" applyFont="1" applyFill="1" applyBorder="1" applyAlignment="1"/>
    <xf numFmtId="0" fontId="19" fillId="0" borderId="2" xfId="0" applyFont="1" applyFill="1" applyBorder="1" applyAlignment="1"/>
    <xf numFmtId="0" fontId="19" fillId="0" borderId="3" xfId="0" applyFont="1" applyFill="1" applyBorder="1" applyAlignment="1"/>
    <xf numFmtId="0" fontId="18" fillId="0" borderId="4" xfId="0" applyFont="1" applyFill="1" applyBorder="1" applyAlignment="1"/>
    <xf numFmtId="0" fontId="18" fillId="0" borderId="5" xfId="0" applyFont="1" applyFill="1" applyBorder="1" applyAlignment="1"/>
    <xf numFmtId="0" fontId="18" fillId="0" borderId="7" xfId="0" applyFont="1" applyFill="1" applyBorder="1" applyAlignment="1"/>
    <xf numFmtId="0" fontId="18" fillId="0" borderId="8" xfId="0" applyFont="1" applyFill="1" applyBorder="1" applyAlignment="1"/>
    <xf numFmtId="0" fontId="20" fillId="0" borderId="0" xfId="0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topLeftCell="A32" zoomScaleNormal="100" workbookViewId="0">
      <selection activeCell="D52" sqref="D52"/>
    </sheetView>
  </sheetViews>
  <sheetFormatPr defaultColWidth="17.7109375" defaultRowHeight="15"/>
  <cols>
    <col min="1" max="1" width="5.42578125" customWidth="1"/>
    <col min="3" max="3" width="8.85546875" customWidth="1"/>
    <col min="4" max="4" width="47.85546875" customWidth="1"/>
    <col min="5" max="5" width="26.85546875" customWidth="1"/>
    <col min="6" max="6" width="19.5703125" customWidth="1"/>
  </cols>
  <sheetData>
    <row r="1" spans="1:8" ht="21.75">
      <c r="A1" s="98" t="s">
        <v>0</v>
      </c>
      <c r="B1" s="98"/>
      <c r="C1" s="98"/>
      <c r="D1" s="98"/>
      <c r="E1" s="98"/>
      <c r="F1" s="98"/>
      <c r="G1" s="98"/>
      <c r="H1" s="98"/>
    </row>
    <row r="2" spans="1:8">
      <c r="A2" s="1"/>
      <c r="B2" s="1"/>
      <c r="C2" s="1"/>
      <c r="D2" s="1"/>
      <c r="E2" s="2"/>
      <c r="F2" s="2"/>
      <c r="G2" s="2"/>
      <c r="H2" s="2"/>
    </row>
    <row r="3" spans="1:8">
      <c r="A3" s="1"/>
      <c r="B3" s="3"/>
      <c r="C3" s="3"/>
      <c r="D3" s="4" t="s">
        <v>269</v>
      </c>
      <c r="E3" s="1"/>
      <c r="F3" s="2"/>
      <c r="G3" s="2"/>
      <c r="H3" s="2"/>
    </row>
    <row r="4" spans="1:8">
      <c r="A4" s="1"/>
      <c r="B4" s="1"/>
      <c r="C4" s="1"/>
      <c r="D4" s="1"/>
      <c r="E4" s="2"/>
      <c r="F4" s="2"/>
      <c r="G4" s="2"/>
      <c r="H4" s="2"/>
    </row>
    <row r="5" spans="1:8" ht="39">
      <c r="A5" s="5"/>
      <c r="B5" s="5" t="s">
        <v>1</v>
      </c>
      <c r="C5" s="83" t="s">
        <v>2</v>
      </c>
      <c r="D5" s="5" t="s">
        <v>3</v>
      </c>
      <c r="E5" s="6" t="s">
        <v>4</v>
      </c>
      <c r="F5" s="7" t="s">
        <v>5</v>
      </c>
      <c r="G5" s="8" t="s">
        <v>6</v>
      </c>
      <c r="H5" s="9" t="s">
        <v>7</v>
      </c>
    </row>
    <row r="6" spans="1:8">
      <c r="A6" s="10"/>
      <c r="B6" s="97" t="s">
        <v>8</v>
      </c>
      <c r="C6" s="97"/>
      <c r="D6" s="97"/>
      <c r="E6" s="11"/>
      <c r="F6" s="11"/>
      <c r="G6" s="11"/>
      <c r="H6" s="11"/>
    </row>
    <row r="7" spans="1:8">
      <c r="A7" s="12"/>
      <c r="B7" s="97" t="s">
        <v>9</v>
      </c>
      <c r="C7" s="97"/>
      <c r="D7" s="97"/>
      <c r="E7" s="13"/>
      <c r="F7" s="13"/>
      <c r="G7" s="13"/>
      <c r="H7" s="13"/>
    </row>
    <row r="8" spans="1:8">
      <c r="A8" s="12"/>
      <c r="B8" s="97" t="s">
        <v>10</v>
      </c>
      <c r="C8" s="97"/>
      <c r="D8" s="97"/>
      <c r="E8" s="13"/>
      <c r="F8" s="13"/>
      <c r="G8" s="13"/>
      <c r="H8" s="13"/>
    </row>
    <row r="9" spans="1:8">
      <c r="A9" s="14"/>
      <c r="B9" t="s">
        <v>11</v>
      </c>
      <c r="D9" s="15" t="s">
        <v>197</v>
      </c>
      <c r="E9" s="15" t="s">
        <v>12</v>
      </c>
      <c r="F9" s="84">
        <v>13608</v>
      </c>
      <c r="G9" s="16">
        <v>252.25</v>
      </c>
      <c r="H9" s="85">
        <v>5.91E-2</v>
      </c>
    </row>
    <row r="10" spans="1:8">
      <c r="A10" s="14"/>
      <c r="B10" t="s">
        <v>15</v>
      </c>
      <c r="D10" s="18" t="s">
        <v>198</v>
      </c>
      <c r="E10" s="15" t="s">
        <v>12</v>
      </c>
      <c r="F10" s="84">
        <v>13541</v>
      </c>
      <c r="G10" s="16">
        <v>135.44999999999999</v>
      </c>
      <c r="H10" s="85">
        <v>3.1699999999999999E-2</v>
      </c>
    </row>
    <row r="11" spans="1:8">
      <c r="A11" s="14"/>
      <c r="B11" t="s">
        <v>16</v>
      </c>
      <c r="D11" s="18" t="s">
        <v>199</v>
      </c>
      <c r="E11" s="15" t="s">
        <v>17</v>
      </c>
      <c r="F11" s="84">
        <v>1507</v>
      </c>
      <c r="G11" s="16">
        <v>129.59</v>
      </c>
      <c r="H11" s="85">
        <v>3.0300000000000001E-2</v>
      </c>
    </row>
    <row r="12" spans="1:8">
      <c r="A12" s="14"/>
      <c r="B12" t="s">
        <v>31</v>
      </c>
      <c r="D12" s="18" t="s">
        <v>200</v>
      </c>
      <c r="E12" s="15" t="s">
        <v>12</v>
      </c>
      <c r="F12" s="84">
        <v>36120</v>
      </c>
      <c r="G12" s="16">
        <v>115.71</v>
      </c>
      <c r="H12" s="85">
        <v>2.7099999999999999E-2</v>
      </c>
    </row>
    <row r="13" spans="1:8">
      <c r="A13" s="14"/>
      <c r="B13" t="s">
        <v>32</v>
      </c>
      <c r="D13" s="18" t="s">
        <v>201</v>
      </c>
      <c r="E13" s="15" t="s">
        <v>33</v>
      </c>
      <c r="F13" s="84">
        <v>9425</v>
      </c>
      <c r="G13" s="16">
        <v>114.66</v>
      </c>
      <c r="H13" s="85">
        <v>2.6800000000000001E-2</v>
      </c>
    </row>
    <row r="14" spans="1:8">
      <c r="A14" s="14"/>
      <c r="B14" t="s">
        <v>20</v>
      </c>
      <c r="D14" s="18" t="s">
        <v>202</v>
      </c>
      <c r="E14" s="15" t="s">
        <v>12</v>
      </c>
      <c r="F14" s="84">
        <v>6831</v>
      </c>
      <c r="G14" s="16">
        <v>113.53</v>
      </c>
      <c r="H14" s="85">
        <v>2.6599999999999999E-2</v>
      </c>
    </row>
    <row r="15" spans="1:8">
      <c r="A15" s="14"/>
      <c r="B15" t="s">
        <v>13</v>
      </c>
      <c r="D15" s="18" t="s">
        <v>203</v>
      </c>
      <c r="E15" s="15" t="s">
        <v>14</v>
      </c>
      <c r="F15" s="84">
        <v>6729</v>
      </c>
      <c r="G15" s="16">
        <v>112.76</v>
      </c>
      <c r="H15" s="85">
        <v>2.64E-2</v>
      </c>
    </row>
    <row r="16" spans="1:8">
      <c r="A16" s="14"/>
      <c r="B16" t="s">
        <v>18</v>
      </c>
      <c r="D16" s="18" t="s">
        <v>204</v>
      </c>
      <c r="E16" s="15" t="s">
        <v>19</v>
      </c>
      <c r="F16" s="84">
        <v>39923</v>
      </c>
      <c r="G16" s="16">
        <v>102.22</v>
      </c>
      <c r="H16" s="85">
        <v>2.3900000000000001E-2</v>
      </c>
    </row>
    <row r="17" spans="1:8">
      <c r="A17" s="14"/>
      <c r="B17" t="s">
        <v>21</v>
      </c>
      <c r="D17" s="18" t="s">
        <v>205</v>
      </c>
      <c r="E17" s="15" t="s">
        <v>22</v>
      </c>
      <c r="F17" s="84">
        <v>10687</v>
      </c>
      <c r="G17" s="16">
        <v>98.49</v>
      </c>
      <c r="H17" s="85">
        <v>2.3099999999999999E-2</v>
      </c>
    </row>
    <row r="18" spans="1:8">
      <c r="A18" s="19"/>
      <c r="B18" t="s">
        <v>24</v>
      </c>
      <c r="D18" s="18" t="s">
        <v>206</v>
      </c>
      <c r="E18" s="15" t="s">
        <v>25</v>
      </c>
      <c r="F18" s="84">
        <v>50160</v>
      </c>
      <c r="G18" s="16">
        <v>93.2</v>
      </c>
      <c r="H18" s="85">
        <v>2.18E-2</v>
      </c>
    </row>
    <row r="19" spans="1:8">
      <c r="A19" s="20"/>
      <c r="B19" t="s">
        <v>38</v>
      </c>
      <c r="D19" s="18" t="s">
        <v>207</v>
      </c>
      <c r="E19" s="15" t="s">
        <v>39</v>
      </c>
      <c r="F19" s="84">
        <v>9010</v>
      </c>
      <c r="G19" s="16">
        <v>87.95</v>
      </c>
      <c r="H19" s="85">
        <v>2.06E-2</v>
      </c>
    </row>
    <row r="20" spans="1:8">
      <c r="A20" s="14"/>
      <c r="B20" t="s">
        <v>23</v>
      </c>
      <c r="D20" s="18" t="s">
        <v>208</v>
      </c>
      <c r="E20" s="15" t="s">
        <v>19</v>
      </c>
      <c r="F20" s="84">
        <v>1802</v>
      </c>
      <c r="G20" s="16">
        <v>86.78</v>
      </c>
      <c r="H20" s="85">
        <v>2.0299999999999999E-2</v>
      </c>
    </row>
    <row r="21" spans="1:8">
      <c r="A21" s="20"/>
      <c r="B21" t="s">
        <v>27</v>
      </c>
      <c r="D21" s="18" t="s">
        <v>209</v>
      </c>
      <c r="E21" s="15" t="s">
        <v>28</v>
      </c>
      <c r="F21" s="84">
        <v>11646</v>
      </c>
      <c r="G21" s="16">
        <v>85.17</v>
      </c>
      <c r="H21" s="85">
        <v>1.9900000000000001E-2</v>
      </c>
    </row>
    <row r="22" spans="1:8">
      <c r="A22" s="20"/>
      <c r="B22" t="s">
        <v>57</v>
      </c>
      <c r="D22" s="18" t="s">
        <v>210</v>
      </c>
      <c r="E22" s="15" t="s">
        <v>39</v>
      </c>
      <c r="F22" s="84">
        <v>2755</v>
      </c>
      <c r="G22" s="16">
        <v>72.650000000000006</v>
      </c>
      <c r="H22" s="85">
        <v>1.7000000000000001E-2</v>
      </c>
    </row>
    <row r="23" spans="1:8">
      <c r="A23" s="20"/>
      <c r="B23" t="s">
        <v>49</v>
      </c>
      <c r="D23" s="18" t="s">
        <v>211</v>
      </c>
      <c r="E23" s="15" t="s">
        <v>39</v>
      </c>
      <c r="F23" s="84">
        <v>7260</v>
      </c>
      <c r="G23" s="16">
        <v>61.57</v>
      </c>
      <c r="H23" s="85">
        <v>1.44E-2</v>
      </c>
    </row>
    <row r="24" spans="1:8">
      <c r="A24" s="20"/>
      <c r="B24" t="s">
        <v>29</v>
      </c>
      <c r="D24" s="18" t="s">
        <v>30</v>
      </c>
      <c r="E24" s="15" t="s">
        <v>19</v>
      </c>
      <c r="F24" s="84">
        <v>4811</v>
      </c>
      <c r="G24" s="16">
        <v>61.22</v>
      </c>
      <c r="H24" s="85">
        <v>1.43E-2</v>
      </c>
    </row>
    <row r="25" spans="1:8">
      <c r="A25" s="20"/>
      <c r="B25" t="s">
        <v>42</v>
      </c>
      <c r="D25" s="18" t="s">
        <v>43</v>
      </c>
      <c r="E25" s="15" t="s">
        <v>44</v>
      </c>
      <c r="F25" s="84">
        <v>22949</v>
      </c>
      <c r="G25" s="16">
        <v>57.74</v>
      </c>
      <c r="H25" s="85">
        <v>1.35E-2</v>
      </c>
    </row>
    <row r="26" spans="1:8">
      <c r="A26" s="20"/>
      <c r="B26" t="s">
        <v>55</v>
      </c>
      <c r="D26" s="18" t="s">
        <v>212</v>
      </c>
      <c r="E26" s="15" t="s">
        <v>12</v>
      </c>
      <c r="F26" s="84">
        <v>17955</v>
      </c>
      <c r="G26" s="16">
        <v>55.22</v>
      </c>
      <c r="H26" s="85">
        <v>1.29E-2</v>
      </c>
    </row>
    <row r="27" spans="1:8">
      <c r="A27" s="20"/>
      <c r="B27" t="s">
        <v>34</v>
      </c>
      <c r="D27" s="18" t="s">
        <v>213</v>
      </c>
      <c r="E27" s="15" t="s">
        <v>35</v>
      </c>
      <c r="F27" s="84">
        <v>5464</v>
      </c>
      <c r="G27" s="16">
        <v>51.4</v>
      </c>
      <c r="H27" s="85">
        <v>1.2E-2</v>
      </c>
    </row>
    <row r="28" spans="1:8">
      <c r="A28" s="20"/>
      <c r="B28" t="s">
        <v>37</v>
      </c>
      <c r="D28" s="18" t="s">
        <v>214</v>
      </c>
      <c r="E28" s="15" t="s">
        <v>14</v>
      </c>
      <c r="F28" s="84">
        <v>2930</v>
      </c>
      <c r="G28" s="16">
        <v>50.6</v>
      </c>
      <c r="H28" s="85">
        <v>1.18E-2</v>
      </c>
    </row>
    <row r="29" spans="1:8">
      <c r="A29" s="20"/>
      <c r="B29" t="s">
        <v>40</v>
      </c>
      <c r="D29" s="18" t="s">
        <v>215</v>
      </c>
      <c r="E29" s="15" t="s">
        <v>41</v>
      </c>
      <c r="F29" s="84">
        <v>1083</v>
      </c>
      <c r="G29" s="16">
        <v>45.53</v>
      </c>
      <c r="H29" s="85">
        <v>1.0699999999999999E-2</v>
      </c>
    </row>
    <row r="30" spans="1:8">
      <c r="A30" s="20"/>
      <c r="B30" t="s">
        <v>36</v>
      </c>
      <c r="D30" s="18" t="s">
        <v>216</v>
      </c>
      <c r="E30" s="15" t="s">
        <v>17</v>
      </c>
      <c r="F30" s="84">
        <v>152</v>
      </c>
      <c r="G30" s="16">
        <v>45.51</v>
      </c>
      <c r="H30" s="85">
        <v>1.0699999999999999E-2</v>
      </c>
    </row>
    <row r="31" spans="1:8">
      <c r="A31" s="20"/>
      <c r="B31" t="s">
        <v>26</v>
      </c>
      <c r="D31" s="18" t="s">
        <v>217</v>
      </c>
      <c r="E31" s="15" t="s">
        <v>22</v>
      </c>
      <c r="F31" s="84">
        <v>8894</v>
      </c>
      <c r="G31" s="16">
        <v>44.81</v>
      </c>
      <c r="H31" s="85">
        <v>1.0500000000000001E-2</v>
      </c>
    </row>
    <row r="32" spans="1:8">
      <c r="A32" s="20"/>
      <c r="B32" t="s">
        <v>47</v>
      </c>
      <c r="D32" s="18" t="s">
        <v>218</v>
      </c>
      <c r="E32" s="15" t="s">
        <v>48</v>
      </c>
      <c r="F32" s="84">
        <v>5200</v>
      </c>
      <c r="G32" s="16">
        <v>43.8</v>
      </c>
      <c r="H32" s="85">
        <v>1.03E-2</v>
      </c>
    </row>
    <row r="33" spans="1:8">
      <c r="A33" s="20"/>
      <c r="B33" t="s">
        <v>59</v>
      </c>
      <c r="D33" s="18" t="s">
        <v>219</v>
      </c>
      <c r="E33" s="15" t="s">
        <v>14</v>
      </c>
      <c r="F33" s="84">
        <v>3268</v>
      </c>
      <c r="G33" s="16">
        <v>43.38</v>
      </c>
      <c r="H33" s="85">
        <v>1.0200000000000001E-2</v>
      </c>
    </row>
    <row r="34" spans="1:8">
      <c r="A34" s="20"/>
      <c r="B34" t="s">
        <v>75</v>
      </c>
      <c r="D34" s="18" t="s">
        <v>220</v>
      </c>
      <c r="E34" s="15" t="s">
        <v>76</v>
      </c>
      <c r="F34" s="84">
        <v>22200</v>
      </c>
      <c r="G34" s="16">
        <v>40.1</v>
      </c>
      <c r="H34" s="85">
        <v>9.4000000000000004E-3</v>
      </c>
    </row>
    <row r="35" spans="1:8">
      <c r="A35" s="20"/>
      <c r="B35" t="s">
        <v>186</v>
      </c>
      <c r="D35" s="18" t="s">
        <v>221</v>
      </c>
      <c r="E35" s="15" t="s">
        <v>83</v>
      </c>
      <c r="F35" s="84">
        <v>13100</v>
      </c>
      <c r="G35" s="16">
        <v>38.700000000000003</v>
      </c>
      <c r="H35" s="85">
        <v>9.1000000000000004E-3</v>
      </c>
    </row>
    <row r="36" spans="1:8">
      <c r="A36" s="20"/>
      <c r="B36" t="s">
        <v>61</v>
      </c>
      <c r="D36" s="18" t="s">
        <v>222</v>
      </c>
      <c r="E36" s="15" t="s">
        <v>39</v>
      </c>
      <c r="F36" s="84">
        <v>6643</v>
      </c>
      <c r="G36" s="16">
        <v>38.25</v>
      </c>
      <c r="H36" s="85">
        <v>8.9999999999999993E-3</v>
      </c>
    </row>
    <row r="37" spans="1:8">
      <c r="A37" s="20"/>
      <c r="B37" t="s">
        <v>58</v>
      </c>
      <c r="D37" s="18" t="s">
        <v>223</v>
      </c>
      <c r="E37" s="15" t="s">
        <v>35</v>
      </c>
      <c r="F37" s="84">
        <v>6434</v>
      </c>
      <c r="G37" s="16">
        <v>34.74</v>
      </c>
      <c r="H37" s="85">
        <v>8.0999999999999996E-3</v>
      </c>
    </row>
    <row r="38" spans="1:8">
      <c r="A38" s="20"/>
      <c r="B38" t="s">
        <v>72</v>
      </c>
      <c r="D38" s="18" t="s">
        <v>224</v>
      </c>
      <c r="E38" s="15" t="s">
        <v>14</v>
      </c>
      <c r="F38" s="84">
        <v>5905</v>
      </c>
      <c r="G38" s="16">
        <v>29.54</v>
      </c>
      <c r="H38" s="85">
        <v>6.8999999999999999E-3</v>
      </c>
    </row>
    <row r="39" spans="1:8">
      <c r="A39" s="20"/>
      <c r="B39" t="s">
        <v>53</v>
      </c>
      <c r="D39" s="18" t="s">
        <v>225</v>
      </c>
      <c r="E39" s="15" t="s">
        <v>17</v>
      </c>
      <c r="F39" s="84">
        <v>12706</v>
      </c>
      <c r="G39" s="16">
        <v>29.41</v>
      </c>
      <c r="H39" s="85">
        <v>6.8999999999999999E-3</v>
      </c>
    </row>
    <row r="40" spans="1:8">
      <c r="A40" s="20"/>
      <c r="B40" t="s">
        <v>63</v>
      </c>
      <c r="D40" s="18" t="s">
        <v>64</v>
      </c>
      <c r="E40" s="15" t="s">
        <v>33</v>
      </c>
      <c r="F40" s="84">
        <v>7200</v>
      </c>
      <c r="G40" s="16">
        <v>29.39</v>
      </c>
      <c r="H40" s="85">
        <v>6.8999999999999999E-3</v>
      </c>
    </row>
    <row r="41" spans="1:8">
      <c r="A41" s="20"/>
      <c r="B41" t="s">
        <v>81</v>
      </c>
      <c r="D41" s="18" t="s">
        <v>82</v>
      </c>
      <c r="E41" s="15" t="s">
        <v>83</v>
      </c>
      <c r="F41" s="84">
        <v>9770</v>
      </c>
      <c r="G41" s="16">
        <v>29.25</v>
      </c>
      <c r="H41" s="85">
        <v>6.8999999999999999E-3</v>
      </c>
    </row>
    <row r="42" spans="1:8">
      <c r="A42" s="20"/>
      <c r="B42" t="s">
        <v>65</v>
      </c>
      <c r="D42" s="18" t="s">
        <v>226</v>
      </c>
      <c r="E42" s="15" t="s">
        <v>66</v>
      </c>
      <c r="F42" s="84">
        <v>5827</v>
      </c>
      <c r="G42" s="16">
        <v>29.08</v>
      </c>
      <c r="H42" s="85">
        <v>6.7999999999999996E-3</v>
      </c>
    </row>
    <row r="43" spans="1:8">
      <c r="A43" s="20"/>
      <c r="B43" t="s">
        <v>52</v>
      </c>
      <c r="D43" s="18" t="s">
        <v>227</v>
      </c>
      <c r="E43" s="15" t="s">
        <v>41</v>
      </c>
      <c r="F43" s="84">
        <v>165</v>
      </c>
      <c r="G43" s="16">
        <v>28.38</v>
      </c>
      <c r="H43" s="85">
        <v>6.6E-3</v>
      </c>
    </row>
    <row r="44" spans="1:8">
      <c r="A44" s="20"/>
      <c r="B44" t="s">
        <v>62</v>
      </c>
      <c r="D44" s="18" t="s">
        <v>228</v>
      </c>
      <c r="E44" s="15" t="s">
        <v>44</v>
      </c>
      <c r="F44" s="84">
        <v>5850</v>
      </c>
      <c r="G44" s="16">
        <v>27.4</v>
      </c>
      <c r="H44" s="85">
        <v>6.4000000000000003E-3</v>
      </c>
    </row>
    <row r="45" spans="1:8">
      <c r="A45" s="20"/>
      <c r="B45" t="s">
        <v>67</v>
      </c>
      <c r="D45" s="18" t="s">
        <v>229</v>
      </c>
      <c r="E45" s="15" t="s">
        <v>39</v>
      </c>
      <c r="F45" s="84">
        <v>2677</v>
      </c>
      <c r="G45" s="16">
        <v>27.13</v>
      </c>
      <c r="H45" s="85">
        <v>6.4000000000000003E-3</v>
      </c>
    </row>
    <row r="46" spans="1:8">
      <c r="A46" s="20"/>
      <c r="B46" t="s">
        <v>73</v>
      </c>
      <c r="D46" s="18" t="s">
        <v>230</v>
      </c>
      <c r="E46" s="15" t="s">
        <v>14</v>
      </c>
      <c r="F46" s="84">
        <v>2080</v>
      </c>
      <c r="G46" s="16">
        <v>26.6</v>
      </c>
      <c r="H46" s="85">
        <v>6.1999999999999998E-3</v>
      </c>
    </row>
    <row r="47" spans="1:8">
      <c r="A47" s="20"/>
      <c r="B47" t="s">
        <v>77</v>
      </c>
      <c r="D47" s="18" t="s">
        <v>78</v>
      </c>
      <c r="E47" s="15" t="s">
        <v>48</v>
      </c>
      <c r="F47" s="84">
        <v>15525</v>
      </c>
      <c r="G47" s="16">
        <v>26.44</v>
      </c>
      <c r="H47" s="85">
        <v>6.1999999999999998E-3</v>
      </c>
    </row>
    <row r="48" spans="1:8">
      <c r="A48" s="20"/>
      <c r="B48" t="s">
        <v>56</v>
      </c>
      <c r="D48" s="18" t="s">
        <v>231</v>
      </c>
      <c r="E48" s="15" t="s">
        <v>35</v>
      </c>
      <c r="F48" s="84">
        <v>3811</v>
      </c>
      <c r="G48" s="16">
        <v>26.41</v>
      </c>
      <c r="H48" s="85">
        <v>6.1999999999999998E-3</v>
      </c>
    </row>
    <row r="49" spans="1:8">
      <c r="A49" s="20"/>
      <c r="B49" t="s">
        <v>45</v>
      </c>
      <c r="D49" s="18" t="s">
        <v>232</v>
      </c>
      <c r="E49" s="15" t="s">
        <v>46</v>
      </c>
      <c r="F49" s="84">
        <v>12659</v>
      </c>
      <c r="G49" s="16">
        <v>26.08</v>
      </c>
      <c r="H49" s="85">
        <v>6.1000000000000004E-3</v>
      </c>
    </row>
    <row r="50" spans="1:8">
      <c r="A50" s="20"/>
      <c r="B50" t="s">
        <v>79</v>
      </c>
      <c r="D50" s="18" t="s">
        <v>80</v>
      </c>
      <c r="E50" s="15" t="s">
        <v>19</v>
      </c>
      <c r="F50" s="84">
        <v>7550</v>
      </c>
      <c r="G50" s="16">
        <v>25.99</v>
      </c>
      <c r="H50" s="85">
        <v>6.1000000000000004E-3</v>
      </c>
    </row>
    <row r="51" spans="1:8">
      <c r="A51" s="20"/>
      <c r="B51" t="s">
        <v>187</v>
      </c>
      <c r="D51" s="18" t="s">
        <v>233</v>
      </c>
      <c r="E51" s="15" t="s">
        <v>14</v>
      </c>
      <c r="F51" s="84">
        <v>8680</v>
      </c>
      <c r="G51" s="16">
        <v>25.58</v>
      </c>
      <c r="H51" s="85">
        <v>6.0000000000000001E-3</v>
      </c>
    </row>
    <row r="52" spans="1:8">
      <c r="A52" s="20"/>
      <c r="B52" t="s">
        <v>275</v>
      </c>
      <c r="D52" s="18" t="s">
        <v>74</v>
      </c>
      <c r="E52" s="15" t="s">
        <v>44</v>
      </c>
      <c r="F52" s="84">
        <v>7465</v>
      </c>
      <c r="G52" s="16">
        <v>24.38</v>
      </c>
      <c r="H52" s="85">
        <v>5.7000000000000002E-3</v>
      </c>
    </row>
    <row r="53" spans="1:8">
      <c r="A53" s="20"/>
      <c r="B53" t="s">
        <v>68</v>
      </c>
      <c r="D53" s="18" t="s">
        <v>234</v>
      </c>
      <c r="E53" s="15" t="s">
        <v>69</v>
      </c>
      <c r="F53" s="84">
        <v>106</v>
      </c>
      <c r="G53" s="16">
        <v>23.69</v>
      </c>
      <c r="H53" s="85">
        <v>5.4999999999999997E-3</v>
      </c>
    </row>
    <row r="54" spans="1:8">
      <c r="A54" s="20"/>
      <c r="B54" t="s">
        <v>50</v>
      </c>
      <c r="D54" s="18" t="s">
        <v>51</v>
      </c>
      <c r="E54" s="15" t="s">
        <v>44</v>
      </c>
      <c r="F54" s="84">
        <v>2093</v>
      </c>
      <c r="G54" s="16">
        <v>23.2</v>
      </c>
      <c r="H54" s="85">
        <v>5.4000000000000003E-3</v>
      </c>
    </row>
    <row r="55" spans="1:8">
      <c r="A55" s="20"/>
      <c r="B55" t="s">
        <v>70</v>
      </c>
      <c r="D55" s="18" t="s">
        <v>235</v>
      </c>
      <c r="E55" s="15" t="s">
        <v>33</v>
      </c>
      <c r="F55" s="84">
        <v>6916</v>
      </c>
      <c r="G55" s="16">
        <v>22.28</v>
      </c>
      <c r="H55" s="85">
        <v>5.1999999999999998E-3</v>
      </c>
    </row>
    <row r="56" spans="1:8">
      <c r="A56" s="20"/>
      <c r="B56" t="s">
        <v>71</v>
      </c>
      <c r="D56" s="18" t="s">
        <v>236</v>
      </c>
      <c r="E56" s="15" t="s">
        <v>54</v>
      </c>
      <c r="F56" s="84">
        <v>12653</v>
      </c>
      <c r="G56" s="16">
        <v>21.81</v>
      </c>
      <c r="H56" s="85">
        <v>5.1000000000000004E-3</v>
      </c>
    </row>
    <row r="57" spans="1:8">
      <c r="A57" s="20"/>
      <c r="B57" t="s">
        <v>60</v>
      </c>
      <c r="D57" s="18" t="s">
        <v>237</v>
      </c>
      <c r="E57" s="15" t="s">
        <v>19</v>
      </c>
      <c r="F57" s="84">
        <v>6774</v>
      </c>
      <c r="G57" s="16">
        <v>20.73</v>
      </c>
      <c r="H57" s="85">
        <v>4.8999999999999998E-3</v>
      </c>
    </row>
    <row r="58" spans="1:8">
      <c r="A58" s="20"/>
      <c r="B58" t="s">
        <v>188</v>
      </c>
      <c r="D58" s="18" t="s">
        <v>238</v>
      </c>
      <c r="E58" s="15" t="s">
        <v>247</v>
      </c>
      <c r="F58" s="84">
        <v>1760</v>
      </c>
      <c r="G58" s="16">
        <v>19.47</v>
      </c>
      <c r="H58" s="85">
        <v>4.5999999999999999E-3</v>
      </c>
    </row>
    <row r="59" spans="1:8">
      <c r="A59" s="20"/>
      <c r="B59" t="s">
        <v>189</v>
      </c>
      <c r="D59" s="18" t="s">
        <v>239</v>
      </c>
      <c r="E59" s="15" t="s">
        <v>17</v>
      </c>
      <c r="F59" s="84">
        <v>4800</v>
      </c>
      <c r="G59" s="16">
        <v>19.399999999999999</v>
      </c>
      <c r="H59" s="85">
        <v>4.4999999999999997E-3</v>
      </c>
    </row>
    <row r="60" spans="1:8">
      <c r="A60" s="20"/>
      <c r="B60" t="s">
        <v>190</v>
      </c>
      <c r="D60" s="18" t="s">
        <v>240</v>
      </c>
      <c r="E60" s="15" t="s">
        <v>33</v>
      </c>
      <c r="F60" s="84">
        <v>5720</v>
      </c>
      <c r="G60" s="16">
        <v>14.4</v>
      </c>
      <c r="H60" s="85">
        <v>3.3999999999999998E-3</v>
      </c>
    </row>
    <row r="61" spans="1:8">
      <c r="A61" s="20"/>
      <c r="B61" t="s">
        <v>191</v>
      </c>
      <c r="D61" s="18" t="s">
        <v>241</v>
      </c>
      <c r="E61" s="15" t="s">
        <v>248</v>
      </c>
      <c r="F61" s="84">
        <v>4720</v>
      </c>
      <c r="G61" s="16">
        <v>12.98</v>
      </c>
      <c r="H61" s="85">
        <v>3.0000000000000001E-3</v>
      </c>
    </row>
    <row r="62" spans="1:8">
      <c r="A62" s="20"/>
      <c r="B62" t="s">
        <v>192</v>
      </c>
      <c r="D62" s="18" t="s">
        <v>242</v>
      </c>
      <c r="E62" s="15" t="s">
        <v>249</v>
      </c>
      <c r="F62" s="84">
        <v>1071</v>
      </c>
      <c r="G62" s="16">
        <v>11.98</v>
      </c>
      <c r="H62" s="85">
        <v>2.8E-3</v>
      </c>
    </row>
    <row r="63" spans="1:8">
      <c r="A63" s="20"/>
      <c r="B63" t="s">
        <v>193</v>
      </c>
      <c r="D63" s="18" t="s">
        <v>243</v>
      </c>
      <c r="E63" s="15" t="s">
        <v>48</v>
      </c>
      <c r="F63" s="84">
        <v>1535</v>
      </c>
      <c r="G63" s="16">
        <v>10.63</v>
      </c>
      <c r="H63" s="85">
        <v>2.5000000000000001E-3</v>
      </c>
    </row>
    <row r="64" spans="1:8">
      <c r="A64" s="20"/>
      <c r="B64" t="s">
        <v>194</v>
      </c>
      <c r="D64" s="18" t="s">
        <v>244</v>
      </c>
      <c r="E64" s="15" t="s">
        <v>250</v>
      </c>
      <c r="F64" s="84">
        <v>570</v>
      </c>
      <c r="G64" s="16">
        <v>8.8800000000000008</v>
      </c>
      <c r="H64" s="85">
        <v>2.0999999999999999E-3</v>
      </c>
    </row>
    <row r="65" spans="1:8">
      <c r="A65" s="20"/>
      <c r="B65" t="s">
        <v>195</v>
      </c>
      <c r="D65" s="18" t="s">
        <v>245</v>
      </c>
      <c r="E65" s="15" t="s">
        <v>248</v>
      </c>
      <c r="F65" s="84">
        <v>1180</v>
      </c>
      <c r="G65" s="16">
        <v>8.5399999999999991</v>
      </c>
      <c r="H65" s="85">
        <v>2E-3</v>
      </c>
    </row>
    <row r="66" spans="1:8">
      <c r="A66" s="20"/>
      <c r="B66" t="s">
        <v>196</v>
      </c>
      <c r="D66" s="18" t="s">
        <v>246</v>
      </c>
      <c r="E66" s="15" t="s">
        <v>251</v>
      </c>
      <c r="F66" s="84">
        <v>1275</v>
      </c>
      <c r="G66" s="16">
        <v>8.2799999999999994</v>
      </c>
      <c r="H66" s="85">
        <v>1.9E-3</v>
      </c>
    </row>
    <row r="67" spans="1:8">
      <c r="A67" s="20"/>
      <c r="D67" s="18"/>
      <c r="E67" s="15"/>
      <c r="F67" s="16"/>
      <c r="G67" s="16"/>
      <c r="H67" s="17"/>
    </row>
    <row r="68" spans="1:8">
      <c r="A68" s="21"/>
      <c r="B68" s="22" t="s">
        <v>84</v>
      </c>
      <c r="C68" s="22"/>
      <c r="D68" s="21"/>
      <c r="E68" s="13"/>
      <c r="F68" s="13"/>
      <c r="G68" s="11">
        <f>SUM(G9:G66)</f>
        <v>2950.31</v>
      </c>
      <c r="H68" s="86">
        <f>SUM(H9:H66)</f>
        <v>0.69069999999999987</v>
      </c>
    </row>
    <row r="69" spans="1:8">
      <c r="A69" s="23"/>
      <c r="B69" s="99" t="s">
        <v>85</v>
      </c>
      <c r="C69" s="99"/>
      <c r="D69" s="99"/>
      <c r="E69" s="24"/>
      <c r="F69" s="25"/>
      <c r="G69" s="25" t="s">
        <v>86</v>
      </c>
      <c r="H69" s="25" t="s">
        <v>86</v>
      </c>
    </row>
    <row r="70" spans="1:8">
      <c r="A70" s="21"/>
      <c r="B70" s="22" t="s">
        <v>84</v>
      </c>
      <c r="C70" s="22"/>
      <c r="D70" s="21"/>
      <c r="E70" s="13"/>
      <c r="F70" s="13"/>
      <c r="G70" s="11">
        <v>0</v>
      </c>
      <c r="H70" s="11">
        <v>0</v>
      </c>
    </row>
    <row r="71" spans="1:8">
      <c r="A71" s="21"/>
      <c r="B71" s="22" t="s">
        <v>87</v>
      </c>
      <c r="C71" s="22"/>
      <c r="D71" s="21"/>
      <c r="E71" s="13"/>
      <c r="F71" s="13"/>
      <c r="G71" s="11">
        <f>+G68</f>
        <v>2950.31</v>
      </c>
      <c r="H71" s="86">
        <f>+H68</f>
        <v>0.69069999999999987</v>
      </c>
    </row>
    <row r="72" spans="1:8">
      <c r="A72" s="21"/>
      <c r="B72" s="22"/>
      <c r="C72" s="22"/>
      <c r="D72" s="21"/>
      <c r="E72" s="13"/>
      <c r="F72" s="13"/>
      <c r="G72" s="11"/>
      <c r="H72" s="11"/>
    </row>
    <row r="73" spans="1:8">
      <c r="A73" s="12"/>
      <c r="B73" s="97" t="s">
        <v>88</v>
      </c>
      <c r="C73" s="97"/>
      <c r="D73" s="97"/>
      <c r="E73" s="13"/>
      <c r="F73" s="13"/>
      <c r="G73" s="13"/>
      <c r="H73" s="13"/>
    </row>
    <row r="74" spans="1:8">
      <c r="A74" s="12"/>
      <c r="B74" s="97" t="s">
        <v>89</v>
      </c>
      <c r="C74" s="97"/>
      <c r="D74" s="97"/>
      <c r="E74" s="13"/>
      <c r="F74" s="13"/>
      <c r="G74" s="25" t="s">
        <v>86</v>
      </c>
      <c r="H74" s="25" t="s">
        <v>86</v>
      </c>
    </row>
    <row r="75" spans="1:8">
      <c r="A75" s="21"/>
      <c r="B75" s="22" t="s">
        <v>84</v>
      </c>
      <c r="C75" s="22"/>
      <c r="D75" s="21"/>
      <c r="E75" s="13"/>
      <c r="F75" s="13"/>
      <c r="G75" s="11">
        <v>0</v>
      </c>
      <c r="H75" s="11">
        <v>0</v>
      </c>
    </row>
    <row r="76" spans="1:8">
      <c r="A76" s="12"/>
      <c r="B76" s="97" t="s">
        <v>90</v>
      </c>
      <c r="C76" s="97"/>
      <c r="D76" s="97"/>
      <c r="E76" s="13"/>
      <c r="F76" s="13"/>
      <c r="G76" s="25" t="s">
        <v>86</v>
      </c>
      <c r="H76" s="25" t="s">
        <v>86</v>
      </c>
    </row>
    <row r="77" spans="1:8">
      <c r="A77" s="21"/>
      <c r="B77" s="22" t="s">
        <v>84</v>
      </c>
      <c r="C77" s="22"/>
      <c r="D77" s="21"/>
      <c r="E77" s="13"/>
      <c r="F77" s="13"/>
      <c r="G77" s="11">
        <v>0</v>
      </c>
      <c r="H77" s="11">
        <v>0</v>
      </c>
    </row>
    <row r="78" spans="1:8">
      <c r="A78" s="23"/>
      <c r="B78" s="99" t="s">
        <v>91</v>
      </c>
      <c r="C78" s="99"/>
      <c r="D78" s="99"/>
      <c r="E78" s="24"/>
      <c r="F78" s="25"/>
      <c r="G78" s="25" t="s">
        <v>86</v>
      </c>
      <c r="H78" s="25" t="s">
        <v>86</v>
      </c>
    </row>
    <row r="79" spans="1:8">
      <c r="A79" s="21"/>
      <c r="B79" s="22" t="s">
        <v>84</v>
      </c>
      <c r="C79" s="22"/>
      <c r="D79" s="21"/>
      <c r="E79" s="13"/>
      <c r="F79" s="13"/>
      <c r="G79" s="11">
        <v>0</v>
      </c>
      <c r="H79" s="11">
        <v>0</v>
      </c>
    </row>
    <row r="80" spans="1:8">
      <c r="A80" s="12"/>
      <c r="B80" s="97" t="s">
        <v>92</v>
      </c>
      <c r="C80" s="97"/>
      <c r="D80" s="97"/>
      <c r="E80" s="13"/>
      <c r="F80" s="13"/>
      <c r="G80" s="13"/>
      <c r="H80" s="13"/>
    </row>
    <row r="81" spans="1:10">
      <c r="A81" s="12"/>
      <c r="B81" s="97" t="s">
        <v>90</v>
      </c>
      <c r="C81" s="97"/>
      <c r="D81" s="97"/>
      <c r="E81" s="13"/>
      <c r="F81" s="13"/>
      <c r="G81" s="25"/>
      <c r="H81" s="25"/>
    </row>
    <row r="82" spans="1:10">
      <c r="A82" s="12"/>
      <c r="B82" t="s">
        <v>93</v>
      </c>
      <c r="C82" s="1">
        <v>9.74</v>
      </c>
      <c r="D82" t="s">
        <v>94</v>
      </c>
      <c r="E82" s="26" t="s">
        <v>95</v>
      </c>
      <c r="F82" s="16">
        <v>2</v>
      </c>
      <c r="G82" s="16">
        <v>21.67</v>
      </c>
      <c r="H82" s="85">
        <v>5.1000000000000004E-3</v>
      </c>
    </row>
    <row r="83" spans="1:10">
      <c r="A83" s="12"/>
      <c r="B83" t="s">
        <v>96</v>
      </c>
      <c r="C83" s="1">
        <v>9.65</v>
      </c>
      <c r="D83" t="s">
        <v>97</v>
      </c>
      <c r="E83" s="26" t="s">
        <v>95</v>
      </c>
      <c r="F83" s="16">
        <v>5</v>
      </c>
      <c r="G83" s="16">
        <v>51.16</v>
      </c>
      <c r="H83" s="85">
        <v>1.2E-2</v>
      </c>
    </row>
    <row r="84" spans="1:10">
      <c r="A84" s="12"/>
      <c r="B84" t="s">
        <v>98</v>
      </c>
      <c r="C84" s="1">
        <v>8.61</v>
      </c>
      <c r="D84" t="s">
        <v>99</v>
      </c>
      <c r="E84" s="26" t="s">
        <v>100</v>
      </c>
      <c r="F84" s="16">
        <v>20</v>
      </c>
      <c r="G84" s="16">
        <v>204.01</v>
      </c>
      <c r="H84" s="85">
        <v>4.7800000000000002E-2</v>
      </c>
    </row>
    <row r="85" spans="1:10">
      <c r="A85" s="12"/>
      <c r="B85" t="s">
        <v>101</v>
      </c>
      <c r="C85" s="1">
        <v>9.73</v>
      </c>
      <c r="D85" t="s">
        <v>99</v>
      </c>
      <c r="E85" s="26" t="s">
        <v>100</v>
      </c>
      <c r="F85" s="16">
        <v>16</v>
      </c>
      <c r="G85" s="16">
        <v>163.79</v>
      </c>
      <c r="H85" s="85">
        <v>3.8300000000000001E-2</v>
      </c>
    </row>
    <row r="86" spans="1:10">
      <c r="A86" s="12"/>
      <c r="B86" t="s">
        <v>102</v>
      </c>
      <c r="C86" s="27">
        <v>9.6999999999999993</v>
      </c>
      <c r="D86" t="s">
        <v>103</v>
      </c>
      <c r="E86" s="26" t="s">
        <v>95</v>
      </c>
      <c r="F86" s="16">
        <v>10</v>
      </c>
      <c r="G86" s="16">
        <v>106.11</v>
      </c>
      <c r="H86" s="85">
        <v>2.4799999999999999E-2</v>
      </c>
    </row>
    <row r="87" spans="1:10">
      <c r="A87" s="12"/>
      <c r="B87" t="s">
        <v>104</v>
      </c>
      <c r="C87" s="27">
        <v>9.34</v>
      </c>
      <c r="D87" t="s">
        <v>105</v>
      </c>
      <c r="E87" s="26" t="s">
        <v>95</v>
      </c>
      <c r="F87" s="16">
        <v>5</v>
      </c>
      <c r="G87" s="16">
        <v>54.31</v>
      </c>
      <c r="H87" s="85">
        <v>1.2699999999999999E-2</v>
      </c>
      <c r="J87" s="87"/>
    </row>
    <row r="88" spans="1:10">
      <c r="A88" s="12"/>
      <c r="B88" t="s">
        <v>106</v>
      </c>
      <c r="C88" s="27">
        <v>9.48</v>
      </c>
      <c r="D88" t="s">
        <v>105</v>
      </c>
      <c r="E88" s="26" t="s">
        <v>95</v>
      </c>
      <c r="F88" s="16">
        <v>5</v>
      </c>
      <c r="G88" s="16">
        <v>53.31</v>
      </c>
      <c r="H88" s="85">
        <v>1.2500000000000001E-2</v>
      </c>
      <c r="J88" s="87"/>
    </row>
    <row r="89" spans="1:10">
      <c r="A89" s="12"/>
      <c r="B89" t="s">
        <v>107</v>
      </c>
      <c r="C89" s="27">
        <v>11</v>
      </c>
      <c r="D89" t="s">
        <v>108</v>
      </c>
      <c r="E89" s="26" t="s">
        <v>95</v>
      </c>
      <c r="F89" s="16">
        <v>10</v>
      </c>
      <c r="G89" s="16">
        <v>102.99</v>
      </c>
      <c r="H89" s="85">
        <v>2.41E-2</v>
      </c>
    </row>
    <row r="90" spans="1:10">
      <c r="A90" s="12"/>
      <c r="B90" t="s">
        <v>109</v>
      </c>
      <c r="C90" s="27">
        <v>8.57</v>
      </c>
      <c r="D90" t="s">
        <v>105</v>
      </c>
      <c r="E90" s="26" t="s">
        <v>95</v>
      </c>
      <c r="F90" s="16">
        <v>20</v>
      </c>
      <c r="G90" s="16">
        <v>209.79</v>
      </c>
      <c r="H90" s="85">
        <v>4.9099999999999998E-2</v>
      </c>
    </row>
    <row r="91" spans="1:10">
      <c r="A91" s="12"/>
      <c r="B91" t="s">
        <v>110</v>
      </c>
      <c r="C91" s="27">
        <v>9.65</v>
      </c>
      <c r="D91" t="s">
        <v>97</v>
      </c>
      <c r="E91" s="26" t="s">
        <v>95</v>
      </c>
      <c r="F91" s="16">
        <v>15</v>
      </c>
      <c r="G91" s="16">
        <v>153.47999999999999</v>
      </c>
      <c r="H91" s="85">
        <v>3.5900000000000001E-2</v>
      </c>
    </row>
    <row r="92" spans="1:10">
      <c r="A92" s="12"/>
      <c r="C92" s="27"/>
      <c r="E92" s="26"/>
      <c r="F92" s="16"/>
      <c r="G92" s="16"/>
      <c r="H92" s="17"/>
    </row>
    <row r="93" spans="1:10">
      <c r="A93" s="21"/>
      <c r="B93" s="22" t="s">
        <v>84</v>
      </c>
      <c r="C93" s="22"/>
      <c r="D93" s="21"/>
      <c r="E93" s="13"/>
      <c r="F93" s="13"/>
      <c r="G93" s="11">
        <f>SUM(G82:G91)</f>
        <v>1120.6199999999999</v>
      </c>
      <c r="H93" s="86">
        <f>SUM(H82:H91)</f>
        <v>0.26230000000000003</v>
      </c>
    </row>
    <row r="94" spans="1:10">
      <c r="A94" s="23"/>
      <c r="B94" s="99" t="s">
        <v>91</v>
      </c>
      <c r="C94" s="99"/>
      <c r="D94" s="99"/>
      <c r="E94" s="24"/>
      <c r="F94" s="25"/>
      <c r="G94" s="25" t="s">
        <v>86</v>
      </c>
      <c r="H94" s="25" t="s">
        <v>86</v>
      </c>
    </row>
    <row r="95" spans="1:10">
      <c r="A95" s="21"/>
      <c r="B95" s="22" t="s">
        <v>84</v>
      </c>
      <c r="C95" s="22"/>
      <c r="D95" s="21"/>
      <c r="E95" s="13"/>
      <c r="F95" s="13"/>
      <c r="G95" s="11">
        <v>0</v>
      </c>
      <c r="H95" s="11">
        <v>0</v>
      </c>
    </row>
    <row r="96" spans="1:10">
      <c r="A96" s="12"/>
      <c r="B96" s="97" t="s">
        <v>111</v>
      </c>
      <c r="C96" s="97"/>
      <c r="D96" s="97"/>
      <c r="E96" s="13"/>
      <c r="F96" s="13"/>
      <c r="G96" s="13"/>
      <c r="H96" s="13"/>
    </row>
    <row r="97" spans="1:8">
      <c r="A97" s="21"/>
      <c r="B97" s="22" t="s">
        <v>84</v>
      </c>
      <c r="C97" s="22"/>
      <c r="D97" s="21"/>
      <c r="E97" s="13"/>
      <c r="F97" s="13"/>
      <c r="G97" s="11">
        <v>0</v>
      </c>
      <c r="H97" s="11">
        <v>0</v>
      </c>
    </row>
    <row r="98" spans="1:8">
      <c r="A98" s="21"/>
      <c r="B98" s="22" t="s">
        <v>87</v>
      </c>
      <c r="C98" s="22"/>
      <c r="D98" s="21"/>
      <c r="E98" s="13"/>
      <c r="F98" s="13"/>
      <c r="G98" s="11">
        <f>+G93</f>
        <v>1120.6199999999999</v>
      </c>
      <c r="H98" s="86">
        <f>+H93</f>
        <v>0.26230000000000003</v>
      </c>
    </row>
    <row r="99" spans="1:8">
      <c r="A99" s="12"/>
      <c r="B99" s="97" t="s">
        <v>112</v>
      </c>
      <c r="C99" s="97"/>
      <c r="D99" s="97"/>
      <c r="E99" s="13"/>
      <c r="F99" s="13"/>
      <c r="G99" s="13"/>
      <c r="H99" s="13"/>
    </row>
    <row r="100" spans="1:8">
      <c r="A100" s="23"/>
      <c r="B100" s="99" t="s">
        <v>113</v>
      </c>
      <c r="C100" s="99"/>
      <c r="D100" s="99"/>
      <c r="E100" s="24"/>
      <c r="F100" s="25"/>
      <c r="G100" s="25" t="s">
        <v>86</v>
      </c>
      <c r="H100" s="25" t="s">
        <v>86</v>
      </c>
    </row>
    <row r="101" spans="1:8">
      <c r="A101" s="21"/>
      <c r="B101" s="22" t="s">
        <v>84</v>
      </c>
      <c r="C101" s="22"/>
      <c r="D101" s="21"/>
      <c r="E101" s="13"/>
      <c r="F101" s="13"/>
      <c r="G101" s="11">
        <v>0</v>
      </c>
      <c r="H101" s="11">
        <v>0</v>
      </c>
    </row>
    <row r="102" spans="1:8">
      <c r="A102" s="23"/>
      <c r="B102" s="99" t="s">
        <v>114</v>
      </c>
      <c r="C102" s="99"/>
      <c r="D102" s="99"/>
      <c r="E102" s="24"/>
      <c r="F102" s="25"/>
      <c r="G102" s="25"/>
      <c r="H102" s="25"/>
    </row>
    <row r="103" spans="1:8">
      <c r="A103" s="23"/>
      <c r="C103" s="28"/>
      <c r="E103" s="26"/>
      <c r="G103" s="16"/>
      <c r="H103" s="29"/>
    </row>
    <row r="104" spans="1:8">
      <c r="A104" s="21"/>
      <c r="B104" s="22" t="s">
        <v>84</v>
      </c>
      <c r="C104" s="22"/>
      <c r="D104" s="21"/>
      <c r="E104" s="13"/>
      <c r="F104" s="13"/>
      <c r="G104" s="11">
        <v>0</v>
      </c>
      <c r="H104" s="11">
        <v>0</v>
      </c>
    </row>
    <row r="105" spans="1:8">
      <c r="A105" s="23"/>
      <c r="B105" s="99" t="s">
        <v>115</v>
      </c>
      <c r="C105" s="99"/>
      <c r="D105" s="99"/>
      <c r="E105" s="24"/>
      <c r="F105" s="25"/>
      <c r="G105" s="25" t="s">
        <v>86</v>
      </c>
      <c r="H105" s="25" t="s">
        <v>86</v>
      </c>
    </row>
    <row r="106" spans="1:8">
      <c r="A106" s="21"/>
      <c r="B106" s="22" t="s">
        <v>84</v>
      </c>
      <c r="C106" s="22"/>
      <c r="D106" s="21"/>
      <c r="E106" s="13"/>
      <c r="F106" s="13"/>
      <c r="G106" s="11">
        <v>0</v>
      </c>
      <c r="H106" s="11">
        <v>0</v>
      </c>
    </row>
    <row r="107" spans="1:8">
      <c r="A107" s="23"/>
      <c r="B107" s="99" t="s">
        <v>116</v>
      </c>
      <c r="C107" s="99"/>
      <c r="D107" s="99"/>
      <c r="E107" s="24"/>
      <c r="F107" s="25"/>
      <c r="G107" s="25" t="s">
        <v>86</v>
      </c>
      <c r="H107" s="25" t="s">
        <v>86</v>
      </c>
    </row>
    <row r="108" spans="1:8">
      <c r="A108" s="21"/>
      <c r="B108" s="22" t="s">
        <v>84</v>
      </c>
      <c r="C108" s="22"/>
      <c r="D108" s="21"/>
      <c r="E108" s="13"/>
      <c r="F108" s="13"/>
      <c r="G108" s="11">
        <v>0</v>
      </c>
      <c r="H108" s="11">
        <v>0</v>
      </c>
    </row>
    <row r="109" spans="1:8">
      <c r="A109" s="21"/>
      <c r="B109" s="22" t="s">
        <v>87</v>
      </c>
      <c r="C109" s="22"/>
      <c r="D109" s="21"/>
      <c r="E109" s="13"/>
      <c r="F109" s="13"/>
      <c r="G109" s="11">
        <v>0</v>
      </c>
      <c r="H109" s="11">
        <v>0</v>
      </c>
    </row>
    <row r="110" spans="1:8">
      <c r="A110" s="12"/>
      <c r="B110" s="97" t="s">
        <v>117</v>
      </c>
      <c r="C110" s="97"/>
      <c r="D110" s="97"/>
      <c r="E110" s="13"/>
      <c r="F110" s="13"/>
      <c r="G110" s="25"/>
      <c r="H110" s="16"/>
    </row>
    <row r="111" spans="1:8">
      <c r="A111" s="12"/>
      <c r="B111" s="22" t="s">
        <v>118</v>
      </c>
      <c r="C111" s="22"/>
      <c r="D111" s="22"/>
      <c r="E111" s="13"/>
      <c r="F111" s="13"/>
      <c r="G111" s="30">
        <v>200.59</v>
      </c>
      <c r="H111" s="88">
        <v>4.7E-2</v>
      </c>
    </row>
    <row r="112" spans="1:8">
      <c r="A112" s="21"/>
      <c r="B112" s="22" t="s">
        <v>84</v>
      </c>
      <c r="C112" s="22"/>
      <c r="D112" s="21"/>
      <c r="E112" s="13"/>
      <c r="F112" s="13"/>
      <c r="G112" s="25">
        <f>G111</f>
        <v>200.59</v>
      </c>
      <c r="H112" s="86">
        <f>H111</f>
        <v>4.7E-2</v>
      </c>
    </row>
    <row r="113" spans="1:10">
      <c r="A113" s="21"/>
      <c r="B113" s="22" t="s">
        <v>87</v>
      </c>
      <c r="C113" s="22"/>
      <c r="D113" s="21"/>
      <c r="E113" s="13"/>
      <c r="F113" s="13"/>
      <c r="G113" s="25">
        <v>0</v>
      </c>
      <c r="H113" s="16">
        <v>0</v>
      </c>
    </row>
    <row r="114" spans="1:10">
      <c r="A114" s="31"/>
      <c r="B114" s="31" t="s">
        <v>119</v>
      </c>
      <c r="C114" s="31"/>
      <c r="D114" s="31"/>
      <c r="E114" s="24"/>
      <c r="F114" s="24"/>
      <c r="G114" s="25">
        <f>+G71+G98+G112</f>
        <v>4271.5199999999995</v>
      </c>
      <c r="H114" s="86">
        <f>+H71+H98+H112</f>
        <v>0.99999999999999989</v>
      </c>
    </row>
    <row r="115" spans="1:10">
      <c r="A115" s="32"/>
      <c r="B115" s="1"/>
      <c r="C115" s="1"/>
      <c r="D115" s="33" t="s">
        <v>120</v>
      </c>
      <c r="E115" s="33"/>
      <c r="F115" s="33"/>
      <c r="G115" s="34"/>
      <c r="H115" s="86"/>
    </row>
    <row r="116" spans="1:10" ht="15.75">
      <c r="A116" s="32"/>
      <c r="B116" s="1"/>
      <c r="C116" s="1"/>
      <c r="D116" s="35" t="s">
        <v>121</v>
      </c>
      <c r="E116" s="35"/>
      <c r="F116" s="35"/>
      <c r="G116" s="36"/>
      <c r="H116" s="37"/>
    </row>
    <row r="117" spans="1:10">
      <c r="A117" s="32"/>
      <c r="B117" s="1"/>
      <c r="C117" s="1"/>
      <c r="D117" s="35"/>
      <c r="E117" s="35"/>
      <c r="F117" s="35"/>
      <c r="G117" s="35"/>
      <c r="H117" s="35"/>
    </row>
    <row r="118" spans="1:10">
      <c r="A118" s="32"/>
      <c r="B118" s="1"/>
      <c r="C118" s="1"/>
      <c r="D118" s="35"/>
      <c r="E118" s="35"/>
      <c r="F118" s="35"/>
      <c r="G118" s="35"/>
      <c r="H118" s="35"/>
    </row>
    <row r="119" spans="1:10">
      <c r="A119" s="32"/>
      <c r="B119" s="1"/>
      <c r="C119" s="1"/>
      <c r="D119" s="38"/>
      <c r="E119" s="39"/>
      <c r="F119" s="39"/>
      <c r="G119" s="39"/>
      <c r="H119" s="39"/>
    </row>
    <row r="120" spans="1:10">
      <c r="A120" s="32"/>
      <c r="B120" s="1"/>
      <c r="C120" s="1"/>
      <c r="D120" s="35"/>
      <c r="E120" s="35"/>
      <c r="F120" s="35"/>
      <c r="G120" s="35"/>
      <c r="H120" s="35"/>
    </row>
    <row r="121" spans="1:10">
      <c r="A121" s="100"/>
      <c r="B121" s="101" t="s">
        <v>122</v>
      </c>
      <c r="C121" s="101"/>
      <c r="D121" s="101"/>
      <c r="E121" s="40"/>
      <c r="F121" s="40"/>
      <c r="G121" s="40"/>
      <c r="H121" s="40"/>
    </row>
    <row r="122" spans="1:10">
      <c r="A122" s="100"/>
      <c r="B122" s="102" t="s">
        <v>123</v>
      </c>
      <c r="C122" s="102"/>
      <c r="D122" s="102"/>
      <c r="E122" s="40"/>
      <c r="F122" s="40"/>
      <c r="G122" s="40"/>
      <c r="H122" s="41">
        <v>5.2399999999999993</v>
      </c>
      <c r="I122" s="90"/>
      <c r="J122" s="89"/>
    </row>
    <row r="123" spans="1:10">
      <c r="A123" s="100"/>
      <c r="B123" s="102" t="s">
        <v>124</v>
      </c>
      <c r="C123" s="102"/>
      <c r="D123" s="102"/>
      <c r="E123" s="40"/>
      <c r="F123" s="40"/>
      <c r="G123" s="40"/>
      <c r="H123" s="41">
        <v>0.67999999999999994</v>
      </c>
      <c r="I123" s="90"/>
      <c r="J123" s="89"/>
    </row>
    <row r="124" spans="1:10">
      <c r="A124" s="100"/>
      <c r="B124" s="102" t="s">
        <v>125</v>
      </c>
      <c r="C124" s="102"/>
      <c r="D124" s="102"/>
      <c r="E124" s="40"/>
      <c r="F124" s="40"/>
      <c r="G124" s="40"/>
      <c r="H124" s="41">
        <v>15.739999999999998</v>
      </c>
      <c r="I124" s="90"/>
      <c r="J124" s="89"/>
    </row>
    <row r="125" spans="1:10">
      <c r="A125" s="100"/>
      <c r="B125" s="102" t="s">
        <v>126</v>
      </c>
      <c r="C125" s="102"/>
      <c r="D125" s="102"/>
      <c r="E125" s="40"/>
      <c r="F125" s="40"/>
      <c r="G125" s="40"/>
      <c r="H125" s="41">
        <v>1.73</v>
      </c>
      <c r="I125" s="90"/>
      <c r="J125" s="89"/>
    </row>
    <row r="126" spans="1:10">
      <c r="A126" s="100"/>
      <c r="B126" s="102" t="s">
        <v>127</v>
      </c>
      <c r="C126" s="102"/>
      <c r="D126" s="102"/>
      <c r="E126" s="40"/>
      <c r="F126" s="40"/>
      <c r="G126" s="40"/>
      <c r="H126" s="41">
        <v>1.9</v>
      </c>
      <c r="I126" s="90"/>
      <c r="J126" s="89"/>
    </row>
    <row r="127" spans="1:10">
      <c r="A127" s="100"/>
      <c r="B127" s="102" t="s">
        <v>252</v>
      </c>
      <c r="C127" s="102"/>
      <c r="D127" s="102"/>
      <c r="E127" s="40"/>
      <c r="F127" s="40"/>
      <c r="G127" s="40"/>
      <c r="H127" s="41">
        <v>0.5</v>
      </c>
      <c r="I127" s="90"/>
      <c r="J127" s="89"/>
    </row>
    <row r="128" spans="1:10">
      <c r="A128" s="100"/>
      <c r="B128" s="102" t="s">
        <v>128</v>
      </c>
      <c r="C128" s="102"/>
      <c r="D128" s="102"/>
      <c r="E128" s="40"/>
      <c r="F128" s="40"/>
      <c r="G128" s="40"/>
      <c r="H128" s="41">
        <v>4.2300000000000004</v>
      </c>
      <c r="I128" s="90"/>
      <c r="J128" s="89"/>
    </row>
    <row r="129" spans="1:10">
      <c r="A129" s="100"/>
      <c r="B129" s="102" t="s">
        <v>253</v>
      </c>
      <c r="C129" s="102"/>
      <c r="D129" s="102"/>
      <c r="E129" s="40"/>
      <c r="F129" s="40"/>
      <c r="G129" s="40"/>
      <c r="H129" s="41">
        <v>0.21</v>
      </c>
      <c r="I129" s="90"/>
      <c r="J129" s="89"/>
    </row>
    <row r="130" spans="1:10">
      <c r="A130" s="100"/>
      <c r="B130" s="102" t="s">
        <v>129</v>
      </c>
      <c r="C130" s="102"/>
      <c r="D130" s="102"/>
      <c r="E130" s="40"/>
      <c r="F130" s="40"/>
      <c r="G130" s="40"/>
      <c r="H130" s="41">
        <v>6.9500000000000011</v>
      </c>
      <c r="I130" s="90"/>
      <c r="J130" s="89"/>
    </row>
    <row r="131" spans="1:10">
      <c r="A131" s="100"/>
      <c r="B131" s="102" t="s">
        <v>130</v>
      </c>
      <c r="C131" s="102"/>
      <c r="D131" s="102"/>
      <c r="E131" s="40"/>
      <c r="F131" s="40"/>
      <c r="G131" s="40"/>
      <c r="H131" s="41">
        <v>6.75</v>
      </c>
      <c r="I131" s="90"/>
      <c r="J131" s="89"/>
    </row>
    <row r="132" spans="1:10">
      <c r="A132" s="100"/>
      <c r="B132" s="102" t="s">
        <v>131</v>
      </c>
      <c r="C132" s="102"/>
      <c r="D132" s="102"/>
      <c r="E132" s="40"/>
      <c r="F132" s="40"/>
      <c r="G132" s="40"/>
      <c r="H132" s="41">
        <v>3.1</v>
      </c>
      <c r="I132" s="90"/>
      <c r="J132" s="89"/>
    </row>
    <row r="133" spans="1:10">
      <c r="A133" s="100"/>
      <c r="B133" s="102" t="s">
        <v>254</v>
      </c>
      <c r="C133" s="102"/>
      <c r="D133" s="102"/>
      <c r="E133" s="40"/>
      <c r="F133" s="40"/>
      <c r="G133" s="40"/>
      <c r="H133" s="41">
        <v>0.45999999999999996</v>
      </c>
      <c r="I133" s="90"/>
      <c r="J133" s="89"/>
    </row>
    <row r="134" spans="1:10">
      <c r="A134" s="100"/>
      <c r="B134" s="102" t="s">
        <v>132</v>
      </c>
      <c r="C134" s="102"/>
      <c r="D134" s="102"/>
      <c r="E134" s="40"/>
      <c r="F134" s="40"/>
      <c r="G134" s="40"/>
      <c r="H134" s="41">
        <v>2.1800000000000002</v>
      </c>
      <c r="I134" s="90"/>
      <c r="J134" s="89"/>
    </row>
    <row r="135" spans="1:10">
      <c r="A135" s="100"/>
      <c r="B135" s="102" t="s">
        <v>255</v>
      </c>
      <c r="C135" s="102"/>
      <c r="D135" s="102"/>
      <c r="E135" s="40"/>
      <c r="F135" s="40"/>
      <c r="G135" s="40"/>
      <c r="H135" s="41">
        <v>0.19</v>
      </c>
      <c r="I135" s="90"/>
      <c r="J135" s="89"/>
    </row>
    <row r="136" spans="1:10">
      <c r="A136" s="1"/>
      <c r="B136" s="102" t="s">
        <v>133</v>
      </c>
      <c r="C136" s="102"/>
      <c r="D136" s="102"/>
      <c r="E136" s="40"/>
      <c r="F136" s="40"/>
      <c r="G136" s="40"/>
      <c r="H136" s="41">
        <v>0.51</v>
      </c>
      <c r="I136" s="90"/>
      <c r="J136" s="89"/>
    </row>
    <row r="137" spans="1:10">
      <c r="A137" s="1"/>
      <c r="B137" s="102" t="s">
        <v>134</v>
      </c>
      <c r="C137" s="102"/>
      <c r="D137" s="102"/>
      <c r="E137" s="40"/>
      <c r="F137" s="40"/>
      <c r="G137" s="40"/>
      <c r="H137" s="41">
        <v>1.6</v>
      </c>
      <c r="I137" s="90"/>
      <c r="J137" s="89"/>
    </row>
    <row r="138" spans="1:10">
      <c r="A138" s="1"/>
      <c r="B138" s="102" t="s">
        <v>135</v>
      </c>
      <c r="C138" s="102"/>
      <c r="D138" s="102"/>
      <c r="E138" s="40"/>
      <c r="F138" s="40"/>
      <c r="G138" s="40"/>
      <c r="H138" s="41">
        <v>0.94000000000000006</v>
      </c>
      <c r="I138" s="90"/>
      <c r="J138" s="89"/>
    </row>
    <row r="139" spans="1:10">
      <c r="A139" s="1"/>
      <c r="B139" s="102" t="s">
        <v>136</v>
      </c>
      <c r="C139" s="102"/>
      <c r="D139" s="102"/>
      <c r="E139" s="40"/>
      <c r="F139" s="40"/>
      <c r="G139" s="40"/>
      <c r="H139" s="41">
        <v>1.9900000000000002</v>
      </c>
      <c r="I139" s="90"/>
      <c r="J139" s="89"/>
    </row>
    <row r="140" spans="1:10">
      <c r="A140" s="1"/>
      <c r="B140" s="102" t="s">
        <v>137</v>
      </c>
      <c r="C140" s="102"/>
      <c r="D140" s="102"/>
      <c r="E140" s="40"/>
      <c r="F140" s="40"/>
      <c r="G140" s="40"/>
      <c r="H140" s="41">
        <v>3.36</v>
      </c>
      <c r="I140" s="90"/>
      <c r="J140" s="89"/>
    </row>
    <row r="141" spans="1:10">
      <c r="A141" s="1"/>
      <c r="B141" s="102" t="s">
        <v>138</v>
      </c>
      <c r="C141" s="102"/>
      <c r="D141" s="102"/>
      <c r="E141" s="40"/>
      <c r="F141" s="40"/>
      <c r="G141" s="40"/>
      <c r="H141" s="41">
        <v>2.63</v>
      </c>
      <c r="I141" s="90"/>
      <c r="J141" s="89"/>
    </row>
    <row r="142" spans="1:10">
      <c r="A142" s="1"/>
      <c r="B142" s="102" t="s">
        <v>139</v>
      </c>
      <c r="C142" s="102"/>
      <c r="D142" s="102"/>
      <c r="E142" s="40"/>
      <c r="F142" s="40"/>
      <c r="G142" s="40"/>
      <c r="H142" s="41">
        <v>0.61</v>
      </c>
      <c r="I142" s="90"/>
      <c r="J142" s="89"/>
    </row>
    <row r="143" spans="1:10">
      <c r="A143" s="1"/>
      <c r="B143" s="102" t="s">
        <v>256</v>
      </c>
      <c r="C143" s="102"/>
      <c r="D143" s="102"/>
      <c r="E143" s="40"/>
      <c r="F143" s="40"/>
      <c r="G143" s="40"/>
      <c r="H143" s="41">
        <v>0.27999999999999997</v>
      </c>
      <c r="I143" s="90"/>
      <c r="J143" s="89"/>
    </row>
    <row r="144" spans="1:10">
      <c r="A144" s="1"/>
      <c r="B144" s="102" t="s">
        <v>140</v>
      </c>
      <c r="C144" s="102"/>
      <c r="D144" s="102"/>
      <c r="E144" s="40"/>
      <c r="F144" s="40"/>
      <c r="G144" s="40"/>
      <c r="H144" s="41">
        <v>6.74</v>
      </c>
      <c r="I144" s="90"/>
      <c r="J144" s="89"/>
    </row>
    <row r="145" spans="1:10">
      <c r="A145" s="1"/>
      <c r="B145" s="102" t="s">
        <v>141</v>
      </c>
      <c r="C145" s="102"/>
      <c r="D145" s="102"/>
      <c r="E145" s="40"/>
      <c r="F145" s="40"/>
      <c r="G145" s="40"/>
      <c r="H145" s="41">
        <v>0.54999999999999993</v>
      </c>
      <c r="I145" s="90"/>
      <c r="J145" s="89"/>
    </row>
    <row r="146" spans="1:10">
      <c r="A146" s="1"/>
      <c r="B146" s="1"/>
      <c r="C146" s="1"/>
      <c r="D146" s="1"/>
      <c r="E146" s="1"/>
      <c r="F146" s="1"/>
      <c r="G146" s="1"/>
      <c r="H146" s="1"/>
      <c r="J146" s="89"/>
    </row>
    <row r="147" spans="1:10">
      <c r="A147" s="1"/>
      <c r="B147" s="1"/>
      <c r="C147" s="1"/>
      <c r="D147" s="1"/>
      <c r="E147" s="1"/>
      <c r="F147" s="1"/>
      <c r="G147" s="1"/>
      <c r="H147" s="1"/>
      <c r="J147" s="89"/>
    </row>
    <row r="148" spans="1:10">
      <c r="A148" s="1"/>
      <c r="B148" s="1"/>
      <c r="C148" s="1"/>
      <c r="D148" s="1"/>
      <c r="E148" s="1"/>
      <c r="F148" s="1"/>
      <c r="G148" s="1"/>
      <c r="H148" s="1"/>
      <c r="J148" s="89"/>
    </row>
    <row r="149" spans="1:10">
      <c r="A149" s="1"/>
      <c r="B149" s="1"/>
      <c r="C149" s="1"/>
      <c r="D149" s="1"/>
      <c r="E149" s="1"/>
      <c r="F149" s="1"/>
      <c r="G149" s="1"/>
      <c r="H149" s="1"/>
      <c r="J149" s="89"/>
    </row>
    <row r="150" spans="1:10">
      <c r="A150" s="1"/>
      <c r="B150" s="1"/>
      <c r="C150" s="1"/>
      <c r="D150" s="1"/>
      <c r="E150" s="2"/>
      <c r="F150" s="2"/>
      <c r="G150" s="2"/>
      <c r="H150" s="2"/>
    </row>
    <row r="151" spans="1:10">
      <c r="A151" s="1"/>
      <c r="B151" s="22" t="s">
        <v>142</v>
      </c>
      <c r="C151" s="22"/>
      <c r="D151" s="21"/>
      <c r="E151" s="2"/>
      <c r="F151" s="2"/>
      <c r="G151" s="2"/>
      <c r="H151" s="2"/>
    </row>
    <row r="152" spans="1:10">
      <c r="A152" s="1"/>
      <c r="B152" s="97" t="s">
        <v>143</v>
      </c>
      <c r="C152" s="97"/>
      <c r="D152" s="97"/>
      <c r="E152" s="2"/>
      <c r="F152" s="2"/>
      <c r="G152" s="2"/>
      <c r="H152" s="2"/>
    </row>
    <row r="153" spans="1:10" ht="45">
      <c r="A153" s="1"/>
      <c r="B153" s="22"/>
      <c r="C153" s="22"/>
      <c r="D153" s="42" t="s">
        <v>144</v>
      </c>
      <c r="E153" s="43" t="s">
        <v>145</v>
      </c>
      <c r="F153" s="44" t="s">
        <v>146</v>
      </c>
      <c r="G153" s="95" t="s">
        <v>274</v>
      </c>
      <c r="H153" s="44" t="s">
        <v>148</v>
      </c>
    </row>
    <row r="154" spans="1:10">
      <c r="A154" s="21"/>
      <c r="B154" s="22"/>
      <c r="C154" s="22"/>
      <c r="D154" s="91" t="s">
        <v>257</v>
      </c>
      <c r="E154" s="46" t="s">
        <v>149</v>
      </c>
      <c r="F154" s="46">
        <v>1860.2</v>
      </c>
      <c r="G154" s="46">
        <v>1857.5</v>
      </c>
      <c r="H154" s="47">
        <v>3.4838155999999998</v>
      </c>
    </row>
    <row r="155" spans="1:10">
      <c r="A155" s="21"/>
      <c r="B155" s="22"/>
      <c r="C155" s="22"/>
      <c r="D155" s="46" t="s">
        <v>258</v>
      </c>
      <c r="E155" s="46" t="s">
        <v>149</v>
      </c>
      <c r="F155" s="46">
        <v>1013.63</v>
      </c>
      <c r="G155" s="46">
        <v>1006.6</v>
      </c>
      <c r="H155" s="47">
        <v>3.0206455000000001</v>
      </c>
    </row>
    <row r="156" spans="1:10">
      <c r="A156" s="1"/>
      <c r="B156" s="1"/>
      <c r="C156" s="1"/>
      <c r="D156" s="1" t="s">
        <v>259</v>
      </c>
      <c r="E156" s="2"/>
      <c r="F156" s="2"/>
      <c r="G156" s="2"/>
      <c r="H156" s="2"/>
    </row>
    <row r="157" spans="1:10">
      <c r="A157" s="1"/>
      <c r="B157" s="1"/>
      <c r="C157" s="1"/>
      <c r="D157" s="1"/>
      <c r="E157" s="2"/>
      <c r="F157" s="2"/>
      <c r="G157" s="2"/>
      <c r="H157" s="2"/>
    </row>
    <row r="158" spans="1:10">
      <c r="A158" s="1"/>
      <c r="B158" s="1"/>
      <c r="C158" s="1"/>
      <c r="D158" s="48" t="s">
        <v>150</v>
      </c>
      <c r="E158" s="48"/>
      <c r="F158" s="48"/>
      <c r="G158" s="48"/>
      <c r="H158" s="48"/>
    </row>
    <row r="159" spans="1:10" ht="24.75">
      <c r="A159" s="1"/>
      <c r="B159" s="1"/>
      <c r="C159" s="1"/>
      <c r="D159" s="105" t="s">
        <v>151</v>
      </c>
      <c r="E159" s="106"/>
      <c r="F159" s="49" t="s">
        <v>260</v>
      </c>
      <c r="G159" s="49" t="s">
        <v>152</v>
      </c>
      <c r="H159" s="1"/>
    </row>
    <row r="160" spans="1:10">
      <c r="A160" s="1"/>
      <c r="B160" s="1"/>
      <c r="C160" s="1"/>
      <c r="D160" s="107" t="s">
        <v>153</v>
      </c>
      <c r="E160" s="108"/>
      <c r="F160" s="50">
        <v>25</v>
      </c>
      <c r="G160" s="50">
        <v>9</v>
      </c>
      <c r="H160" s="1"/>
    </row>
    <row r="161" spans="1:8">
      <c r="A161" s="1"/>
      <c r="B161" s="1"/>
      <c r="C161" s="1"/>
      <c r="D161" s="109" t="s">
        <v>154</v>
      </c>
      <c r="E161" s="110"/>
      <c r="F161" s="51">
        <v>25</v>
      </c>
      <c r="G161" s="51">
        <v>9</v>
      </c>
      <c r="H161" s="1"/>
    </row>
    <row r="162" spans="1:8">
      <c r="A162" s="1"/>
      <c r="B162" s="1"/>
      <c r="C162" s="1"/>
      <c r="D162" s="109" t="s">
        <v>155</v>
      </c>
      <c r="E162" s="110"/>
      <c r="F162" s="51">
        <v>17802725</v>
      </c>
      <c r="G162" s="51">
        <v>6819430</v>
      </c>
      <c r="H162" s="1"/>
    </row>
    <row r="163" spans="1:8">
      <c r="A163" s="1"/>
      <c r="B163" s="1"/>
      <c r="C163" s="1"/>
      <c r="D163" s="109" t="s">
        <v>156</v>
      </c>
      <c r="E163" s="110"/>
      <c r="F163" s="51">
        <v>17756575</v>
      </c>
      <c r="G163" s="51">
        <v>6765210</v>
      </c>
      <c r="H163" s="52"/>
    </row>
    <row r="164" spans="1:8">
      <c r="A164" s="1"/>
      <c r="B164" s="1"/>
      <c r="C164" s="1"/>
      <c r="D164" s="103" t="s">
        <v>157</v>
      </c>
      <c r="E164" s="104"/>
      <c r="F164" s="53">
        <f>F163-F162</f>
        <v>-46150</v>
      </c>
      <c r="G164" s="53">
        <v>-82665</v>
      </c>
      <c r="H164" s="1"/>
    </row>
    <row r="165" spans="1:8">
      <c r="A165" s="1"/>
      <c r="B165" s="1"/>
      <c r="C165" s="1"/>
      <c r="D165" s="1"/>
      <c r="E165" s="2"/>
      <c r="F165" s="2"/>
      <c r="G165" s="2"/>
      <c r="H165" s="2"/>
    </row>
    <row r="166" spans="1:8">
      <c r="A166" s="1"/>
      <c r="B166" s="54" t="s">
        <v>158</v>
      </c>
      <c r="C166" s="1"/>
      <c r="D166" s="1"/>
      <c r="E166" s="2"/>
      <c r="F166" s="2"/>
      <c r="G166" s="2"/>
      <c r="H166" s="2"/>
    </row>
    <row r="167" spans="1:8" ht="45">
      <c r="A167" s="1"/>
      <c r="B167" s="54"/>
      <c r="C167" s="1"/>
      <c r="D167" s="42" t="s">
        <v>144</v>
      </c>
      <c r="E167" s="55" t="s">
        <v>145</v>
      </c>
      <c r="F167" s="44" t="s">
        <v>146</v>
      </c>
      <c r="G167" s="44" t="s">
        <v>147</v>
      </c>
      <c r="H167" s="44" t="s">
        <v>148</v>
      </c>
    </row>
    <row r="168" spans="1:8">
      <c r="A168" s="21"/>
      <c r="B168" s="22"/>
      <c r="C168" s="22"/>
      <c r="D168" s="45"/>
      <c r="E168" s="56"/>
      <c r="F168" s="46"/>
      <c r="G168" s="57"/>
      <c r="H168" s="47"/>
    </row>
    <row r="169" spans="1:8">
      <c r="A169" s="21"/>
      <c r="B169" s="22"/>
      <c r="C169" s="22"/>
      <c r="D169" s="38" t="s">
        <v>261</v>
      </c>
      <c r="E169" s="58"/>
      <c r="F169" s="59"/>
      <c r="G169" s="59"/>
      <c r="H169" s="60"/>
    </row>
    <row r="170" spans="1:8">
      <c r="A170" s="21"/>
      <c r="B170" s="22"/>
      <c r="C170" s="22"/>
      <c r="D170" s="38"/>
      <c r="E170" s="58"/>
      <c r="F170" s="59"/>
      <c r="G170" s="59"/>
      <c r="H170" s="60"/>
    </row>
    <row r="171" spans="1:8">
      <c r="A171" s="21"/>
      <c r="B171" s="22"/>
      <c r="C171" s="22"/>
      <c r="D171" s="48" t="s">
        <v>159</v>
      </c>
      <c r="E171" s="61"/>
      <c r="F171" s="61"/>
      <c r="G171" s="61"/>
      <c r="H171" s="2"/>
    </row>
    <row r="172" spans="1:8" ht="24.75">
      <c r="A172" s="21"/>
      <c r="B172" s="22"/>
      <c r="C172" s="22"/>
      <c r="D172" s="105" t="s">
        <v>151</v>
      </c>
      <c r="E172" s="106"/>
      <c r="F172" s="49" t="s">
        <v>260</v>
      </c>
      <c r="G172" s="49" t="s">
        <v>152</v>
      </c>
      <c r="H172" s="1"/>
    </row>
    <row r="173" spans="1:8">
      <c r="A173" s="21"/>
      <c r="B173" s="22"/>
      <c r="C173" s="22"/>
      <c r="D173" s="107" t="s">
        <v>153</v>
      </c>
      <c r="E173" s="108"/>
      <c r="F173" s="62">
        <v>39</v>
      </c>
      <c r="G173" s="63">
        <v>6</v>
      </c>
      <c r="H173" s="1"/>
    </row>
    <row r="174" spans="1:8">
      <c r="A174" s="21"/>
      <c r="B174" s="22"/>
      <c r="C174" s="22"/>
      <c r="D174" s="109" t="s">
        <v>154</v>
      </c>
      <c r="E174" s="110"/>
      <c r="F174" s="62">
        <v>39</v>
      </c>
      <c r="G174" s="51">
        <v>6</v>
      </c>
      <c r="H174" s="1"/>
    </row>
    <row r="175" spans="1:8">
      <c r="A175" s="21"/>
      <c r="B175" s="22"/>
      <c r="C175" s="22"/>
      <c r="D175" s="109" t="s">
        <v>155</v>
      </c>
      <c r="E175" s="110"/>
      <c r="F175" s="51">
        <v>30134856.989999998</v>
      </c>
      <c r="G175" s="51">
        <v>3574200</v>
      </c>
      <c r="H175" s="1"/>
    </row>
    <row r="176" spans="1:8">
      <c r="A176" s="21"/>
      <c r="B176" s="22"/>
      <c r="C176" s="22"/>
      <c r="D176" s="109" t="s">
        <v>156</v>
      </c>
      <c r="E176" s="110"/>
      <c r="F176" s="51">
        <v>30632714.479999997</v>
      </c>
      <c r="G176" s="51">
        <v>4269474.3</v>
      </c>
      <c r="H176" s="52"/>
    </row>
    <row r="177" spans="1:8">
      <c r="A177" s="21"/>
      <c r="B177" s="22"/>
      <c r="C177" s="22"/>
      <c r="D177" s="103" t="s">
        <v>157</v>
      </c>
      <c r="E177" s="104"/>
      <c r="F177" s="53">
        <v>497857.48999999929</v>
      </c>
      <c r="G177" s="53">
        <v>695274.3</v>
      </c>
      <c r="H177" s="52"/>
    </row>
    <row r="178" spans="1:8">
      <c r="A178" s="21"/>
      <c r="B178" s="22"/>
      <c r="C178" s="22"/>
      <c r="D178" s="38"/>
      <c r="E178" s="58"/>
      <c r="F178" s="59"/>
      <c r="G178" s="59"/>
      <c r="H178" s="60"/>
    </row>
    <row r="179" spans="1:8">
      <c r="A179" s="1"/>
      <c r="B179" s="54" t="s">
        <v>160</v>
      </c>
      <c r="C179" s="1"/>
      <c r="D179" s="1"/>
      <c r="E179" s="2"/>
      <c r="F179" s="2"/>
      <c r="G179" s="2"/>
      <c r="H179" s="2"/>
    </row>
    <row r="180" spans="1:8">
      <c r="A180" s="1"/>
      <c r="B180" s="54"/>
      <c r="C180" s="1"/>
      <c r="D180" s="1"/>
      <c r="E180" s="2"/>
      <c r="F180" s="2"/>
      <c r="G180" s="2"/>
      <c r="H180" s="2"/>
    </row>
    <row r="181" spans="1:8">
      <c r="A181" s="1"/>
      <c r="B181" s="97" t="s">
        <v>161</v>
      </c>
      <c r="C181" s="97"/>
      <c r="D181" s="97"/>
      <c r="E181" s="2"/>
      <c r="F181" s="2"/>
      <c r="G181" s="2"/>
      <c r="H181" s="2"/>
    </row>
    <row r="182" spans="1:8" ht="30">
      <c r="A182" s="1"/>
      <c r="B182" s="22"/>
      <c r="C182" s="22"/>
      <c r="D182" s="92" t="s">
        <v>144</v>
      </c>
      <c r="E182" s="93" t="s">
        <v>270</v>
      </c>
      <c r="F182" s="93" t="s">
        <v>272</v>
      </c>
      <c r="G182" s="95" t="s">
        <v>273</v>
      </c>
      <c r="H182" s="95" t="s">
        <v>274</v>
      </c>
    </row>
    <row r="183" spans="1:8">
      <c r="A183" s="21"/>
      <c r="B183" s="22"/>
      <c r="C183" s="22"/>
      <c r="D183" s="45" t="s">
        <v>262</v>
      </c>
      <c r="E183" s="94" t="s">
        <v>271</v>
      </c>
      <c r="F183" s="96">
        <v>10</v>
      </c>
      <c r="G183" s="57">
        <v>146.82</v>
      </c>
      <c r="H183" s="64">
        <v>133.69999999999999</v>
      </c>
    </row>
    <row r="184" spans="1:8">
      <c r="A184" s="21"/>
      <c r="B184" s="22"/>
      <c r="C184" s="22"/>
      <c r="D184" s="45" t="s">
        <v>263</v>
      </c>
      <c r="E184" s="94" t="s">
        <v>271</v>
      </c>
      <c r="F184" s="96">
        <v>28</v>
      </c>
      <c r="G184" s="57">
        <v>117.96</v>
      </c>
      <c r="H184" s="64">
        <v>140.25</v>
      </c>
    </row>
    <row r="185" spans="1:8">
      <c r="A185" s="1"/>
      <c r="B185" s="1"/>
      <c r="C185" s="1"/>
      <c r="D185" s="1" t="s">
        <v>162</v>
      </c>
      <c r="E185" s="2"/>
      <c r="F185" s="2"/>
      <c r="G185" s="2"/>
      <c r="H185" s="2"/>
    </row>
    <row r="186" spans="1:8">
      <c r="A186" s="1"/>
      <c r="B186" s="1"/>
      <c r="C186" s="1"/>
      <c r="D186" s="1"/>
      <c r="E186" s="2"/>
      <c r="F186" s="2"/>
      <c r="G186" s="2"/>
      <c r="H186" s="2"/>
    </row>
    <row r="187" spans="1:8">
      <c r="A187" s="1"/>
      <c r="B187" s="1"/>
      <c r="C187" s="1"/>
      <c r="D187" s="48" t="s">
        <v>163</v>
      </c>
      <c r="E187" s="61"/>
      <c r="F187" s="61"/>
      <c r="G187" s="61"/>
      <c r="H187" s="2"/>
    </row>
    <row r="188" spans="1:8" ht="24.75">
      <c r="A188" s="1"/>
      <c r="B188" s="1"/>
      <c r="C188" s="1"/>
      <c r="D188" s="105" t="s">
        <v>151</v>
      </c>
      <c r="E188" s="106"/>
      <c r="F188" s="49" t="s">
        <v>260</v>
      </c>
      <c r="G188" s="49" t="s">
        <v>152</v>
      </c>
      <c r="H188" s="1"/>
    </row>
    <row r="189" spans="1:8">
      <c r="A189" s="1"/>
      <c r="B189" s="1"/>
      <c r="C189" s="1"/>
      <c r="D189" s="107" t="s">
        <v>164</v>
      </c>
      <c r="E189" s="108"/>
      <c r="F189" s="51">
        <v>78</v>
      </c>
      <c r="G189" s="63" t="s">
        <v>86</v>
      </c>
      <c r="H189" s="1"/>
    </row>
    <row r="190" spans="1:8">
      <c r="A190" s="1"/>
      <c r="B190" s="1"/>
      <c r="C190" s="1"/>
      <c r="D190" s="109" t="s">
        <v>165</v>
      </c>
      <c r="E190" s="110"/>
      <c r="F190" s="51">
        <v>1097555.98</v>
      </c>
      <c r="G190" s="51" t="s">
        <v>86</v>
      </c>
      <c r="H190" s="1"/>
    </row>
    <row r="191" spans="1:8">
      <c r="A191" s="1"/>
      <c r="B191" s="1"/>
      <c r="C191" s="1"/>
      <c r="D191" s="103" t="s">
        <v>166</v>
      </c>
      <c r="E191" s="104"/>
      <c r="F191" s="53">
        <v>-24175.979999999981</v>
      </c>
      <c r="G191" s="53" t="s">
        <v>86</v>
      </c>
      <c r="H191" s="1"/>
    </row>
    <row r="192" spans="1:8">
      <c r="A192" s="1"/>
      <c r="B192" s="1"/>
      <c r="C192" s="1"/>
      <c r="D192" s="1"/>
      <c r="E192" s="2"/>
      <c r="F192" s="2"/>
      <c r="G192" s="2"/>
      <c r="H192" s="2"/>
    </row>
    <row r="193" spans="1:8" ht="15.75">
      <c r="A193" s="1"/>
      <c r="B193" s="1"/>
      <c r="C193" s="1"/>
      <c r="D193" s="111" t="s">
        <v>167</v>
      </c>
      <c r="E193" s="111"/>
      <c r="F193" s="111"/>
      <c r="G193" s="111"/>
      <c r="H193" s="111"/>
    </row>
    <row r="194" spans="1:8">
      <c r="A194" s="1"/>
      <c r="B194" s="1"/>
      <c r="C194" s="1"/>
      <c r="D194" s="100" t="s">
        <v>168</v>
      </c>
      <c r="E194" s="100"/>
      <c r="F194" s="100"/>
      <c r="G194" s="100"/>
      <c r="H194" s="100"/>
    </row>
    <row r="195" spans="1:8">
      <c r="A195" s="1"/>
      <c r="B195" s="1"/>
      <c r="C195" s="1"/>
      <c r="D195" s="100" t="s">
        <v>169</v>
      </c>
      <c r="E195" s="100"/>
      <c r="F195" s="100"/>
      <c r="G195" s="100"/>
      <c r="H195" s="100"/>
    </row>
    <row r="196" spans="1:8">
      <c r="A196" s="1"/>
      <c r="B196" s="1"/>
      <c r="C196" s="1"/>
      <c r="D196" s="100" t="s">
        <v>170</v>
      </c>
      <c r="E196" s="100"/>
      <c r="F196" s="100"/>
      <c r="G196" s="100"/>
      <c r="H196" s="100"/>
    </row>
    <row r="197" spans="1:8">
      <c r="A197" s="1"/>
      <c r="B197" s="1"/>
      <c r="C197" s="1"/>
      <c r="D197" s="65" t="s">
        <v>171</v>
      </c>
      <c r="E197" s="66">
        <v>43069</v>
      </c>
      <c r="F197" s="66">
        <v>43039</v>
      </c>
      <c r="G197" s="67"/>
      <c r="H197" s="1"/>
    </row>
    <row r="198" spans="1:8" ht="15.75">
      <c r="A198" s="1"/>
      <c r="B198" s="1"/>
      <c r="C198" s="1"/>
      <c r="D198" s="68" t="s">
        <v>172</v>
      </c>
      <c r="E198" s="69">
        <v>16.183299999999999</v>
      </c>
      <c r="F198" s="69">
        <v>16.200099999999999</v>
      </c>
      <c r="G198" s="67"/>
      <c r="H198" s="1"/>
    </row>
    <row r="199" spans="1:8" ht="15.75">
      <c r="A199" s="1"/>
      <c r="B199" s="1"/>
      <c r="C199" s="1"/>
      <c r="D199" s="68" t="s">
        <v>173</v>
      </c>
      <c r="E199" s="69">
        <v>12.871499999999999</v>
      </c>
      <c r="F199" s="69">
        <v>12.886699999999999</v>
      </c>
      <c r="G199" s="67"/>
      <c r="H199" s="1"/>
    </row>
    <row r="200" spans="1:8" ht="15.75">
      <c r="A200" s="1"/>
      <c r="B200" s="1"/>
      <c r="C200" s="1"/>
      <c r="D200" s="68" t="s">
        <v>174</v>
      </c>
      <c r="E200" s="69">
        <v>15.804500000000001</v>
      </c>
      <c r="F200" s="69">
        <v>15.8292</v>
      </c>
      <c r="G200" s="67"/>
      <c r="H200" s="1"/>
    </row>
    <row r="201" spans="1:8" ht="15.75">
      <c r="A201" s="1"/>
      <c r="B201" s="1"/>
      <c r="C201" s="1"/>
      <c r="D201" s="68" t="s">
        <v>175</v>
      </c>
      <c r="E201" s="69">
        <v>12.634600000000001</v>
      </c>
      <c r="F201" s="69">
        <v>12.654400000000001</v>
      </c>
      <c r="G201" s="67"/>
      <c r="H201" s="1"/>
    </row>
    <row r="202" spans="1:8">
      <c r="A202" s="1"/>
      <c r="B202" s="1"/>
      <c r="C202" s="1"/>
      <c r="D202" s="1"/>
      <c r="E202" s="2"/>
      <c r="F202" s="67"/>
      <c r="G202" s="67"/>
      <c r="H202" s="1"/>
    </row>
    <row r="203" spans="1:8">
      <c r="A203" s="1"/>
      <c r="B203" s="1"/>
      <c r="C203" s="1"/>
      <c r="D203" s="70" t="s">
        <v>176</v>
      </c>
      <c r="E203" s="32"/>
      <c r="F203" s="71"/>
      <c r="G203" s="71"/>
      <c r="H203" s="32"/>
    </row>
    <row r="204" spans="1:8" ht="26.25">
      <c r="A204" s="1"/>
      <c r="B204" s="1"/>
      <c r="C204" s="1"/>
      <c r="D204" s="72"/>
      <c r="E204" s="72"/>
      <c r="F204" s="73"/>
      <c r="G204" s="74"/>
      <c r="H204" s="75" t="s">
        <v>177</v>
      </c>
    </row>
    <row r="205" spans="1:8" ht="26.25">
      <c r="A205" s="1"/>
      <c r="B205" s="1"/>
      <c r="C205" s="1"/>
      <c r="D205" s="76" t="s">
        <v>178</v>
      </c>
      <c r="E205" s="76"/>
      <c r="F205" s="76" t="s">
        <v>179</v>
      </c>
      <c r="G205" s="75" t="s">
        <v>180</v>
      </c>
      <c r="H205" s="77" t="s">
        <v>181</v>
      </c>
    </row>
    <row r="206" spans="1:8">
      <c r="A206" s="1"/>
      <c r="B206" s="1"/>
      <c r="C206" s="1"/>
      <c r="D206" s="1" t="s">
        <v>182</v>
      </c>
      <c r="E206" s="1"/>
      <c r="F206" s="78">
        <v>41717</v>
      </c>
      <c r="G206" s="71">
        <v>10.4657</v>
      </c>
      <c r="H206" s="71">
        <v>0.25</v>
      </c>
    </row>
    <row r="207" spans="1:8">
      <c r="A207" s="1"/>
      <c r="B207" s="1"/>
      <c r="C207" s="1"/>
      <c r="D207" s="1" t="s">
        <v>182</v>
      </c>
      <c r="E207" s="1"/>
      <c r="F207" s="79">
        <v>41939</v>
      </c>
      <c r="G207" s="67">
        <v>11.9236</v>
      </c>
      <c r="H207" s="67">
        <v>1.05</v>
      </c>
    </row>
    <row r="208" spans="1:8">
      <c r="A208" s="1"/>
      <c r="B208" s="1"/>
      <c r="C208" s="1"/>
      <c r="D208" s="1" t="s">
        <v>182</v>
      </c>
      <c r="E208" s="1"/>
      <c r="F208" s="79">
        <v>42322</v>
      </c>
      <c r="G208" s="80">
        <v>11.41</v>
      </c>
      <c r="H208" s="67">
        <v>1.1499999999999999</v>
      </c>
    </row>
    <row r="209" spans="1:8">
      <c r="A209" s="1"/>
      <c r="B209" s="1"/>
      <c r="C209" s="1"/>
      <c r="D209" s="1" t="s">
        <v>183</v>
      </c>
      <c r="E209" s="1"/>
      <c r="F209" s="78">
        <v>41717</v>
      </c>
      <c r="G209" s="81">
        <v>10.4529</v>
      </c>
      <c r="H209" s="67">
        <v>0.25</v>
      </c>
    </row>
    <row r="210" spans="1:8">
      <c r="A210" s="1"/>
      <c r="B210" s="1"/>
      <c r="C210" s="1"/>
      <c r="D210" s="1" t="s">
        <v>183</v>
      </c>
      <c r="E210" s="1"/>
      <c r="F210" s="79">
        <v>41939</v>
      </c>
      <c r="G210" s="80">
        <v>11.8794</v>
      </c>
      <c r="H210" s="67">
        <v>1.05</v>
      </c>
    </row>
    <row r="211" spans="1:8">
      <c r="A211" s="1"/>
      <c r="B211" s="1"/>
      <c r="C211" s="1"/>
      <c r="D211" s="1" t="s">
        <v>183</v>
      </c>
      <c r="E211" s="1"/>
      <c r="F211" s="79">
        <v>42322</v>
      </c>
      <c r="G211" s="80">
        <v>11.313000000000001</v>
      </c>
      <c r="H211" s="67">
        <v>1.1499999999999999</v>
      </c>
    </row>
    <row r="212" spans="1:8">
      <c r="A212" s="1"/>
      <c r="B212" s="1"/>
      <c r="C212" s="1"/>
      <c r="D212" s="1"/>
      <c r="E212" s="1"/>
      <c r="F212" s="67"/>
      <c r="G212" s="67"/>
      <c r="H212" s="1"/>
    </row>
    <row r="213" spans="1:8">
      <c r="A213" s="1"/>
      <c r="B213" s="1"/>
      <c r="C213" s="1"/>
      <c r="D213" s="82" t="s">
        <v>266</v>
      </c>
      <c r="E213" s="1"/>
      <c r="F213" s="67"/>
      <c r="G213" s="67"/>
      <c r="H213" s="1"/>
    </row>
    <row r="214" spans="1:8">
      <c r="A214" s="1"/>
      <c r="B214" s="1"/>
      <c r="C214" s="1"/>
      <c r="D214" s="82" t="s">
        <v>267</v>
      </c>
      <c r="E214" s="32"/>
      <c r="F214" s="32"/>
      <c r="G214" s="32"/>
      <c r="H214" s="1"/>
    </row>
    <row r="215" spans="1:8">
      <c r="A215" s="1"/>
      <c r="B215" s="1"/>
      <c r="C215" s="1"/>
      <c r="D215" s="32" t="s">
        <v>184</v>
      </c>
      <c r="E215" s="32"/>
      <c r="F215" s="32"/>
      <c r="G215" s="32"/>
      <c r="H215" s="1"/>
    </row>
    <row r="216" spans="1:8">
      <c r="A216" s="1"/>
      <c r="B216" s="1"/>
      <c r="C216" s="1"/>
      <c r="D216" s="82" t="s">
        <v>264</v>
      </c>
      <c r="E216" s="32"/>
      <c r="F216" s="32"/>
      <c r="G216" s="32"/>
      <c r="H216" s="1"/>
    </row>
    <row r="217" spans="1:8">
      <c r="A217" s="1"/>
      <c r="B217" s="1"/>
      <c r="C217" s="1"/>
      <c r="D217" s="82" t="s">
        <v>265</v>
      </c>
      <c r="E217" s="2"/>
      <c r="F217" s="2"/>
      <c r="G217" s="2"/>
      <c r="H217" s="2"/>
    </row>
    <row r="218" spans="1:8">
      <c r="A218" s="1"/>
      <c r="B218" s="1"/>
      <c r="C218" s="1"/>
      <c r="D218" s="82" t="s">
        <v>268</v>
      </c>
      <c r="E218" s="2"/>
      <c r="F218" s="2"/>
      <c r="G218" s="2"/>
      <c r="H218" s="2"/>
    </row>
    <row r="219" spans="1:8">
      <c r="A219" s="1"/>
      <c r="B219" s="1"/>
      <c r="C219" s="1"/>
      <c r="D219" s="32" t="s">
        <v>185</v>
      </c>
      <c r="E219" s="2"/>
      <c r="F219" s="2"/>
      <c r="G219" s="2"/>
      <c r="H219" s="2"/>
    </row>
  </sheetData>
  <sheetProtection sheet="1" objects="1" scenarios="1"/>
  <mergeCells count="67">
    <mergeCell ref="B145:D145"/>
    <mergeCell ref="D194:H194"/>
    <mergeCell ref="D195:H195"/>
    <mergeCell ref="D196:H196"/>
    <mergeCell ref="B126:D126"/>
    <mergeCell ref="B130:D130"/>
    <mergeCell ref="B132:D132"/>
    <mergeCell ref="B133:D133"/>
    <mergeCell ref="B134:D134"/>
    <mergeCell ref="B135:D135"/>
    <mergeCell ref="B138:D138"/>
    <mergeCell ref="B181:D181"/>
    <mergeCell ref="D188:E188"/>
    <mergeCell ref="D189:E189"/>
    <mergeCell ref="D190:E190"/>
    <mergeCell ref="D191:E191"/>
    <mergeCell ref="D193:H193"/>
    <mergeCell ref="D172:E172"/>
    <mergeCell ref="D173:E173"/>
    <mergeCell ref="D174:E174"/>
    <mergeCell ref="D175:E175"/>
    <mergeCell ref="D176:E176"/>
    <mergeCell ref="D177:E177"/>
    <mergeCell ref="D164:E164"/>
    <mergeCell ref="B131:D131"/>
    <mergeCell ref="B136:D136"/>
    <mergeCell ref="B137:D137"/>
    <mergeCell ref="B139:D139"/>
    <mergeCell ref="B140:D140"/>
    <mergeCell ref="B152:D152"/>
    <mergeCell ref="B141:D141"/>
    <mergeCell ref="B142:D142"/>
    <mergeCell ref="B143:D143"/>
    <mergeCell ref="B144:D144"/>
    <mergeCell ref="D159:E159"/>
    <mergeCell ref="D160:E160"/>
    <mergeCell ref="D161:E161"/>
    <mergeCell ref="D162:E162"/>
    <mergeCell ref="D163:E163"/>
    <mergeCell ref="B110:D110"/>
    <mergeCell ref="A121:A135"/>
    <mergeCell ref="B121:D121"/>
    <mergeCell ref="B122:D122"/>
    <mergeCell ref="B123:D123"/>
    <mergeCell ref="B124:D124"/>
    <mergeCell ref="B125:D125"/>
    <mergeCell ref="B127:D127"/>
    <mergeCell ref="B128:D128"/>
    <mergeCell ref="B129:D129"/>
    <mergeCell ref="B107:D107"/>
    <mergeCell ref="B74:D74"/>
    <mergeCell ref="B76:D76"/>
    <mergeCell ref="B78:D78"/>
    <mergeCell ref="B80:D80"/>
    <mergeCell ref="B81:D81"/>
    <mergeCell ref="B94:D94"/>
    <mergeCell ref="B96:D96"/>
    <mergeCell ref="B99:D99"/>
    <mergeCell ref="B100:D100"/>
    <mergeCell ref="B102:D102"/>
    <mergeCell ref="B105:D105"/>
    <mergeCell ref="B73:D73"/>
    <mergeCell ref="A1:H1"/>
    <mergeCell ref="B6:D6"/>
    <mergeCell ref="B7:D7"/>
    <mergeCell ref="B8:D8"/>
    <mergeCell ref="B69:D69"/>
  </mergeCells>
  <pageMargins left="0.7" right="0.7" top="0.75" bottom="0.75" header="0.3" footer="0.3"/>
  <pageSetup paperSize="9" scale="5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</dc:creator>
  <cp:lastModifiedBy>tanmoy</cp:lastModifiedBy>
  <cp:lastPrinted>2017-12-07T10:40:39Z</cp:lastPrinted>
  <dcterms:created xsi:type="dcterms:W3CDTF">2017-12-05T09:16:08Z</dcterms:created>
  <dcterms:modified xsi:type="dcterms:W3CDTF">2017-12-08T08:57:29Z</dcterms:modified>
</cp:coreProperties>
</file>