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9420" windowHeight="9530" activeTab="4"/>
  </bookViews>
  <sheets>
    <sheet name="Liquid" sheetId="4" r:id="rId1"/>
    <sheet name="Treasury" sheetId="5" r:id="rId2"/>
    <sheet name="STIF" sheetId="6" r:id="rId3"/>
    <sheet name="Cons.Hyb" sheetId="3" r:id="rId4"/>
    <sheet name="Mid &amp; Smallcap Equity &amp; Debt" sheetId="8" r:id="rId5"/>
    <sheet name="Credit Risk Fund" sheetId="7" r:id="rId6"/>
    <sheet name="EDRF" sheetId="9" r:id="rId7"/>
  </sheets>
  <calcPr calcId="145621"/>
</workbook>
</file>

<file path=xl/calcChain.xml><?xml version="1.0" encoding="utf-8"?>
<calcChain xmlns="http://schemas.openxmlformats.org/spreadsheetml/2006/main">
  <c r="F54" i="9" l="1"/>
  <c r="F51" i="9"/>
  <c r="F47" i="9"/>
  <c r="F43" i="9"/>
  <c r="F28" i="9"/>
  <c r="A8" i="9" l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67" i="8" l="1"/>
  <c r="F65" i="8"/>
  <c r="A61" i="8"/>
  <c r="A62" i="8" s="1"/>
  <c r="A63" i="8" s="1"/>
  <c r="A64" i="8" s="1"/>
  <c r="F60" i="8"/>
  <c r="A8" i="8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F68" i="8" l="1"/>
  <c r="F58" i="3"/>
  <c r="A57" i="3"/>
  <c r="A47" i="3"/>
  <c r="A48" i="3" s="1"/>
  <c r="A49" i="3" s="1"/>
  <c r="A9" i="7"/>
  <c r="A10" i="7"/>
  <c r="A11" i="7"/>
  <c r="A12" i="7" s="1"/>
  <c r="A13" i="7" s="1"/>
  <c r="A14" i="7" s="1"/>
  <c r="A15" i="7" s="1"/>
  <c r="A16" i="7" s="1"/>
  <c r="A17" i="7" s="1"/>
  <c r="A18" i="7" s="1"/>
  <c r="A19" i="7" s="1"/>
  <c r="A8" i="7"/>
  <c r="E20" i="7"/>
  <c r="A9" i="6"/>
  <c r="A10" i="6"/>
  <c r="A11" i="6"/>
  <c r="A12" i="6" s="1"/>
  <c r="A13" i="6" s="1"/>
  <c r="A14" i="6" s="1"/>
  <c r="A15" i="6" s="1"/>
  <c r="A16" i="6" s="1"/>
  <c r="A17" i="6" s="1"/>
  <c r="A18" i="6" s="1"/>
  <c r="A8" i="6"/>
  <c r="E19" i="6"/>
  <c r="A9" i="5"/>
  <c r="A10" i="5"/>
  <c r="A11" i="5"/>
  <c r="A12" i="5" s="1"/>
  <c r="A13" i="5" s="1"/>
  <c r="A14" i="5" s="1"/>
  <c r="A8" i="5"/>
  <c r="E15" i="5"/>
  <c r="A50" i="3" l="1"/>
  <c r="A51" i="3" s="1"/>
  <c r="A52" i="3" s="1"/>
  <c r="A53" i="3" s="1"/>
  <c r="A54" i="3" s="1"/>
  <c r="A8" i="4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E23" i="4"/>
  <c r="F55" i="3" l="1"/>
  <c r="F46" i="3"/>
  <c r="A8" i="3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F57" i="9"/>
</calcChain>
</file>

<file path=xl/sharedStrings.xml><?xml version="1.0" encoding="utf-8"?>
<sst xmlns="http://schemas.openxmlformats.org/spreadsheetml/2006/main" count="630" uniqueCount="206">
  <si>
    <t>Sr.No</t>
  </si>
  <si>
    <t>Issuer Name</t>
  </si>
  <si>
    <t>Security Type</t>
  </si>
  <si>
    <t>% to Total</t>
  </si>
  <si>
    <t>EQUITY</t>
  </si>
  <si>
    <t>Titan Company Limited</t>
  </si>
  <si>
    <t>Maruti Suzuki India Limited</t>
  </si>
  <si>
    <t>Vinati Organics Limited</t>
  </si>
  <si>
    <t>RBL Bank Limited</t>
  </si>
  <si>
    <t>Abbott India Limited</t>
  </si>
  <si>
    <t>Piramal Enterprises Limited</t>
  </si>
  <si>
    <t>Bhansali Engineering Polymers Limited</t>
  </si>
  <si>
    <t>Dilip Buildcon Limited</t>
  </si>
  <si>
    <t>Cholamandalam Investment and Finance Company Limited</t>
  </si>
  <si>
    <t>JM Financial Limited</t>
  </si>
  <si>
    <t>Tata Consultancy Services Limited</t>
  </si>
  <si>
    <t>HDFC Bank Limited</t>
  </si>
  <si>
    <t>KEI Industries Limited</t>
  </si>
  <si>
    <t>Larsen &amp; Toubro Limited</t>
  </si>
  <si>
    <t>Reliance Industries Limited</t>
  </si>
  <si>
    <t>Eris Lifesciences Limited</t>
  </si>
  <si>
    <t>Lemon Tree Hotels Limited</t>
  </si>
  <si>
    <t>APL Apollo Tubes Limited</t>
  </si>
  <si>
    <t>Dewan Housing Finance Corporation Limited</t>
  </si>
  <si>
    <t>Gravita India Limited</t>
  </si>
  <si>
    <t>Ashok Leyland Limited</t>
  </si>
  <si>
    <t>KNR Constructions Limited</t>
  </si>
  <si>
    <t>ITC Limited</t>
  </si>
  <si>
    <t>Apollo Micro Systems Limited</t>
  </si>
  <si>
    <t>Nestle India Limited</t>
  </si>
  <si>
    <t>CBLO</t>
  </si>
  <si>
    <t>Grand Total</t>
  </si>
  <si>
    <t>Aarti Industries Limited</t>
  </si>
  <si>
    <t>Lumax Industries Limited</t>
  </si>
  <si>
    <t>MindTree Limited</t>
  </si>
  <si>
    <t>TeamLease Services Limited</t>
  </si>
  <si>
    <t>Hexaware Technologies Limited</t>
  </si>
  <si>
    <t>Blue Star Limited</t>
  </si>
  <si>
    <t>L&amp;T Technology Services Limited</t>
  </si>
  <si>
    <t>JK Paper Limited</t>
  </si>
  <si>
    <t>Apar Industries Limited</t>
  </si>
  <si>
    <t>Orient Refractories Limited</t>
  </si>
  <si>
    <t>Symphony Limited</t>
  </si>
  <si>
    <t>Timken India Limited</t>
  </si>
  <si>
    <t>Dixon Technologies (India) Limited</t>
  </si>
  <si>
    <t>Heritage Foods Limited</t>
  </si>
  <si>
    <t>Quess Corp Limited</t>
  </si>
  <si>
    <t>Navin Fluorine International Limited</t>
  </si>
  <si>
    <t>Kansai Nerolac Paints Limited</t>
  </si>
  <si>
    <t>Kalpataru Power Transmission Limited</t>
  </si>
  <si>
    <t>Astral Poly Technik Limited</t>
  </si>
  <si>
    <t>Kamdhenu Limited</t>
  </si>
  <si>
    <t>V-Mart Retail Limited</t>
  </si>
  <si>
    <t>AIA Engineering Limited</t>
  </si>
  <si>
    <t>Cera Sanitaryware Limited</t>
  </si>
  <si>
    <t>Sanofi India Limited</t>
  </si>
  <si>
    <t>Suprajit Engineering Limited</t>
  </si>
  <si>
    <t>Exide Industries Limited</t>
  </si>
  <si>
    <t>Escorts Limited</t>
  </si>
  <si>
    <t>Total Equity Holdings</t>
  </si>
  <si>
    <t>Axis Bank Limited</t>
  </si>
  <si>
    <t>CD</t>
  </si>
  <si>
    <t>ICRA A1+</t>
  </si>
  <si>
    <t>CARE AAA</t>
  </si>
  <si>
    <t>L &amp; T Infrastructure Finance Company Limited</t>
  </si>
  <si>
    <t>Sintex-BAPL Limited</t>
  </si>
  <si>
    <t>Total Debt Holdings</t>
  </si>
  <si>
    <t>Cash &amp; Equivalents</t>
  </si>
  <si>
    <t>Industry/Sector Classification</t>
  </si>
  <si>
    <t>Finance</t>
  </si>
  <si>
    <t>Banks</t>
  </si>
  <si>
    <t>Auto</t>
  </si>
  <si>
    <t>Chemicals</t>
  </si>
  <si>
    <t>Auto Ancillaries</t>
  </si>
  <si>
    <t>Pharmaceuticals</t>
  </si>
  <si>
    <t>Software</t>
  </si>
  <si>
    <t>Commercial Services</t>
  </si>
  <si>
    <t>Industrial Products</t>
  </si>
  <si>
    <t>Consumer Durables</t>
  </si>
  <si>
    <t>Consumer Non Durables</t>
  </si>
  <si>
    <t>Paper</t>
  </si>
  <si>
    <t>Hotels, Resorts And Other Recreational Activities</t>
  </si>
  <si>
    <t>Ferrous Metals</t>
  </si>
  <si>
    <t>Industrial Capital Goods</t>
  </si>
  <si>
    <t>Construction</t>
  </si>
  <si>
    <t>Minerals/Mining</t>
  </si>
  <si>
    <t>Construction Project</t>
  </si>
  <si>
    <t>Petroleum Products</t>
  </si>
  <si>
    <t>Power</t>
  </si>
  <si>
    <t>Retailing</t>
  </si>
  <si>
    <t>Rating</t>
  </si>
  <si>
    <t xml:space="preserve">Mutual Funds Investments are subject to Market Risks, Read all scheme related documents carefully. </t>
  </si>
  <si>
    <t>Portfolio - BOI AXA Liquid Fund - As on 11th Mar'19</t>
  </si>
  <si>
    <t>Piramal Capital &amp; Housing Finance Limited</t>
  </si>
  <si>
    <t>Corporate Bond</t>
  </si>
  <si>
    <t>ICRA AA+</t>
  </si>
  <si>
    <t>Canara Bank</t>
  </si>
  <si>
    <t>Vijaya Bank</t>
  </si>
  <si>
    <t>ICICI Bank Limited</t>
  </si>
  <si>
    <t>CRISIL A1+</t>
  </si>
  <si>
    <t>CARE A1+</t>
  </si>
  <si>
    <t>Power Finance Corporation Limited</t>
  </si>
  <si>
    <t>National Bank For Agriculture and Rural Development</t>
  </si>
  <si>
    <t>Hinduja Leyland Finance Limited</t>
  </si>
  <si>
    <t>Shriram Transport Finance Company Limited</t>
  </si>
  <si>
    <t>National Fertilizers Limited</t>
  </si>
  <si>
    <t>Indian Oil Corporation Limited</t>
  </si>
  <si>
    <t>Indian Railway Finance Corporation Limited</t>
  </si>
  <si>
    <t>CP</t>
  </si>
  <si>
    <t>Shinhan Bank</t>
  </si>
  <si>
    <t>FD</t>
  </si>
  <si>
    <t>Government of India</t>
  </si>
  <si>
    <t>CBLO/Repo</t>
  </si>
  <si>
    <t>Net Receivables/Payables</t>
  </si>
  <si>
    <t>Portfolio - BOI AXA Ultra Short Duration Fund - As on 11th Mar'19</t>
  </si>
  <si>
    <t>Avendus Finance Private Limited</t>
  </si>
  <si>
    <t>Aadhar Housing Finance Limited</t>
  </si>
  <si>
    <t>ICRA AA</t>
  </si>
  <si>
    <t>CRISIL A+</t>
  </si>
  <si>
    <t>CARE AA(SO)</t>
  </si>
  <si>
    <t>Portfolio - BOI AXA Short Term Duration Fund - As on 11th Mar'19</t>
  </si>
  <si>
    <t>Coffee Day Natural Resources Private Limited</t>
  </si>
  <si>
    <t>IDFC First Bank Limited</t>
  </si>
  <si>
    <t>BWR A</t>
  </si>
  <si>
    <t>BWR A-(SO)</t>
  </si>
  <si>
    <t>CRISIL AAA</t>
  </si>
  <si>
    <t>SOV</t>
  </si>
  <si>
    <t>State Government Securities</t>
  </si>
  <si>
    <t>T-Bill</t>
  </si>
  <si>
    <t>GSEC-S</t>
  </si>
  <si>
    <t>Karuna Healthcare Private Limited</t>
  </si>
  <si>
    <t>IVR BBB+</t>
  </si>
  <si>
    <t>Accelarating Education and Development Private. Limited</t>
  </si>
  <si>
    <t>DRSR Logistics Private Limited</t>
  </si>
  <si>
    <t>UNRATED</t>
  </si>
  <si>
    <t>Amanta Healthcare Limited</t>
  </si>
  <si>
    <t>RKV Enterprise Private Limited</t>
  </si>
  <si>
    <t>Avantha Holdings Limited</t>
  </si>
  <si>
    <t>Kwality Limited</t>
  </si>
  <si>
    <t>BWR D</t>
  </si>
  <si>
    <t>BWR AA</t>
  </si>
  <si>
    <t>Dinram Holdings Private Limited</t>
  </si>
  <si>
    <t>Clearing Corporation of India Ltd</t>
  </si>
  <si>
    <t>Portfolio - BOI AXA Credit Risk Fund - As on 11th Mar'19</t>
  </si>
  <si>
    <t>Portfolio - BOI AXA Conservative Hybrid Fund - As on 11th Mar'19</t>
  </si>
  <si>
    <t>Prakash Industries Limited</t>
  </si>
  <si>
    <t>Odisha Cement Limited</t>
  </si>
  <si>
    <t>Housing Development Finance Corporation Limited</t>
  </si>
  <si>
    <t>NTPC Limited</t>
  </si>
  <si>
    <t>HDFC Life Insurance Company Limited</t>
  </si>
  <si>
    <t>Page Industries Limited</t>
  </si>
  <si>
    <t>Bajaj Auto Limited</t>
  </si>
  <si>
    <t>Varroc Engineering Limited</t>
  </si>
  <si>
    <t>Services</t>
  </si>
  <si>
    <t>Textile Products</t>
  </si>
  <si>
    <t>CARE AA-</t>
  </si>
  <si>
    <t>Portfolio - BOI AXA Mid &amp; Smallcap Equity &amp; Debt Fund - As on 11th Mar'19</t>
  </si>
  <si>
    <t>City Union Bank Limited</t>
  </si>
  <si>
    <t>Balkrishna Industries Limited</t>
  </si>
  <si>
    <t>Voltas Limited</t>
  </si>
  <si>
    <t>V-Guard Industries Limited</t>
  </si>
  <si>
    <t>Emami Limited</t>
  </si>
  <si>
    <t>PI Industries Limited</t>
  </si>
  <si>
    <t>3M India Limited</t>
  </si>
  <si>
    <t>Supreme Industries Limited</t>
  </si>
  <si>
    <t>Sheela Foam Limited</t>
  </si>
  <si>
    <t>Muthoot Capital Services Limited</t>
  </si>
  <si>
    <t>Relaxo Footwears Limited</t>
  </si>
  <si>
    <t>Pesticides</t>
  </si>
  <si>
    <t>CRISIL AA+</t>
  </si>
  <si>
    <t>Portfolio - BOI AXA Equity Debt Rebalancer Fund - As on 11th Mar'19</t>
  </si>
  <si>
    <t>Bajaj Finance Limited</t>
  </si>
  <si>
    <t>Avenue Supermarts Limited</t>
  </si>
  <si>
    <t>Britannia Industries Limited</t>
  </si>
  <si>
    <t>Havells India Limited</t>
  </si>
  <si>
    <t>Kotak Mahindra Bank Limited</t>
  </si>
  <si>
    <t>Tech Mahindra Limited</t>
  </si>
  <si>
    <t>Motherson Sumi Systems Limited</t>
  </si>
  <si>
    <t>Asian Paints Limited</t>
  </si>
  <si>
    <t>Godrej Consumer Products Limited</t>
  </si>
  <si>
    <t>Berger Paints (I) Limited</t>
  </si>
  <si>
    <t>Equity</t>
  </si>
  <si>
    <t>Reliance Industries Ltd</t>
  </si>
  <si>
    <t>RELIANCE_28/03/2019</t>
  </si>
  <si>
    <t>Adani Power Ltd</t>
  </si>
  <si>
    <t>ADANIPOWER_25/04/2019</t>
  </si>
  <si>
    <t>ADANIPOWER_28/03/2019</t>
  </si>
  <si>
    <t>JSW Steel Ltd</t>
  </si>
  <si>
    <t>JSWSTEEL_28/03/2019</t>
  </si>
  <si>
    <t>Housing Development Finance Corporation Ltd</t>
  </si>
  <si>
    <t>HDFC_28/03/2019</t>
  </si>
  <si>
    <t>TITAN_28/03/2019</t>
  </si>
  <si>
    <t>Equity Futures</t>
  </si>
  <si>
    <t>Other Equity Holdings</t>
  </si>
  <si>
    <t>Other Equity Futures Holding</t>
  </si>
  <si>
    <t>FDMARGIN</t>
  </si>
  <si>
    <t>India Grid Trust InvIT Fund</t>
  </si>
  <si>
    <t>IRB InvIT Fund</t>
  </si>
  <si>
    <t>INVIT</t>
  </si>
  <si>
    <t>CBLO/TRI Party Repo</t>
  </si>
  <si>
    <t xml:space="preserve">Net Receivalbes/(Payables)
</t>
  </si>
  <si>
    <t>Equity Holdings Total</t>
  </si>
  <si>
    <t>Equity Holdings (Hedged) Total</t>
  </si>
  <si>
    <t>Margin Fixed Deposit Total</t>
  </si>
  <si>
    <t>INVIT Total</t>
  </si>
  <si>
    <t>Debt Holdings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</si>
</sst>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%"/>
  </numFmts>
  <fonts count="5" x14ac:knownFonts="1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36">
    <xf numFmtId="0" fontId="0" fillId="0" borderId="0" xfId="0"/>
    <xf numFmtId="0" fontId="0" fillId="0" borderId="0" xfId="0" applyNumberFormat="1" applyFont="1" applyFill="1" applyBorder="1" applyAlignment="1"/>
    <xf numFmtId="0" fontId="1" fillId="2" borderId="1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10" fontId="0" fillId="0" borderId="1" xfId="0" applyNumberFormat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/>
    <xf numFmtId="0" fontId="1" fillId="2" borderId="1" xfId="0" applyNumberFormat="1" applyFont="1" applyFill="1" applyBorder="1" applyAlignment="1">
      <alignment horizontal="center"/>
    </xf>
    <xf numFmtId="10" fontId="0" fillId="0" borderId="0" xfId="0" applyNumberFormat="1" applyFont="1" applyFill="1" applyBorder="1" applyAlignment="1"/>
    <xf numFmtId="0" fontId="1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3" fillId="0" borderId="1" xfId="0" applyNumberFormat="1" applyFont="1" applyFill="1" applyBorder="1" applyAlignment="1" applyProtection="1">
      <alignment horizontal="center" vertical="center" wrapText="1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1" xfId="0" applyNumberFormat="1" applyFont="1" applyFill="1" applyBorder="1" applyAlignment="1" applyProtection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10" fontId="0" fillId="0" borderId="1" xfId="0" applyNumberFormat="1" applyFont="1" applyFill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0" fontId="1" fillId="0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0" fontId="1" fillId="0" borderId="1" xfId="0" applyFont="1" applyBorder="1"/>
    <xf numFmtId="10" fontId="1" fillId="0" borderId="1" xfId="0" applyNumberFormat="1" applyFont="1" applyBorder="1"/>
    <xf numFmtId="0" fontId="1" fillId="2" borderId="2" xfId="0" applyNumberFormat="1" applyFont="1" applyFill="1" applyBorder="1" applyAlignment="1">
      <alignment horizontal="center"/>
    </xf>
    <xf numFmtId="0" fontId="1" fillId="2" borderId="3" xfId="0" applyNumberFormat="1" applyFont="1" applyFill="1" applyBorder="1" applyAlignment="1">
      <alignment horizontal="center"/>
    </xf>
    <xf numFmtId="0" fontId="1" fillId="2" borderId="2" xfId="0" applyNumberFormat="1" applyFont="1" applyFill="1" applyBorder="1" applyAlignment="1">
      <alignment horizontal="center" wrapText="1"/>
    </xf>
    <xf numFmtId="0" fontId="1" fillId="2" borderId="3" xfId="0" applyNumberFormat="1" applyFont="1" applyFill="1" applyBorder="1" applyAlignment="1">
      <alignment horizontal="center" wrapText="1"/>
    </xf>
    <xf numFmtId="0" fontId="1" fillId="2" borderId="1" xfId="0" applyNumberFormat="1" applyFont="1" applyFill="1" applyBorder="1" applyAlignment="1">
      <alignment horizontal="center"/>
    </xf>
    <xf numFmtId="0" fontId="1" fillId="2" borderId="4" xfId="0" applyNumberFormat="1" applyFont="1" applyFill="1" applyBorder="1" applyAlignment="1">
      <alignment horizontal="center" wrapText="1"/>
    </xf>
    <xf numFmtId="0" fontId="1" fillId="2" borderId="0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1854200</xdr:colOff>
      <xdr:row>0</xdr:row>
      <xdr:rowOff>25400</xdr:rowOff>
    </xdr:from>
    <xdr:to>
      <xdr:col>1</xdr:col>
      <xdr:colOff>3048000</xdr:colOff>
      <xdr:row>3</xdr:row>
      <xdr:rowOff>146050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4450" y="25400"/>
          <a:ext cx="1193800" cy="596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2038350</xdr:colOff>
      <xdr:row>0</xdr:row>
      <xdr:rowOff>19050</xdr:rowOff>
    </xdr:from>
    <xdr:to>
      <xdr:col>2</xdr:col>
      <xdr:colOff>19050</xdr:colOff>
      <xdr:row>3</xdr:row>
      <xdr:rowOff>139700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57450" y="19050"/>
          <a:ext cx="1193800" cy="596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1866900</xdr:colOff>
      <xdr:row>0</xdr:row>
      <xdr:rowOff>12700</xdr:rowOff>
    </xdr:from>
    <xdr:to>
      <xdr:col>1</xdr:col>
      <xdr:colOff>3060700</xdr:colOff>
      <xdr:row>3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0" y="12700"/>
          <a:ext cx="1193800" cy="5969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</xdr:colOff>
      <xdr:row>0</xdr:row>
      <xdr:rowOff>6350</xdr:rowOff>
    </xdr:from>
    <xdr:to>
      <xdr:col>3</xdr:col>
      <xdr:colOff>254000</xdr:colOff>
      <xdr:row>3</xdr:row>
      <xdr:rowOff>127000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7350" y="6350"/>
          <a:ext cx="1193800" cy="5969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3429000</xdr:colOff>
      <xdr:row>0</xdr:row>
      <xdr:rowOff>19050</xdr:rowOff>
    </xdr:from>
    <xdr:to>
      <xdr:col>3</xdr:col>
      <xdr:colOff>127000</xdr:colOff>
      <xdr:row>3</xdr:row>
      <xdr:rowOff>139700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0350" y="19050"/>
          <a:ext cx="1193800" cy="5969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1943100</xdr:colOff>
      <xdr:row>0</xdr:row>
      <xdr:rowOff>25400</xdr:rowOff>
    </xdr:from>
    <xdr:to>
      <xdr:col>1</xdr:col>
      <xdr:colOff>3136900</xdr:colOff>
      <xdr:row>3</xdr:row>
      <xdr:rowOff>146050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2700" y="25400"/>
          <a:ext cx="1193800" cy="5969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3048000</xdr:colOff>
      <xdr:row>0</xdr:row>
      <xdr:rowOff>19050</xdr:rowOff>
    </xdr:from>
    <xdr:to>
      <xdr:col>2</xdr:col>
      <xdr:colOff>1187450</xdr:colOff>
      <xdr:row>3</xdr:row>
      <xdr:rowOff>139700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7100" y="19050"/>
          <a:ext cx="1193800" cy="596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25"/>
  <sheetViews>
    <sheetView workbookViewId="0">
      <selection activeCell="H16" sqref="H16"/>
    </sheetView>
  </sheetViews>
  <sheetFormatPr defaultRowHeight="12.5" x14ac:dyDescent="0.25"/>
  <cols>
    <col min="1" max="1" width="10.453125" customWidth="1"/>
    <col min="2" max="2" width="46" bestFit="1" customWidth="1"/>
    <col min="3" max="3" width="18.453125" bestFit="1" customWidth="1"/>
    <col min="4" max="4" width="10.7265625" bestFit="1" customWidth="1"/>
    <col min="5" max="5" width="9.81640625" bestFit="1" customWidth="1"/>
  </cols>
  <sheetData>
    <row r="5" spans="1:5" ht="13" x14ac:dyDescent="0.3">
      <c r="A5" s="29" t="s">
        <v>92</v>
      </c>
      <c r="B5" s="30"/>
      <c r="C5" s="30"/>
      <c r="D5" s="30"/>
      <c r="E5" s="30"/>
    </row>
    <row r="6" spans="1:5" ht="13" x14ac:dyDescent="0.3">
      <c r="A6" s="10" t="s">
        <v>0</v>
      </c>
      <c r="B6" s="10" t="s">
        <v>1</v>
      </c>
      <c r="C6" s="10" t="s">
        <v>2</v>
      </c>
      <c r="D6" s="10" t="s">
        <v>90</v>
      </c>
      <c r="E6" s="10" t="s">
        <v>3</v>
      </c>
    </row>
    <row r="7" spans="1:5" x14ac:dyDescent="0.25">
      <c r="A7" s="11">
        <v>1</v>
      </c>
      <c r="B7" s="11" t="s">
        <v>93</v>
      </c>
      <c r="C7" s="11" t="s">
        <v>94</v>
      </c>
      <c r="D7" s="11" t="s">
        <v>95</v>
      </c>
      <c r="E7" s="12">
        <v>6.630303077170023E-2</v>
      </c>
    </row>
    <row r="8" spans="1:5" x14ac:dyDescent="0.25">
      <c r="A8" s="11">
        <f>A7+1</f>
        <v>2</v>
      </c>
      <c r="B8" s="11" t="s">
        <v>96</v>
      </c>
      <c r="C8" s="11" t="s">
        <v>61</v>
      </c>
      <c r="D8" s="11" t="s">
        <v>99</v>
      </c>
      <c r="E8" s="12">
        <v>9.8592715108821796E-2</v>
      </c>
    </row>
    <row r="9" spans="1:5" x14ac:dyDescent="0.25">
      <c r="A9" s="11">
        <f t="shared" ref="A9:A22" si="0">A8+1</f>
        <v>3</v>
      </c>
      <c r="B9" s="11" t="s">
        <v>97</v>
      </c>
      <c r="C9" s="11" t="s">
        <v>61</v>
      </c>
      <c r="D9" s="11" t="s">
        <v>100</v>
      </c>
      <c r="E9" s="12">
        <v>6.6296590773878283E-2</v>
      </c>
    </row>
    <row r="10" spans="1:5" x14ac:dyDescent="0.25">
      <c r="A10" s="11">
        <f t="shared" si="0"/>
        <v>4</v>
      </c>
      <c r="B10" s="11" t="s">
        <v>98</v>
      </c>
      <c r="C10" s="11" t="s">
        <v>61</v>
      </c>
      <c r="D10" s="11" t="s">
        <v>62</v>
      </c>
      <c r="E10" s="12">
        <v>3.3178171665494555E-2</v>
      </c>
    </row>
    <row r="11" spans="1:5" x14ac:dyDescent="0.25">
      <c r="A11" s="11">
        <f t="shared" si="0"/>
        <v>5</v>
      </c>
      <c r="B11" s="11" t="s">
        <v>101</v>
      </c>
      <c r="C11" s="11" t="s">
        <v>108</v>
      </c>
      <c r="D11" s="11" t="s">
        <v>99</v>
      </c>
      <c r="E11" s="12">
        <v>9.8935694786637968E-2</v>
      </c>
    </row>
    <row r="12" spans="1:5" x14ac:dyDescent="0.25">
      <c r="A12" s="11">
        <f t="shared" si="0"/>
        <v>6</v>
      </c>
      <c r="B12" s="11" t="s">
        <v>102</v>
      </c>
      <c r="C12" s="11" t="s">
        <v>108</v>
      </c>
      <c r="D12" s="11" t="s">
        <v>62</v>
      </c>
      <c r="E12" s="12">
        <v>6.6391730123144754E-2</v>
      </c>
    </row>
    <row r="13" spans="1:5" x14ac:dyDescent="0.25">
      <c r="A13" s="11">
        <f t="shared" si="0"/>
        <v>7</v>
      </c>
      <c r="B13" s="11" t="s">
        <v>103</v>
      </c>
      <c r="C13" s="11" t="s">
        <v>108</v>
      </c>
      <c r="D13" s="11" t="s">
        <v>99</v>
      </c>
      <c r="E13" s="12">
        <v>6.6365107039365365E-2</v>
      </c>
    </row>
    <row r="14" spans="1:5" x14ac:dyDescent="0.25">
      <c r="A14" s="11">
        <f t="shared" si="0"/>
        <v>8</v>
      </c>
      <c r="B14" s="11" t="s">
        <v>19</v>
      </c>
      <c r="C14" s="11" t="s">
        <v>108</v>
      </c>
      <c r="D14" s="11" t="s">
        <v>99</v>
      </c>
      <c r="E14" s="12">
        <v>6.6209020081845857E-2</v>
      </c>
    </row>
    <row r="15" spans="1:5" x14ac:dyDescent="0.25">
      <c r="A15" s="11">
        <f t="shared" si="0"/>
        <v>9</v>
      </c>
      <c r="B15" s="11" t="s">
        <v>104</v>
      </c>
      <c r="C15" s="11" t="s">
        <v>108</v>
      </c>
      <c r="D15" s="11" t="s">
        <v>99</v>
      </c>
      <c r="E15" s="12">
        <v>6.5121257975508245E-2</v>
      </c>
    </row>
    <row r="16" spans="1:5" x14ac:dyDescent="0.25">
      <c r="A16" s="11">
        <f t="shared" si="0"/>
        <v>10</v>
      </c>
      <c r="B16" s="11" t="s">
        <v>105</v>
      </c>
      <c r="C16" s="11" t="s">
        <v>108</v>
      </c>
      <c r="D16" s="11" t="s">
        <v>62</v>
      </c>
      <c r="E16" s="12">
        <v>3.314736590271742E-2</v>
      </c>
    </row>
    <row r="17" spans="1:5" x14ac:dyDescent="0.25">
      <c r="A17" s="11">
        <f t="shared" si="0"/>
        <v>11</v>
      </c>
      <c r="B17" s="11" t="s">
        <v>106</v>
      </c>
      <c r="C17" s="11" t="s">
        <v>108</v>
      </c>
      <c r="D17" s="11" t="s">
        <v>62</v>
      </c>
      <c r="E17" s="12">
        <v>3.2975876063809334E-2</v>
      </c>
    </row>
    <row r="18" spans="1:5" x14ac:dyDescent="0.25">
      <c r="A18" s="11">
        <f t="shared" si="0"/>
        <v>12</v>
      </c>
      <c r="B18" s="11" t="s">
        <v>107</v>
      </c>
      <c r="C18" s="11" t="s">
        <v>108</v>
      </c>
      <c r="D18" s="11" t="s">
        <v>99</v>
      </c>
      <c r="E18" s="12">
        <v>3.2908588045329527E-2</v>
      </c>
    </row>
    <row r="19" spans="1:5" x14ac:dyDescent="0.25">
      <c r="A19" s="11">
        <f t="shared" si="0"/>
        <v>13</v>
      </c>
      <c r="B19" s="11" t="s">
        <v>109</v>
      </c>
      <c r="C19" s="11" t="s">
        <v>110</v>
      </c>
      <c r="D19" s="11"/>
      <c r="E19" s="12">
        <v>6.6391730123144754E-2</v>
      </c>
    </row>
    <row r="20" spans="1:5" x14ac:dyDescent="0.25">
      <c r="A20" s="11">
        <f t="shared" si="0"/>
        <v>14</v>
      </c>
      <c r="B20" s="13" t="s">
        <v>111</v>
      </c>
      <c r="C20" s="11"/>
      <c r="D20" s="11" t="s">
        <v>126</v>
      </c>
      <c r="E20" s="12">
        <v>3.3160378681821555E-2</v>
      </c>
    </row>
    <row r="21" spans="1:5" x14ac:dyDescent="0.25">
      <c r="A21" s="11">
        <f t="shared" si="0"/>
        <v>15</v>
      </c>
      <c r="B21" s="13" t="s">
        <v>112</v>
      </c>
      <c r="C21" s="11"/>
      <c r="D21" s="11"/>
      <c r="E21" s="12">
        <v>0.165545388959777</v>
      </c>
    </row>
    <row r="22" spans="1:5" x14ac:dyDescent="0.25">
      <c r="A22" s="11">
        <f t="shared" si="0"/>
        <v>16</v>
      </c>
      <c r="B22" s="13" t="s">
        <v>113</v>
      </c>
      <c r="C22" s="11"/>
      <c r="D22" s="11"/>
      <c r="E22" s="12">
        <v>8.477353897003383E-3</v>
      </c>
    </row>
    <row r="23" spans="1:5" ht="13" x14ac:dyDescent="0.25">
      <c r="A23" s="14"/>
      <c r="B23" s="15" t="s">
        <v>31</v>
      </c>
      <c r="C23" s="14"/>
      <c r="D23" s="14"/>
      <c r="E23" s="16">
        <f>SUM(E7:E22)</f>
        <v>1</v>
      </c>
    </row>
    <row r="25" spans="1:5" ht="13" x14ac:dyDescent="0.3">
      <c r="B25" s="7" t="s">
        <v>91</v>
      </c>
    </row>
  </sheetData>
  <mergeCells count="1">
    <mergeCell ref="A5:E5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17"/>
  <sheetViews>
    <sheetView workbookViewId="0">
      <selection activeCell="H10" sqref="H10"/>
    </sheetView>
  </sheetViews>
  <sheetFormatPr defaultRowHeight="12.5" x14ac:dyDescent="0.25"/>
  <cols>
    <col min="1" max="1" width="6" bestFit="1" customWidth="1"/>
    <col min="2" max="2" width="46" bestFit="1" customWidth="1"/>
    <col min="3" max="3" width="13.54296875" bestFit="1" customWidth="1"/>
    <col min="4" max="4" width="13.26953125" bestFit="1" customWidth="1"/>
    <col min="5" max="5" width="9.81640625" bestFit="1" customWidth="1"/>
  </cols>
  <sheetData>
    <row r="5" spans="1:5" ht="13" x14ac:dyDescent="0.3">
      <c r="A5" s="31" t="s">
        <v>114</v>
      </c>
      <c r="B5" s="32"/>
      <c r="C5" s="32"/>
      <c r="D5" s="32"/>
      <c r="E5" s="32"/>
    </row>
    <row r="6" spans="1:5" ht="13" x14ac:dyDescent="0.3">
      <c r="A6" s="10" t="s">
        <v>0</v>
      </c>
      <c r="B6" s="10" t="s">
        <v>1</v>
      </c>
      <c r="C6" s="10" t="s">
        <v>2</v>
      </c>
      <c r="D6" s="10" t="s">
        <v>90</v>
      </c>
      <c r="E6" s="10" t="s">
        <v>3</v>
      </c>
    </row>
    <row r="7" spans="1:5" x14ac:dyDescent="0.25">
      <c r="A7" s="11">
        <v>1</v>
      </c>
      <c r="B7" s="11" t="s">
        <v>10</v>
      </c>
      <c r="C7" s="11" t="s">
        <v>94</v>
      </c>
      <c r="D7" s="11" t="s">
        <v>117</v>
      </c>
      <c r="E7" s="12">
        <v>0.13961320882616526</v>
      </c>
    </row>
    <row r="8" spans="1:5" x14ac:dyDescent="0.25">
      <c r="A8" s="11">
        <f>A7+1</f>
        <v>2</v>
      </c>
      <c r="B8" s="11" t="s">
        <v>115</v>
      </c>
      <c r="C8" s="11" t="s">
        <v>94</v>
      </c>
      <c r="D8" s="11" t="s">
        <v>118</v>
      </c>
      <c r="E8" s="12">
        <v>0.10281229541735237</v>
      </c>
    </row>
    <row r="9" spans="1:5" x14ac:dyDescent="0.25">
      <c r="A9" s="11">
        <f t="shared" ref="A9:A14" si="0">A8+1</f>
        <v>3</v>
      </c>
      <c r="B9" s="11" t="s">
        <v>116</v>
      </c>
      <c r="C9" s="11" t="s">
        <v>94</v>
      </c>
      <c r="D9" s="11" t="s">
        <v>119</v>
      </c>
      <c r="E9" s="12">
        <v>5.5712708997459594E-2</v>
      </c>
    </row>
    <row r="10" spans="1:5" x14ac:dyDescent="0.25">
      <c r="A10" s="11">
        <f t="shared" si="0"/>
        <v>4</v>
      </c>
      <c r="B10" s="11" t="s">
        <v>60</v>
      </c>
      <c r="C10" s="11" t="s">
        <v>61</v>
      </c>
      <c r="D10" s="11" t="s">
        <v>62</v>
      </c>
      <c r="E10" s="12">
        <v>9.4878557235089256E-2</v>
      </c>
    </row>
    <row r="11" spans="1:5" x14ac:dyDescent="0.25">
      <c r="A11" s="11">
        <f t="shared" si="0"/>
        <v>5</v>
      </c>
      <c r="B11" s="11" t="s">
        <v>102</v>
      </c>
      <c r="C11" s="11" t="s">
        <v>61</v>
      </c>
      <c r="D11" s="11" t="s">
        <v>62</v>
      </c>
      <c r="E11" s="12">
        <v>9.346031897635837E-2</v>
      </c>
    </row>
    <row r="12" spans="1:5" x14ac:dyDescent="0.25">
      <c r="A12" s="11">
        <f t="shared" si="0"/>
        <v>6</v>
      </c>
      <c r="B12" s="11" t="s">
        <v>101</v>
      </c>
      <c r="C12" s="11" t="s">
        <v>108</v>
      </c>
      <c r="D12" s="11" t="s">
        <v>99</v>
      </c>
      <c r="E12" s="12">
        <v>9.948838236754938E-2</v>
      </c>
    </row>
    <row r="13" spans="1:5" x14ac:dyDescent="0.25">
      <c r="A13" s="11">
        <f t="shared" si="0"/>
        <v>7</v>
      </c>
      <c r="B13" s="11" t="s">
        <v>112</v>
      </c>
      <c r="C13" s="11"/>
      <c r="D13" s="11"/>
      <c r="E13" s="12">
        <v>0.39445730477814744</v>
      </c>
    </row>
    <row r="14" spans="1:5" x14ac:dyDescent="0.25">
      <c r="A14" s="11">
        <f t="shared" si="0"/>
        <v>8</v>
      </c>
      <c r="B14" s="11" t="s">
        <v>113</v>
      </c>
      <c r="C14" s="11"/>
      <c r="D14" s="11"/>
      <c r="E14" s="12">
        <v>1.9577223401878306E-2</v>
      </c>
    </row>
    <row r="15" spans="1:5" s="17" customFormat="1" ht="13" x14ac:dyDescent="0.3">
      <c r="A15" s="14"/>
      <c r="B15" s="14" t="s">
        <v>31</v>
      </c>
      <c r="C15" s="14"/>
      <c r="D15" s="14"/>
      <c r="E15" s="16">
        <f>SUM(E7:E14)</f>
        <v>1</v>
      </c>
    </row>
    <row r="17" spans="2:2" ht="13" x14ac:dyDescent="0.3">
      <c r="B17" s="7" t="s">
        <v>91</v>
      </c>
    </row>
  </sheetData>
  <mergeCells count="1">
    <mergeCell ref="A5:E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21"/>
  <sheetViews>
    <sheetView workbookViewId="0">
      <selection activeCell="I8" sqref="I8"/>
    </sheetView>
  </sheetViews>
  <sheetFormatPr defaultRowHeight="12.5" x14ac:dyDescent="0.25"/>
  <cols>
    <col min="2" max="2" width="46" bestFit="1" customWidth="1"/>
    <col min="3" max="3" width="13.54296875" bestFit="1" customWidth="1"/>
    <col min="4" max="4" width="13.26953125" bestFit="1" customWidth="1"/>
    <col min="5" max="5" width="9.81640625" bestFit="1" customWidth="1"/>
  </cols>
  <sheetData>
    <row r="5" spans="1:5" ht="13" x14ac:dyDescent="0.3">
      <c r="A5" s="31" t="s">
        <v>120</v>
      </c>
      <c r="B5" s="32"/>
      <c r="C5" s="32"/>
      <c r="D5" s="32"/>
      <c r="E5" s="32"/>
    </row>
    <row r="6" spans="1:5" ht="13" x14ac:dyDescent="0.3">
      <c r="A6" s="10" t="s">
        <v>0</v>
      </c>
      <c r="B6" s="10" t="s">
        <v>1</v>
      </c>
      <c r="C6" s="10" t="s">
        <v>2</v>
      </c>
      <c r="D6" s="10" t="s">
        <v>90</v>
      </c>
      <c r="E6" s="10" t="s">
        <v>3</v>
      </c>
    </row>
    <row r="7" spans="1:5" x14ac:dyDescent="0.25">
      <c r="A7" s="11">
        <v>1</v>
      </c>
      <c r="B7" s="11" t="s">
        <v>65</v>
      </c>
      <c r="C7" s="11" t="s">
        <v>94</v>
      </c>
      <c r="D7" s="11" t="s">
        <v>123</v>
      </c>
      <c r="E7" s="18">
        <v>0.16072867345370789</v>
      </c>
    </row>
    <row r="8" spans="1:5" x14ac:dyDescent="0.25">
      <c r="A8" s="11">
        <f>A7+1</f>
        <v>2</v>
      </c>
      <c r="B8" s="11" t="s">
        <v>121</v>
      </c>
      <c r="C8" s="11" t="s">
        <v>94</v>
      </c>
      <c r="D8" s="11" t="s">
        <v>124</v>
      </c>
      <c r="E8" s="18">
        <v>0.10403751996490182</v>
      </c>
    </row>
    <row r="9" spans="1:5" x14ac:dyDescent="0.25">
      <c r="A9" s="11">
        <f t="shared" ref="A9:A18" si="0">A8+1</f>
        <v>3</v>
      </c>
      <c r="B9" s="11" t="s">
        <v>10</v>
      </c>
      <c r="C9" s="11" t="s">
        <v>94</v>
      </c>
      <c r="D9" s="11" t="s">
        <v>117</v>
      </c>
      <c r="E9" s="18">
        <v>9.87800761811536E-2</v>
      </c>
    </row>
    <row r="10" spans="1:5" x14ac:dyDescent="0.25">
      <c r="A10" s="11">
        <f t="shared" si="0"/>
        <v>4</v>
      </c>
      <c r="B10" s="11" t="s">
        <v>116</v>
      </c>
      <c r="C10" s="11" t="s">
        <v>94</v>
      </c>
      <c r="D10" s="11" t="s">
        <v>119</v>
      </c>
      <c r="E10" s="18">
        <v>9.5563735224401342E-2</v>
      </c>
    </row>
    <row r="11" spans="1:5" x14ac:dyDescent="0.25">
      <c r="A11" s="11">
        <f t="shared" si="0"/>
        <v>5</v>
      </c>
      <c r="B11" s="11" t="s">
        <v>101</v>
      </c>
      <c r="C11" s="11" t="s">
        <v>94</v>
      </c>
      <c r="D11" s="11" t="s">
        <v>125</v>
      </c>
      <c r="E11" s="18">
        <v>3.3296859601000962E-2</v>
      </c>
    </row>
    <row r="12" spans="1:5" x14ac:dyDescent="0.25">
      <c r="A12" s="11">
        <f t="shared" si="0"/>
        <v>6</v>
      </c>
      <c r="B12" s="11" t="s">
        <v>102</v>
      </c>
      <c r="C12" s="11" t="s">
        <v>94</v>
      </c>
      <c r="D12" s="11" t="s">
        <v>125</v>
      </c>
      <c r="E12" s="18">
        <v>3.2901959115285734E-2</v>
      </c>
    </row>
    <row r="13" spans="1:5" x14ac:dyDescent="0.25">
      <c r="A13" s="11">
        <f t="shared" si="0"/>
        <v>7</v>
      </c>
      <c r="B13" s="11" t="s">
        <v>115</v>
      </c>
      <c r="C13" s="11" t="s">
        <v>94</v>
      </c>
      <c r="D13" s="11" t="s">
        <v>118</v>
      </c>
      <c r="E13" s="18">
        <v>2.6112673102447578E-2</v>
      </c>
    </row>
    <row r="14" spans="1:5" x14ac:dyDescent="0.25">
      <c r="A14" s="11">
        <f t="shared" si="0"/>
        <v>8</v>
      </c>
      <c r="B14" s="11" t="s">
        <v>122</v>
      </c>
      <c r="C14" s="11" t="s">
        <v>94</v>
      </c>
      <c r="D14" s="11" t="s">
        <v>95</v>
      </c>
      <c r="E14" s="18">
        <v>1.9767621203783767E-2</v>
      </c>
    </row>
    <row r="15" spans="1:5" x14ac:dyDescent="0.25">
      <c r="A15" s="11">
        <f t="shared" si="0"/>
        <v>9</v>
      </c>
      <c r="B15" s="11" t="s">
        <v>111</v>
      </c>
      <c r="C15" s="11" t="s">
        <v>128</v>
      </c>
      <c r="D15" s="11" t="s">
        <v>126</v>
      </c>
      <c r="E15" s="18">
        <v>6.5707631684946186E-2</v>
      </c>
    </row>
    <row r="16" spans="1:5" x14ac:dyDescent="0.25">
      <c r="A16" s="11">
        <f t="shared" si="0"/>
        <v>10</v>
      </c>
      <c r="B16" s="11" t="s">
        <v>127</v>
      </c>
      <c r="C16" s="11" t="s">
        <v>129</v>
      </c>
      <c r="D16" s="11" t="s">
        <v>126</v>
      </c>
      <c r="E16" s="18">
        <v>6.6356772297485864E-2</v>
      </c>
    </row>
    <row r="17" spans="1:5" x14ac:dyDescent="0.25">
      <c r="A17" s="11">
        <f t="shared" si="0"/>
        <v>11</v>
      </c>
      <c r="B17" s="11" t="s">
        <v>112</v>
      </c>
      <c r="C17" s="11"/>
      <c r="D17" s="11"/>
      <c r="E17" s="18">
        <v>0.27915162527022425</v>
      </c>
    </row>
    <row r="18" spans="1:5" x14ac:dyDescent="0.25">
      <c r="A18" s="11">
        <f t="shared" si="0"/>
        <v>12</v>
      </c>
      <c r="B18" s="11" t="s">
        <v>113</v>
      </c>
      <c r="C18" s="11"/>
      <c r="D18" s="11"/>
      <c r="E18" s="18">
        <v>1.7594852900660936E-2</v>
      </c>
    </row>
    <row r="19" spans="1:5" ht="13" x14ac:dyDescent="0.25">
      <c r="A19" s="11"/>
      <c r="B19" s="14" t="s">
        <v>31</v>
      </c>
      <c r="C19" s="14"/>
      <c r="D19" s="14"/>
      <c r="E19" s="19">
        <f>SUM(E7:E18)</f>
        <v>0.99999999999999989</v>
      </c>
    </row>
    <row r="21" spans="1:5" ht="13" x14ac:dyDescent="0.3">
      <c r="B21" s="7" t="s">
        <v>91</v>
      </c>
    </row>
  </sheetData>
  <mergeCells count="1">
    <mergeCell ref="A5:E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60"/>
  <sheetViews>
    <sheetView workbookViewId="0">
      <selection activeCell="I11" sqref="I11"/>
    </sheetView>
  </sheetViews>
  <sheetFormatPr defaultColWidth="9.1796875" defaultRowHeight="12.5" x14ac:dyDescent="0.25"/>
  <cols>
    <col min="1" max="1" width="9.1796875" style="1"/>
    <col min="2" max="2" width="50.81640625" style="1" bestFit="1" customWidth="1"/>
    <col min="3" max="4" width="13.54296875" style="1" bestFit="1" customWidth="1"/>
    <col min="5" max="5" width="42.81640625" style="1" bestFit="1" customWidth="1"/>
    <col min="6" max="16384" width="9.1796875" style="1"/>
  </cols>
  <sheetData>
    <row r="5" spans="1:6" ht="13" x14ac:dyDescent="0.3">
      <c r="A5" s="33" t="s">
        <v>144</v>
      </c>
      <c r="B5" s="33"/>
      <c r="C5" s="33"/>
      <c r="D5" s="33"/>
      <c r="E5" s="33"/>
      <c r="F5" s="33"/>
    </row>
    <row r="6" spans="1:6" ht="13" x14ac:dyDescent="0.3">
      <c r="A6" s="2" t="s">
        <v>0</v>
      </c>
      <c r="B6" s="2" t="s">
        <v>1</v>
      </c>
      <c r="C6" s="2" t="s">
        <v>2</v>
      </c>
      <c r="D6" s="2" t="s">
        <v>90</v>
      </c>
      <c r="E6" s="8" t="s">
        <v>68</v>
      </c>
      <c r="F6" s="2" t="s">
        <v>3</v>
      </c>
    </row>
    <row r="7" spans="1:6" x14ac:dyDescent="0.25">
      <c r="A7" s="3">
        <v>1</v>
      </c>
      <c r="B7" s="3" t="s">
        <v>21</v>
      </c>
      <c r="C7" s="3" t="s">
        <v>4</v>
      </c>
      <c r="D7" s="3"/>
      <c r="E7" s="3" t="s">
        <v>81</v>
      </c>
      <c r="F7" s="4">
        <v>1.6095216302173417E-2</v>
      </c>
    </row>
    <row r="8" spans="1:6" x14ac:dyDescent="0.25">
      <c r="A8" s="3">
        <f>A7+1</f>
        <v>2</v>
      </c>
      <c r="B8" s="3" t="s">
        <v>16</v>
      </c>
      <c r="C8" s="3" t="s">
        <v>4</v>
      </c>
      <c r="D8" s="3"/>
      <c r="E8" s="3" t="s">
        <v>70</v>
      </c>
      <c r="F8" s="4">
        <v>1.3496272630805311E-2</v>
      </c>
    </row>
    <row r="9" spans="1:6" x14ac:dyDescent="0.25">
      <c r="A9" s="3">
        <f t="shared" ref="A9:A54" si="0">A8+1</f>
        <v>3</v>
      </c>
      <c r="B9" s="3" t="s">
        <v>19</v>
      </c>
      <c r="C9" s="3" t="s">
        <v>4</v>
      </c>
      <c r="D9" s="3"/>
      <c r="E9" s="3" t="s">
        <v>87</v>
      </c>
      <c r="F9" s="4">
        <v>1.282039984902447E-2</v>
      </c>
    </row>
    <row r="10" spans="1:6" x14ac:dyDescent="0.25">
      <c r="A10" s="3">
        <f t="shared" si="0"/>
        <v>4</v>
      </c>
      <c r="B10" s="3" t="s">
        <v>12</v>
      </c>
      <c r="C10" s="3" t="s">
        <v>4</v>
      </c>
      <c r="D10" s="3"/>
      <c r="E10" s="3" t="s">
        <v>84</v>
      </c>
      <c r="F10" s="4">
        <v>1.1195951669396525E-2</v>
      </c>
    </row>
    <row r="11" spans="1:6" x14ac:dyDescent="0.25">
      <c r="A11" s="3">
        <f t="shared" si="0"/>
        <v>5</v>
      </c>
      <c r="B11" s="3" t="s">
        <v>98</v>
      </c>
      <c r="C11" s="3" t="s">
        <v>4</v>
      </c>
      <c r="D11" s="3"/>
      <c r="E11" s="3" t="s">
        <v>70</v>
      </c>
      <c r="F11" s="4">
        <v>1.1084764856811242E-2</v>
      </c>
    </row>
    <row r="12" spans="1:6" x14ac:dyDescent="0.25">
      <c r="A12" s="3">
        <f t="shared" si="0"/>
        <v>6</v>
      </c>
      <c r="B12" s="3" t="s">
        <v>7</v>
      </c>
      <c r="C12" s="3" t="s">
        <v>4</v>
      </c>
      <c r="D12" s="3"/>
      <c r="E12" s="3" t="s">
        <v>72</v>
      </c>
      <c r="F12" s="4">
        <v>1.0381924406712139E-2</v>
      </c>
    </row>
    <row r="13" spans="1:6" x14ac:dyDescent="0.25">
      <c r="A13" s="3">
        <f t="shared" si="0"/>
        <v>7</v>
      </c>
      <c r="B13" s="3" t="s">
        <v>27</v>
      </c>
      <c r="C13" s="3" t="s">
        <v>4</v>
      </c>
      <c r="D13" s="3"/>
      <c r="E13" s="3" t="s">
        <v>79</v>
      </c>
      <c r="F13" s="4">
        <v>1.0367801617037181E-2</v>
      </c>
    </row>
    <row r="14" spans="1:6" x14ac:dyDescent="0.25">
      <c r="A14" s="3">
        <f t="shared" si="0"/>
        <v>8</v>
      </c>
      <c r="B14" s="3" t="s">
        <v>145</v>
      </c>
      <c r="C14" s="3" t="s">
        <v>4</v>
      </c>
      <c r="D14" s="3"/>
      <c r="E14" s="3" t="s">
        <v>82</v>
      </c>
      <c r="F14" s="4">
        <v>1.004291689653213E-2</v>
      </c>
    </row>
    <row r="15" spans="1:6" x14ac:dyDescent="0.25">
      <c r="A15" s="3">
        <f t="shared" si="0"/>
        <v>9</v>
      </c>
      <c r="B15" s="3" t="s">
        <v>60</v>
      </c>
      <c r="C15" s="3" t="s">
        <v>4</v>
      </c>
      <c r="D15" s="3"/>
      <c r="E15" s="3" t="s">
        <v>70</v>
      </c>
      <c r="F15" s="4">
        <v>7.2207527713430515E-3</v>
      </c>
    </row>
    <row r="16" spans="1:6" x14ac:dyDescent="0.25">
      <c r="A16" s="3">
        <f t="shared" si="0"/>
        <v>10</v>
      </c>
      <c r="B16" s="3" t="s">
        <v>18</v>
      </c>
      <c r="C16" s="3" t="s">
        <v>4</v>
      </c>
      <c r="D16" s="3"/>
      <c r="E16" s="3" t="s">
        <v>86</v>
      </c>
      <c r="F16" s="4">
        <v>7.100050613947655E-3</v>
      </c>
    </row>
    <row r="17" spans="1:6" x14ac:dyDescent="0.25">
      <c r="A17" s="3">
        <f t="shared" si="0"/>
        <v>11</v>
      </c>
      <c r="B17" s="3" t="s">
        <v>43</v>
      </c>
      <c r="C17" s="3" t="s">
        <v>4</v>
      </c>
      <c r="D17" s="3"/>
      <c r="E17" s="3" t="s">
        <v>77</v>
      </c>
      <c r="F17" s="4">
        <v>6.6455756234749348E-3</v>
      </c>
    </row>
    <row r="18" spans="1:6" x14ac:dyDescent="0.25">
      <c r="A18" s="3">
        <f t="shared" si="0"/>
        <v>12</v>
      </c>
      <c r="B18" s="3" t="s">
        <v>46</v>
      </c>
      <c r="C18" s="3" t="s">
        <v>4</v>
      </c>
      <c r="D18" s="3"/>
      <c r="E18" s="3" t="s">
        <v>76</v>
      </c>
      <c r="F18" s="4">
        <v>6.5232791740049154E-3</v>
      </c>
    </row>
    <row r="19" spans="1:6" x14ac:dyDescent="0.25">
      <c r="A19" s="3">
        <f t="shared" si="0"/>
        <v>13</v>
      </c>
      <c r="B19" s="3" t="s">
        <v>146</v>
      </c>
      <c r="C19" s="3" t="s">
        <v>4</v>
      </c>
      <c r="D19" s="3"/>
      <c r="E19" s="3" t="s">
        <v>153</v>
      </c>
      <c r="F19" s="4">
        <v>6.4396334626979418E-3</v>
      </c>
    </row>
    <row r="20" spans="1:6" x14ac:dyDescent="0.25">
      <c r="A20" s="3">
        <f t="shared" si="0"/>
        <v>14</v>
      </c>
      <c r="B20" s="3" t="s">
        <v>40</v>
      </c>
      <c r="C20" s="3" t="s">
        <v>4</v>
      </c>
      <c r="D20" s="3"/>
      <c r="E20" s="3" t="s">
        <v>83</v>
      </c>
      <c r="F20" s="4">
        <v>6.2302463785906086E-3</v>
      </c>
    </row>
    <row r="21" spans="1:6" x14ac:dyDescent="0.25">
      <c r="A21" s="3">
        <f t="shared" si="0"/>
        <v>15</v>
      </c>
      <c r="B21" s="3" t="s">
        <v>15</v>
      </c>
      <c r="C21" s="3" t="s">
        <v>4</v>
      </c>
      <c r="D21" s="3"/>
      <c r="E21" s="3" t="s">
        <v>75</v>
      </c>
      <c r="F21" s="4">
        <v>5.9421535808176912E-3</v>
      </c>
    </row>
    <row r="22" spans="1:6" x14ac:dyDescent="0.25">
      <c r="A22" s="3">
        <f t="shared" si="0"/>
        <v>16</v>
      </c>
      <c r="B22" s="3" t="s">
        <v>147</v>
      </c>
      <c r="C22" s="3" t="s">
        <v>4</v>
      </c>
      <c r="D22" s="3"/>
      <c r="E22" s="3" t="s">
        <v>69</v>
      </c>
      <c r="F22" s="4">
        <v>5.596353745920493E-3</v>
      </c>
    </row>
    <row r="23" spans="1:6" x14ac:dyDescent="0.25">
      <c r="A23" s="3">
        <f t="shared" si="0"/>
        <v>17</v>
      </c>
      <c r="B23" s="3" t="s">
        <v>6</v>
      </c>
      <c r="C23" s="3" t="s">
        <v>4</v>
      </c>
      <c r="D23" s="3"/>
      <c r="E23" s="3" t="s">
        <v>71</v>
      </c>
      <c r="F23" s="4">
        <v>5.5696826740775337E-3</v>
      </c>
    </row>
    <row r="24" spans="1:6" x14ac:dyDescent="0.25">
      <c r="A24" s="3">
        <f t="shared" si="0"/>
        <v>18</v>
      </c>
      <c r="B24" s="3" t="s">
        <v>148</v>
      </c>
      <c r="C24" s="3" t="s">
        <v>4</v>
      </c>
      <c r="D24" s="3"/>
      <c r="E24" s="3" t="s">
        <v>88</v>
      </c>
      <c r="F24" s="4">
        <v>5.3582016208207177E-3</v>
      </c>
    </row>
    <row r="25" spans="1:6" x14ac:dyDescent="0.25">
      <c r="A25" s="3">
        <f t="shared" si="0"/>
        <v>19</v>
      </c>
      <c r="B25" s="3" t="s">
        <v>14</v>
      </c>
      <c r="C25" s="3" t="s">
        <v>4</v>
      </c>
      <c r="D25" s="3"/>
      <c r="E25" s="3" t="s">
        <v>69</v>
      </c>
      <c r="F25" s="4">
        <v>5.0914284519731788E-3</v>
      </c>
    </row>
    <row r="26" spans="1:6" x14ac:dyDescent="0.25">
      <c r="A26" s="3">
        <f t="shared" si="0"/>
        <v>20</v>
      </c>
      <c r="B26" s="3" t="s">
        <v>149</v>
      </c>
      <c r="C26" s="3" t="s">
        <v>4</v>
      </c>
      <c r="D26" s="3"/>
      <c r="E26" s="3" t="s">
        <v>69</v>
      </c>
      <c r="F26" s="4">
        <v>4.7986793009010577E-3</v>
      </c>
    </row>
    <row r="27" spans="1:6" x14ac:dyDescent="0.25">
      <c r="A27" s="3">
        <f t="shared" si="0"/>
        <v>21</v>
      </c>
      <c r="B27" s="3" t="s">
        <v>20</v>
      </c>
      <c r="C27" s="3" t="s">
        <v>4</v>
      </c>
      <c r="D27" s="3"/>
      <c r="E27" s="3" t="s">
        <v>74</v>
      </c>
      <c r="F27" s="4">
        <v>4.7732939064541995E-3</v>
      </c>
    </row>
    <row r="28" spans="1:6" x14ac:dyDescent="0.25">
      <c r="A28" s="3">
        <f t="shared" si="0"/>
        <v>22</v>
      </c>
      <c r="B28" s="3" t="s">
        <v>42</v>
      </c>
      <c r="C28" s="3" t="s">
        <v>4</v>
      </c>
      <c r="D28" s="3"/>
      <c r="E28" s="3" t="s">
        <v>78</v>
      </c>
      <c r="F28" s="4">
        <v>4.7532767656631629E-3</v>
      </c>
    </row>
    <row r="29" spans="1:6" x14ac:dyDescent="0.25">
      <c r="A29" s="3">
        <f t="shared" si="0"/>
        <v>23</v>
      </c>
      <c r="B29" s="3" t="s">
        <v>50</v>
      </c>
      <c r="C29" s="3" t="s">
        <v>4</v>
      </c>
      <c r="D29" s="3"/>
      <c r="E29" s="3" t="s">
        <v>77</v>
      </c>
      <c r="F29" s="4">
        <v>4.727289158469007E-3</v>
      </c>
    </row>
    <row r="30" spans="1:6" x14ac:dyDescent="0.25">
      <c r="A30" s="3">
        <f t="shared" si="0"/>
        <v>24</v>
      </c>
      <c r="B30" s="3" t="s">
        <v>150</v>
      </c>
      <c r="C30" s="3" t="s">
        <v>4</v>
      </c>
      <c r="D30" s="3"/>
      <c r="E30" s="3" t="s">
        <v>154</v>
      </c>
      <c r="F30" s="4">
        <v>4.6860178621541673E-3</v>
      </c>
    </row>
    <row r="31" spans="1:6" x14ac:dyDescent="0.25">
      <c r="A31" s="3">
        <f t="shared" si="0"/>
        <v>25</v>
      </c>
      <c r="B31" s="3" t="s">
        <v>25</v>
      </c>
      <c r="C31" s="3" t="s">
        <v>4</v>
      </c>
      <c r="D31" s="3"/>
      <c r="E31" s="3" t="s">
        <v>71</v>
      </c>
      <c r="F31" s="4">
        <v>4.5737988112557583E-3</v>
      </c>
    </row>
    <row r="32" spans="1:6" x14ac:dyDescent="0.25">
      <c r="A32" s="3">
        <f t="shared" si="0"/>
        <v>26</v>
      </c>
      <c r="B32" s="3" t="s">
        <v>29</v>
      </c>
      <c r="C32" s="3" t="s">
        <v>4</v>
      </c>
      <c r="D32" s="3"/>
      <c r="E32" s="3" t="s">
        <v>79</v>
      </c>
      <c r="F32" s="4">
        <v>4.5534096468612516E-3</v>
      </c>
    </row>
    <row r="33" spans="1:6" x14ac:dyDescent="0.25">
      <c r="A33" s="3">
        <f t="shared" si="0"/>
        <v>27</v>
      </c>
      <c r="B33" s="3" t="s">
        <v>9</v>
      </c>
      <c r="C33" s="3" t="s">
        <v>4</v>
      </c>
      <c r="D33" s="3"/>
      <c r="E33" s="3" t="s">
        <v>74</v>
      </c>
      <c r="F33" s="4">
        <v>4.4104208744350009E-3</v>
      </c>
    </row>
    <row r="34" spans="1:6" x14ac:dyDescent="0.25">
      <c r="A34" s="3">
        <f t="shared" si="0"/>
        <v>28</v>
      </c>
      <c r="B34" s="3" t="s">
        <v>41</v>
      </c>
      <c r="C34" s="3" t="s">
        <v>4</v>
      </c>
      <c r="D34" s="3"/>
      <c r="E34" s="3" t="s">
        <v>77</v>
      </c>
      <c r="F34" s="4">
        <v>4.3688726924812158E-3</v>
      </c>
    </row>
    <row r="35" spans="1:6" x14ac:dyDescent="0.25">
      <c r="A35" s="3">
        <f t="shared" si="0"/>
        <v>29</v>
      </c>
      <c r="B35" s="3" t="s">
        <v>37</v>
      </c>
      <c r="C35" s="3" t="s">
        <v>4</v>
      </c>
      <c r="D35" s="3"/>
      <c r="E35" s="3" t="s">
        <v>78</v>
      </c>
      <c r="F35" s="4">
        <v>4.0574852743875739E-3</v>
      </c>
    </row>
    <row r="36" spans="1:6" x14ac:dyDescent="0.25">
      <c r="A36" s="3">
        <f t="shared" si="0"/>
        <v>30</v>
      </c>
      <c r="B36" s="3" t="s">
        <v>11</v>
      </c>
      <c r="C36" s="3" t="s">
        <v>4</v>
      </c>
      <c r="D36" s="3"/>
      <c r="E36" s="3" t="s">
        <v>77</v>
      </c>
      <c r="F36" s="4">
        <v>3.9060143539713407E-3</v>
      </c>
    </row>
    <row r="37" spans="1:6" x14ac:dyDescent="0.25">
      <c r="A37" s="3">
        <f t="shared" si="0"/>
        <v>31</v>
      </c>
      <c r="B37" s="3" t="s">
        <v>151</v>
      </c>
      <c r="C37" s="3" t="s">
        <v>4</v>
      </c>
      <c r="D37" s="3"/>
      <c r="E37" s="3" t="s">
        <v>71</v>
      </c>
      <c r="F37" s="4">
        <v>3.6872412743453702E-3</v>
      </c>
    </row>
    <row r="38" spans="1:6" x14ac:dyDescent="0.25">
      <c r="A38" s="3">
        <f t="shared" si="0"/>
        <v>32</v>
      </c>
      <c r="B38" s="3" t="s">
        <v>26</v>
      </c>
      <c r="C38" s="3" t="s">
        <v>4</v>
      </c>
      <c r="D38" s="3"/>
      <c r="E38" s="3" t="s">
        <v>84</v>
      </c>
      <c r="F38" s="4">
        <v>3.442937647904033E-3</v>
      </c>
    </row>
    <row r="39" spans="1:6" ht="12.75" x14ac:dyDescent="0.2">
      <c r="A39" s="3">
        <f t="shared" si="0"/>
        <v>33</v>
      </c>
      <c r="B39" s="3" t="s">
        <v>152</v>
      </c>
      <c r="C39" s="3" t="s">
        <v>4</v>
      </c>
      <c r="D39" s="3"/>
      <c r="E39" s="3" t="s">
        <v>73</v>
      </c>
      <c r="F39" s="4">
        <v>3.1892624772804422E-3</v>
      </c>
    </row>
    <row r="40" spans="1:6" ht="12.75" x14ac:dyDescent="0.2">
      <c r="A40" s="3">
        <f t="shared" si="0"/>
        <v>34</v>
      </c>
      <c r="B40" s="3" t="s">
        <v>38</v>
      </c>
      <c r="C40" s="3" t="s">
        <v>4</v>
      </c>
      <c r="D40" s="3"/>
      <c r="E40" s="3" t="s">
        <v>75</v>
      </c>
      <c r="F40" s="4">
        <v>3.0252478460373071E-3</v>
      </c>
    </row>
    <row r="41" spans="1:6" ht="12.75" x14ac:dyDescent="0.2">
      <c r="A41" s="3">
        <f t="shared" si="0"/>
        <v>35</v>
      </c>
      <c r="B41" s="3" t="s">
        <v>17</v>
      </c>
      <c r="C41" s="3" t="s">
        <v>4</v>
      </c>
      <c r="D41" s="3"/>
      <c r="E41" s="3" t="s">
        <v>77</v>
      </c>
      <c r="F41" s="4">
        <v>3.0068503363137713E-3</v>
      </c>
    </row>
    <row r="42" spans="1:6" ht="12.75" x14ac:dyDescent="0.2">
      <c r="A42" s="3">
        <f t="shared" si="0"/>
        <v>36</v>
      </c>
      <c r="B42" s="3" t="s">
        <v>5</v>
      </c>
      <c r="C42" s="3" t="s">
        <v>4</v>
      </c>
      <c r="D42" s="3"/>
      <c r="E42" s="3" t="s">
        <v>78</v>
      </c>
      <c r="F42" s="4">
        <v>2.8905622019850205E-3</v>
      </c>
    </row>
    <row r="43" spans="1:6" ht="12.75" x14ac:dyDescent="0.2">
      <c r="A43" s="3">
        <f t="shared" si="0"/>
        <v>37</v>
      </c>
      <c r="B43" s="3" t="s">
        <v>8</v>
      </c>
      <c r="C43" s="3" t="s">
        <v>4</v>
      </c>
      <c r="D43" s="3"/>
      <c r="E43" s="3" t="s">
        <v>70</v>
      </c>
      <c r="F43" s="4">
        <v>2.8735006298325938E-3</v>
      </c>
    </row>
    <row r="44" spans="1:6" ht="12.75" x14ac:dyDescent="0.2">
      <c r="A44" s="3">
        <f t="shared" si="0"/>
        <v>38</v>
      </c>
      <c r="B44" s="3" t="s">
        <v>24</v>
      </c>
      <c r="C44" s="3" t="s">
        <v>4</v>
      </c>
      <c r="D44" s="3"/>
      <c r="E44" s="3" t="s">
        <v>85</v>
      </c>
      <c r="F44" s="4">
        <v>2.6735172613349414E-3</v>
      </c>
    </row>
    <row r="45" spans="1:6" ht="12.75" x14ac:dyDescent="0.2">
      <c r="A45" s="3">
        <f t="shared" si="0"/>
        <v>39</v>
      </c>
      <c r="B45" s="3" t="s">
        <v>28</v>
      </c>
      <c r="C45" s="3" t="s">
        <v>4</v>
      </c>
      <c r="D45" s="3"/>
      <c r="E45" s="3" t="s">
        <v>83</v>
      </c>
      <c r="F45" s="4">
        <v>1.5652510819215654E-3</v>
      </c>
    </row>
    <row r="46" spans="1:6" ht="12.75" x14ac:dyDescent="0.2">
      <c r="A46" s="3"/>
      <c r="B46" s="5" t="s">
        <v>59</v>
      </c>
      <c r="C46" s="5"/>
      <c r="D46" s="5"/>
      <c r="E46" s="5"/>
      <c r="F46" s="6">
        <f>SUM(F7:F45)</f>
        <v>0.2391655357301499</v>
      </c>
    </row>
    <row r="47" spans="1:6" ht="12.75" x14ac:dyDescent="0.2">
      <c r="A47" s="3">
        <f t="shared" si="0"/>
        <v>1</v>
      </c>
      <c r="B47" s="3" t="s">
        <v>65</v>
      </c>
      <c r="C47" s="3" t="s">
        <v>94</v>
      </c>
      <c r="D47" s="3" t="s">
        <v>123</v>
      </c>
      <c r="E47" s="3"/>
      <c r="F47" s="4">
        <v>0.11662727052464061</v>
      </c>
    </row>
    <row r="48" spans="1:6" ht="12.75" x14ac:dyDescent="0.2">
      <c r="A48" s="3">
        <f t="shared" si="0"/>
        <v>2</v>
      </c>
      <c r="B48" s="3" t="s">
        <v>115</v>
      </c>
      <c r="C48" s="3" t="s">
        <v>94</v>
      </c>
      <c r="D48" s="3" t="s">
        <v>118</v>
      </c>
      <c r="E48" s="3"/>
      <c r="F48" s="4">
        <v>9.7046032471153648E-2</v>
      </c>
    </row>
    <row r="49" spans="1:8" ht="12.75" x14ac:dyDescent="0.2">
      <c r="A49" s="3">
        <f t="shared" si="0"/>
        <v>3</v>
      </c>
      <c r="B49" s="3" t="s">
        <v>130</v>
      </c>
      <c r="C49" s="3" t="s">
        <v>94</v>
      </c>
      <c r="D49" s="3" t="s">
        <v>131</v>
      </c>
      <c r="E49" s="3"/>
      <c r="F49" s="4">
        <v>6.9677226513567531E-2</v>
      </c>
    </row>
    <row r="50" spans="1:8" ht="12.75" x14ac:dyDescent="0.2">
      <c r="A50" s="3">
        <f t="shared" si="0"/>
        <v>4</v>
      </c>
      <c r="B50" s="3" t="s">
        <v>122</v>
      </c>
      <c r="C50" s="3" t="s">
        <v>94</v>
      </c>
      <c r="D50" s="3" t="s">
        <v>95</v>
      </c>
      <c r="E50" s="3"/>
      <c r="F50" s="4">
        <v>3.4283696685908867E-2</v>
      </c>
    </row>
    <row r="51" spans="1:8" ht="12.75" x14ac:dyDescent="0.2">
      <c r="A51" s="3">
        <f t="shared" si="0"/>
        <v>5</v>
      </c>
      <c r="B51" s="3" t="s">
        <v>116</v>
      </c>
      <c r="C51" s="3" t="s">
        <v>94</v>
      </c>
      <c r="D51" s="3" t="s">
        <v>119</v>
      </c>
      <c r="E51" s="3"/>
      <c r="F51" s="4">
        <v>2.9299052279767358E-2</v>
      </c>
    </row>
    <row r="52" spans="1:8" ht="12.75" x14ac:dyDescent="0.2">
      <c r="A52" s="3">
        <f t="shared" si="0"/>
        <v>6</v>
      </c>
      <c r="B52" s="3" t="s">
        <v>102</v>
      </c>
      <c r="C52" s="3" t="s">
        <v>94</v>
      </c>
      <c r="D52" s="3" t="s">
        <v>125</v>
      </c>
      <c r="E52" s="3"/>
      <c r="F52" s="4">
        <v>2.4990956525730759E-2</v>
      </c>
    </row>
    <row r="53" spans="1:8" ht="12.75" x14ac:dyDescent="0.2">
      <c r="A53" s="3">
        <f t="shared" si="0"/>
        <v>7</v>
      </c>
      <c r="B53" s="3" t="s">
        <v>23</v>
      </c>
      <c r="C53" s="3" t="s">
        <v>94</v>
      </c>
      <c r="D53" s="3" t="s">
        <v>155</v>
      </c>
      <c r="E53" s="3"/>
      <c r="F53" s="4">
        <v>2.4176200994339359E-2</v>
      </c>
    </row>
    <row r="54" spans="1:8" ht="12.75" x14ac:dyDescent="0.2">
      <c r="A54" s="3">
        <f t="shared" si="0"/>
        <v>8</v>
      </c>
      <c r="B54" s="3" t="s">
        <v>148</v>
      </c>
      <c r="C54" s="3" t="s">
        <v>94</v>
      </c>
      <c r="D54" s="3" t="s">
        <v>125</v>
      </c>
      <c r="E54" s="3"/>
      <c r="F54" s="4">
        <v>6.8102315942128558E-5</v>
      </c>
    </row>
    <row r="55" spans="1:8" s="7" customFormat="1" ht="12.75" x14ac:dyDescent="0.2">
      <c r="A55" s="3"/>
      <c r="B55" s="5" t="s">
        <v>66</v>
      </c>
      <c r="C55" s="5"/>
      <c r="D55" s="5"/>
      <c r="E55" s="5"/>
      <c r="F55" s="6">
        <f>SUM(F47:F54)</f>
        <v>0.39616853831105026</v>
      </c>
    </row>
    <row r="56" spans="1:8" ht="12.75" x14ac:dyDescent="0.2">
      <c r="A56" s="3">
        <v>1</v>
      </c>
      <c r="B56" s="3" t="s">
        <v>111</v>
      </c>
      <c r="C56" s="3"/>
      <c r="D56" s="3" t="s">
        <v>126</v>
      </c>
      <c r="E56" s="3"/>
      <c r="F56" s="4">
        <v>1.1876884876621953E-2</v>
      </c>
    </row>
    <row r="57" spans="1:8" ht="12.75" x14ac:dyDescent="0.2">
      <c r="A57" s="3">
        <f>A56+1</f>
        <v>2</v>
      </c>
      <c r="B57" s="3" t="s">
        <v>67</v>
      </c>
      <c r="C57" s="3" t="s">
        <v>112</v>
      </c>
      <c r="D57" s="3"/>
      <c r="E57" s="3"/>
      <c r="F57" s="4">
        <v>0.3528</v>
      </c>
      <c r="H57" s="9"/>
    </row>
    <row r="58" spans="1:8" ht="12.75" x14ac:dyDescent="0.2">
      <c r="A58" s="3"/>
      <c r="B58" s="5" t="s">
        <v>31</v>
      </c>
      <c r="C58" s="5"/>
      <c r="D58" s="5"/>
      <c r="E58" s="5"/>
      <c r="F58" s="6">
        <f>F46+F55+F56+F57</f>
        <v>1.0000109589178221</v>
      </c>
    </row>
    <row r="60" spans="1:8" ht="12.75" x14ac:dyDescent="0.2">
      <c r="B60" s="7" t="s">
        <v>91</v>
      </c>
    </row>
  </sheetData>
  <mergeCells count="1">
    <mergeCell ref="A5:F5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70"/>
  <sheetViews>
    <sheetView tabSelected="1" workbookViewId="0">
      <selection activeCell="H4" sqref="H4"/>
    </sheetView>
  </sheetViews>
  <sheetFormatPr defaultColWidth="9.1796875" defaultRowHeight="12.5" x14ac:dyDescent="0.25"/>
  <cols>
    <col min="1" max="1" width="9.1796875" style="1"/>
    <col min="2" max="2" width="50.81640625" style="1" bestFit="1" customWidth="1"/>
    <col min="3" max="4" width="13.54296875" style="1" bestFit="1" customWidth="1"/>
    <col min="5" max="5" width="42.81640625" style="1" bestFit="1" customWidth="1"/>
    <col min="6" max="16384" width="9.1796875" style="1"/>
  </cols>
  <sheetData>
    <row r="5" spans="1:6" ht="13" x14ac:dyDescent="0.3">
      <c r="A5" s="33" t="s">
        <v>156</v>
      </c>
      <c r="B5" s="33"/>
      <c r="C5" s="33"/>
      <c r="D5" s="33"/>
      <c r="E5" s="33"/>
      <c r="F5" s="33"/>
    </row>
    <row r="6" spans="1:6" ht="13" x14ac:dyDescent="0.3">
      <c r="A6" s="10" t="s">
        <v>0</v>
      </c>
      <c r="B6" s="10" t="s">
        <v>1</v>
      </c>
      <c r="C6" s="10" t="s">
        <v>2</v>
      </c>
      <c r="D6" s="10" t="s">
        <v>90</v>
      </c>
      <c r="E6" s="10" t="s">
        <v>68</v>
      </c>
      <c r="F6" s="10" t="s">
        <v>3</v>
      </c>
    </row>
    <row r="7" spans="1:6" x14ac:dyDescent="0.25">
      <c r="A7" s="3">
        <v>1</v>
      </c>
      <c r="B7" s="3" t="s">
        <v>32</v>
      </c>
      <c r="C7" s="3" t="s">
        <v>4</v>
      </c>
      <c r="D7" s="3"/>
      <c r="E7" s="3" t="s">
        <v>72</v>
      </c>
      <c r="F7" s="4">
        <v>3.2780736967745472E-2</v>
      </c>
    </row>
    <row r="8" spans="1:6" x14ac:dyDescent="0.25">
      <c r="A8" s="3">
        <f>A7+1</f>
        <v>2</v>
      </c>
      <c r="B8" s="3" t="s">
        <v>7</v>
      </c>
      <c r="C8" s="3" t="s">
        <v>4</v>
      </c>
      <c r="D8" s="3"/>
      <c r="E8" s="3" t="s">
        <v>72</v>
      </c>
      <c r="F8" s="4">
        <v>2.5796100810570512E-2</v>
      </c>
    </row>
    <row r="9" spans="1:6" x14ac:dyDescent="0.25">
      <c r="A9" s="3">
        <f t="shared" ref="A9:A64" si="0">A8+1</f>
        <v>3</v>
      </c>
      <c r="B9" s="3" t="s">
        <v>21</v>
      </c>
      <c r="C9" s="3" t="s">
        <v>4</v>
      </c>
      <c r="D9" s="3"/>
      <c r="E9" s="3" t="s">
        <v>81</v>
      </c>
      <c r="F9" s="4">
        <v>2.4470110510945116E-2</v>
      </c>
    </row>
    <row r="10" spans="1:6" x14ac:dyDescent="0.25">
      <c r="A10" s="3">
        <f t="shared" si="0"/>
        <v>4</v>
      </c>
      <c r="B10" s="3" t="s">
        <v>13</v>
      </c>
      <c r="C10" s="3" t="s">
        <v>4</v>
      </c>
      <c r="D10" s="3"/>
      <c r="E10" s="3" t="s">
        <v>69</v>
      </c>
      <c r="F10" s="4">
        <v>2.3748175284903698E-2</v>
      </c>
    </row>
    <row r="11" spans="1:6" x14ac:dyDescent="0.25">
      <c r="A11" s="3">
        <f t="shared" si="0"/>
        <v>5</v>
      </c>
      <c r="B11" s="3" t="s">
        <v>46</v>
      </c>
      <c r="C11" s="3" t="s">
        <v>4</v>
      </c>
      <c r="D11" s="3"/>
      <c r="E11" s="3" t="s">
        <v>76</v>
      </c>
      <c r="F11" s="4">
        <v>2.2793647905026863E-2</v>
      </c>
    </row>
    <row r="12" spans="1:6" x14ac:dyDescent="0.25">
      <c r="A12" s="3">
        <f t="shared" si="0"/>
        <v>6</v>
      </c>
      <c r="B12" s="3" t="s">
        <v>48</v>
      </c>
      <c r="C12" s="3" t="s">
        <v>4</v>
      </c>
      <c r="D12" s="3"/>
      <c r="E12" s="3" t="s">
        <v>79</v>
      </c>
      <c r="F12" s="4">
        <v>2.2011214485266127E-2</v>
      </c>
    </row>
    <row r="13" spans="1:6" x14ac:dyDescent="0.25">
      <c r="A13" s="3">
        <f t="shared" si="0"/>
        <v>7</v>
      </c>
      <c r="B13" s="3" t="s">
        <v>157</v>
      </c>
      <c r="C13" s="3" t="s">
        <v>4</v>
      </c>
      <c r="D13" s="3"/>
      <c r="E13" s="3" t="s">
        <v>70</v>
      </c>
      <c r="F13" s="4">
        <v>1.9396148292682356E-2</v>
      </c>
    </row>
    <row r="14" spans="1:6" x14ac:dyDescent="0.25">
      <c r="A14" s="3">
        <f t="shared" si="0"/>
        <v>8</v>
      </c>
      <c r="B14" s="3" t="s">
        <v>41</v>
      </c>
      <c r="C14" s="3" t="s">
        <v>4</v>
      </c>
      <c r="D14" s="3"/>
      <c r="E14" s="3" t="s">
        <v>77</v>
      </c>
      <c r="F14" s="4">
        <v>1.7760007042262362E-2</v>
      </c>
    </row>
    <row r="15" spans="1:6" x14ac:dyDescent="0.25">
      <c r="A15" s="3">
        <f t="shared" si="0"/>
        <v>9</v>
      </c>
      <c r="B15" s="3" t="s">
        <v>14</v>
      </c>
      <c r="C15" s="3" t="s">
        <v>4</v>
      </c>
      <c r="D15" s="3"/>
      <c r="E15" s="3" t="s">
        <v>69</v>
      </c>
      <c r="F15" s="4">
        <v>1.7727894682574342E-2</v>
      </c>
    </row>
    <row r="16" spans="1:6" x14ac:dyDescent="0.25">
      <c r="A16" s="3">
        <f t="shared" si="0"/>
        <v>10</v>
      </c>
      <c r="B16" s="3" t="s">
        <v>12</v>
      </c>
      <c r="C16" s="3" t="s">
        <v>4</v>
      </c>
      <c r="D16" s="3"/>
      <c r="E16" s="3" t="s">
        <v>84</v>
      </c>
      <c r="F16" s="4">
        <v>1.7098640333607779E-2</v>
      </c>
    </row>
    <row r="17" spans="1:6" x14ac:dyDescent="0.25">
      <c r="A17" s="3">
        <f t="shared" si="0"/>
        <v>11</v>
      </c>
      <c r="B17" s="3" t="s">
        <v>42</v>
      </c>
      <c r="C17" s="3" t="s">
        <v>4</v>
      </c>
      <c r="D17" s="3"/>
      <c r="E17" s="3" t="s">
        <v>78</v>
      </c>
      <c r="F17" s="4">
        <v>1.6877192792839606E-2</v>
      </c>
    </row>
    <row r="18" spans="1:6" x14ac:dyDescent="0.25">
      <c r="A18" s="3">
        <f t="shared" si="0"/>
        <v>12</v>
      </c>
      <c r="B18" s="3" t="s">
        <v>9</v>
      </c>
      <c r="C18" s="3" t="s">
        <v>4</v>
      </c>
      <c r="D18" s="3"/>
      <c r="E18" s="3" t="s">
        <v>74</v>
      </c>
      <c r="F18" s="4">
        <v>1.6876817667302584E-2</v>
      </c>
    </row>
    <row r="19" spans="1:6" x14ac:dyDescent="0.25">
      <c r="A19" s="3">
        <f t="shared" si="0"/>
        <v>13</v>
      </c>
      <c r="B19" s="3" t="s">
        <v>17</v>
      </c>
      <c r="C19" s="3" t="s">
        <v>4</v>
      </c>
      <c r="D19" s="3"/>
      <c r="E19" s="3" t="s">
        <v>77</v>
      </c>
      <c r="F19" s="4">
        <v>1.6480920870777183E-2</v>
      </c>
    </row>
    <row r="20" spans="1:6" x14ac:dyDescent="0.25">
      <c r="A20" s="3">
        <f t="shared" si="0"/>
        <v>14</v>
      </c>
      <c r="B20" s="3" t="s">
        <v>49</v>
      </c>
      <c r="C20" s="3" t="s">
        <v>4</v>
      </c>
      <c r="D20" s="3"/>
      <c r="E20" s="3" t="s">
        <v>88</v>
      </c>
      <c r="F20" s="4">
        <v>1.5512623022359904E-2</v>
      </c>
    </row>
    <row r="21" spans="1:6" x14ac:dyDescent="0.25">
      <c r="A21" s="3">
        <f t="shared" si="0"/>
        <v>15</v>
      </c>
      <c r="B21" s="3" t="s">
        <v>43</v>
      </c>
      <c r="C21" s="3" t="s">
        <v>4</v>
      </c>
      <c r="D21" s="3"/>
      <c r="E21" s="3" t="s">
        <v>77</v>
      </c>
      <c r="F21" s="4">
        <v>1.5326068746468231E-2</v>
      </c>
    </row>
    <row r="22" spans="1:6" x14ac:dyDescent="0.25">
      <c r="A22" s="3">
        <f t="shared" si="0"/>
        <v>16</v>
      </c>
      <c r="B22" s="3" t="s">
        <v>50</v>
      </c>
      <c r="C22" s="3" t="s">
        <v>4</v>
      </c>
      <c r="D22" s="3"/>
      <c r="E22" s="3" t="s">
        <v>77</v>
      </c>
      <c r="F22" s="4">
        <v>1.5319673670489179E-2</v>
      </c>
    </row>
    <row r="23" spans="1:6" x14ac:dyDescent="0.25">
      <c r="A23" s="3">
        <f t="shared" si="0"/>
        <v>17</v>
      </c>
      <c r="B23" s="3" t="s">
        <v>57</v>
      </c>
      <c r="C23" s="3" t="s">
        <v>4</v>
      </c>
      <c r="D23" s="3"/>
      <c r="E23" s="3" t="s">
        <v>73</v>
      </c>
      <c r="F23" s="4">
        <v>1.4870684356226252E-2</v>
      </c>
    </row>
    <row r="24" spans="1:6" x14ac:dyDescent="0.25">
      <c r="A24" s="3">
        <f t="shared" si="0"/>
        <v>18</v>
      </c>
      <c r="B24" s="3" t="s">
        <v>39</v>
      </c>
      <c r="C24" s="3" t="s">
        <v>4</v>
      </c>
      <c r="D24" s="3"/>
      <c r="E24" s="3" t="s">
        <v>80</v>
      </c>
      <c r="F24" s="4">
        <v>1.4544829187393457E-2</v>
      </c>
    </row>
    <row r="25" spans="1:6" x14ac:dyDescent="0.25">
      <c r="A25" s="3">
        <f t="shared" si="0"/>
        <v>19</v>
      </c>
      <c r="B25" s="3" t="s">
        <v>11</v>
      </c>
      <c r="C25" s="3" t="s">
        <v>4</v>
      </c>
      <c r="D25" s="3"/>
      <c r="E25" s="3" t="s">
        <v>77</v>
      </c>
      <c r="F25" s="4">
        <v>1.4515829558146258E-2</v>
      </c>
    </row>
    <row r="26" spans="1:6" x14ac:dyDescent="0.25">
      <c r="A26" s="3">
        <f t="shared" si="0"/>
        <v>20</v>
      </c>
      <c r="B26" s="3" t="s">
        <v>35</v>
      </c>
      <c r="C26" s="3" t="s">
        <v>4</v>
      </c>
      <c r="D26" s="3"/>
      <c r="E26" s="3" t="s">
        <v>76</v>
      </c>
      <c r="F26" s="4">
        <v>1.4478653952612179E-2</v>
      </c>
    </row>
    <row r="27" spans="1:6" x14ac:dyDescent="0.25">
      <c r="A27" s="3">
        <f t="shared" si="0"/>
        <v>21</v>
      </c>
      <c r="B27" s="3" t="s">
        <v>47</v>
      </c>
      <c r="C27" s="3" t="s">
        <v>4</v>
      </c>
      <c r="D27" s="3"/>
      <c r="E27" s="3" t="s">
        <v>72</v>
      </c>
      <c r="F27" s="4">
        <v>1.4434588211108537E-2</v>
      </c>
    </row>
    <row r="28" spans="1:6" x14ac:dyDescent="0.25">
      <c r="A28" s="3">
        <f t="shared" si="0"/>
        <v>22</v>
      </c>
      <c r="B28" s="3" t="s">
        <v>158</v>
      </c>
      <c r="C28" s="3" t="s">
        <v>4</v>
      </c>
      <c r="D28" s="3"/>
      <c r="E28" s="3" t="s">
        <v>73</v>
      </c>
      <c r="F28" s="4">
        <v>1.4292552100076839E-2</v>
      </c>
    </row>
    <row r="29" spans="1:6" x14ac:dyDescent="0.25">
      <c r="A29" s="3">
        <f t="shared" si="0"/>
        <v>23</v>
      </c>
      <c r="B29" s="3" t="s">
        <v>45</v>
      </c>
      <c r="C29" s="3" t="s">
        <v>4</v>
      </c>
      <c r="D29" s="3"/>
      <c r="E29" s="3" t="s">
        <v>79</v>
      </c>
      <c r="F29" s="4">
        <v>1.4172615969998878E-2</v>
      </c>
    </row>
    <row r="30" spans="1:6" x14ac:dyDescent="0.25">
      <c r="A30" s="3">
        <f t="shared" si="0"/>
        <v>24</v>
      </c>
      <c r="B30" s="3" t="s">
        <v>37</v>
      </c>
      <c r="C30" s="3" t="s">
        <v>4</v>
      </c>
      <c r="D30" s="3"/>
      <c r="E30" s="3" t="s">
        <v>78</v>
      </c>
      <c r="F30" s="4">
        <v>1.384377993924484E-2</v>
      </c>
    </row>
    <row r="31" spans="1:6" x14ac:dyDescent="0.25">
      <c r="A31" s="3">
        <f t="shared" si="0"/>
        <v>25</v>
      </c>
      <c r="B31" s="3" t="s">
        <v>26</v>
      </c>
      <c r="C31" s="3" t="s">
        <v>4</v>
      </c>
      <c r="D31" s="3"/>
      <c r="E31" s="3" t="s">
        <v>84</v>
      </c>
      <c r="F31" s="4">
        <v>1.324301164717878E-2</v>
      </c>
    </row>
    <row r="32" spans="1:6" x14ac:dyDescent="0.25">
      <c r="A32" s="3">
        <f t="shared" si="0"/>
        <v>26</v>
      </c>
      <c r="B32" s="3" t="s">
        <v>159</v>
      </c>
      <c r="C32" s="3" t="s">
        <v>4</v>
      </c>
      <c r="D32" s="3"/>
      <c r="E32" s="3" t="s">
        <v>86</v>
      </c>
      <c r="F32" s="4">
        <v>1.2895074846746556E-2</v>
      </c>
    </row>
    <row r="33" spans="1:6" x14ac:dyDescent="0.25">
      <c r="A33" s="3">
        <f t="shared" si="0"/>
        <v>27</v>
      </c>
      <c r="B33" s="3" t="s">
        <v>58</v>
      </c>
      <c r="C33" s="3" t="s">
        <v>4</v>
      </c>
      <c r="D33" s="3"/>
      <c r="E33" s="3" t="s">
        <v>71</v>
      </c>
      <c r="F33" s="4">
        <v>1.2504783638245441E-2</v>
      </c>
    </row>
    <row r="34" spans="1:6" x14ac:dyDescent="0.25">
      <c r="A34" s="3">
        <f t="shared" si="0"/>
        <v>28</v>
      </c>
      <c r="B34" s="3" t="s">
        <v>160</v>
      </c>
      <c r="C34" s="3" t="s">
        <v>4</v>
      </c>
      <c r="D34" s="3"/>
      <c r="E34" s="3" t="s">
        <v>83</v>
      </c>
      <c r="F34" s="4">
        <v>1.172596245653872E-2</v>
      </c>
    </row>
    <row r="35" spans="1:6" x14ac:dyDescent="0.25">
      <c r="A35" s="3">
        <f t="shared" si="0"/>
        <v>29</v>
      </c>
      <c r="B35" s="3" t="s">
        <v>53</v>
      </c>
      <c r="C35" s="3" t="s">
        <v>4</v>
      </c>
      <c r="D35" s="3"/>
      <c r="E35" s="3" t="s">
        <v>77</v>
      </c>
      <c r="F35" s="4">
        <v>1.1547250527017928E-2</v>
      </c>
    </row>
    <row r="36" spans="1:6" x14ac:dyDescent="0.25">
      <c r="A36" s="3">
        <f t="shared" si="0"/>
        <v>30</v>
      </c>
      <c r="B36" s="3" t="s">
        <v>152</v>
      </c>
      <c r="C36" s="3" t="s">
        <v>4</v>
      </c>
      <c r="D36" s="3"/>
      <c r="E36" s="3" t="s">
        <v>73</v>
      </c>
      <c r="F36" s="4">
        <v>1.1390379195890461E-2</v>
      </c>
    </row>
    <row r="37" spans="1:6" x14ac:dyDescent="0.25">
      <c r="A37" s="3">
        <f t="shared" si="0"/>
        <v>31</v>
      </c>
      <c r="B37" s="3" t="s">
        <v>20</v>
      </c>
      <c r="C37" s="3" t="s">
        <v>4</v>
      </c>
      <c r="D37" s="3"/>
      <c r="E37" s="3" t="s">
        <v>74</v>
      </c>
      <c r="F37" s="4">
        <v>1.1322248089927944E-2</v>
      </c>
    </row>
    <row r="38" spans="1:6" x14ac:dyDescent="0.25">
      <c r="A38" s="3">
        <f t="shared" si="0"/>
        <v>32</v>
      </c>
      <c r="B38" s="3" t="s">
        <v>161</v>
      </c>
      <c r="C38" s="3" t="s">
        <v>4</v>
      </c>
      <c r="D38" s="3"/>
      <c r="E38" s="3" t="s">
        <v>79</v>
      </c>
      <c r="F38" s="4">
        <v>1.131979679782346E-2</v>
      </c>
    </row>
    <row r="39" spans="1:6" ht="12.75" x14ac:dyDescent="0.2">
      <c r="A39" s="3">
        <f t="shared" si="0"/>
        <v>33</v>
      </c>
      <c r="B39" s="3" t="s">
        <v>8</v>
      </c>
      <c r="C39" s="3" t="s">
        <v>4</v>
      </c>
      <c r="D39" s="3"/>
      <c r="E39" s="3" t="s">
        <v>70</v>
      </c>
      <c r="F39" s="4">
        <v>1.1055906956044996E-2</v>
      </c>
    </row>
    <row r="40" spans="1:6" ht="12.75" x14ac:dyDescent="0.2">
      <c r="A40" s="3">
        <f t="shared" si="0"/>
        <v>34</v>
      </c>
      <c r="B40" s="3" t="s">
        <v>36</v>
      </c>
      <c r="C40" s="3" t="s">
        <v>4</v>
      </c>
      <c r="D40" s="3"/>
      <c r="E40" s="3" t="s">
        <v>75</v>
      </c>
      <c r="F40" s="4">
        <v>1.0645201159440258E-2</v>
      </c>
    </row>
    <row r="41" spans="1:6" ht="12.75" x14ac:dyDescent="0.2">
      <c r="A41" s="3">
        <f t="shared" si="0"/>
        <v>35</v>
      </c>
      <c r="B41" s="3" t="s">
        <v>24</v>
      </c>
      <c r="C41" s="3" t="s">
        <v>4</v>
      </c>
      <c r="D41" s="3"/>
      <c r="E41" s="3" t="s">
        <v>85</v>
      </c>
      <c r="F41" s="4">
        <v>1.0523963284718846E-2</v>
      </c>
    </row>
    <row r="42" spans="1:6" ht="12.75" x14ac:dyDescent="0.2">
      <c r="A42" s="3">
        <f t="shared" si="0"/>
        <v>36</v>
      </c>
      <c r="B42" s="3" t="s">
        <v>55</v>
      </c>
      <c r="C42" s="3" t="s">
        <v>4</v>
      </c>
      <c r="D42" s="3"/>
      <c r="E42" s="3" t="s">
        <v>74</v>
      </c>
      <c r="F42" s="4">
        <v>1.0462391991419431E-2</v>
      </c>
    </row>
    <row r="43" spans="1:6" ht="12.75" x14ac:dyDescent="0.2">
      <c r="A43" s="3">
        <f t="shared" si="0"/>
        <v>37</v>
      </c>
      <c r="B43" s="3" t="s">
        <v>51</v>
      </c>
      <c r="C43" s="3" t="s">
        <v>4</v>
      </c>
      <c r="D43" s="3"/>
      <c r="E43" s="3" t="s">
        <v>82</v>
      </c>
      <c r="F43" s="4">
        <v>1.000246768450481E-2</v>
      </c>
    </row>
    <row r="44" spans="1:6" ht="12.75" x14ac:dyDescent="0.2">
      <c r="A44" s="3">
        <f t="shared" si="0"/>
        <v>38</v>
      </c>
      <c r="B44" s="3" t="s">
        <v>40</v>
      </c>
      <c r="C44" s="3" t="s">
        <v>4</v>
      </c>
      <c r="D44" s="3"/>
      <c r="E44" s="3" t="s">
        <v>83</v>
      </c>
      <c r="F44" s="4">
        <v>9.8125670266226966E-3</v>
      </c>
    </row>
    <row r="45" spans="1:6" ht="12.75" x14ac:dyDescent="0.2">
      <c r="A45" s="3">
        <f t="shared" si="0"/>
        <v>39</v>
      </c>
      <c r="B45" s="3" t="s">
        <v>162</v>
      </c>
      <c r="C45" s="3" t="s">
        <v>4</v>
      </c>
      <c r="D45" s="3"/>
      <c r="E45" s="3" t="s">
        <v>168</v>
      </c>
      <c r="F45" s="4">
        <v>9.6373070111655801E-3</v>
      </c>
    </row>
    <row r="46" spans="1:6" ht="12.75" x14ac:dyDescent="0.2">
      <c r="A46" s="3">
        <f t="shared" si="0"/>
        <v>40</v>
      </c>
      <c r="B46" s="3" t="s">
        <v>22</v>
      </c>
      <c r="C46" s="3" t="s">
        <v>4</v>
      </c>
      <c r="D46" s="3"/>
      <c r="E46" s="3" t="s">
        <v>82</v>
      </c>
      <c r="F46" s="4">
        <v>9.2385099687907739E-3</v>
      </c>
    </row>
    <row r="47" spans="1:6" ht="12.75" x14ac:dyDescent="0.2">
      <c r="A47" s="3">
        <f t="shared" si="0"/>
        <v>41</v>
      </c>
      <c r="B47" s="3" t="s">
        <v>34</v>
      </c>
      <c r="C47" s="3" t="s">
        <v>4</v>
      </c>
      <c r="D47" s="3"/>
      <c r="E47" s="3" t="s">
        <v>75</v>
      </c>
      <c r="F47" s="4">
        <v>9.0337853146565169E-3</v>
      </c>
    </row>
    <row r="48" spans="1:6" ht="12.75" x14ac:dyDescent="0.2">
      <c r="A48" s="3">
        <f t="shared" si="0"/>
        <v>42</v>
      </c>
      <c r="B48" s="3" t="s">
        <v>163</v>
      </c>
      <c r="C48" s="3" t="s">
        <v>4</v>
      </c>
      <c r="D48" s="3"/>
      <c r="E48" s="3" t="s">
        <v>76</v>
      </c>
      <c r="F48" s="4">
        <v>8.5717099185253533E-3</v>
      </c>
    </row>
    <row r="49" spans="1:6" ht="12.75" x14ac:dyDescent="0.2">
      <c r="A49" s="3">
        <f t="shared" si="0"/>
        <v>43</v>
      </c>
      <c r="B49" s="3" t="s">
        <v>164</v>
      </c>
      <c r="C49" s="3" t="s">
        <v>4</v>
      </c>
      <c r="D49" s="3"/>
      <c r="E49" s="3" t="s">
        <v>77</v>
      </c>
      <c r="F49" s="4">
        <v>8.4088543460102087E-3</v>
      </c>
    </row>
    <row r="50" spans="1:6" ht="12.75" x14ac:dyDescent="0.2">
      <c r="A50" s="3">
        <f t="shared" si="0"/>
        <v>44</v>
      </c>
      <c r="B50" s="3" t="s">
        <v>33</v>
      </c>
      <c r="C50" s="3" t="s">
        <v>4</v>
      </c>
      <c r="D50" s="3"/>
      <c r="E50" s="3" t="s">
        <v>73</v>
      </c>
      <c r="F50" s="4">
        <v>8.0748882037110191E-3</v>
      </c>
    </row>
    <row r="51" spans="1:6" ht="12.75" x14ac:dyDescent="0.2">
      <c r="A51" s="3">
        <f t="shared" si="0"/>
        <v>45</v>
      </c>
      <c r="B51" s="3" t="s">
        <v>165</v>
      </c>
      <c r="C51" s="3" t="s">
        <v>4</v>
      </c>
      <c r="D51" s="3"/>
      <c r="E51" s="3" t="s">
        <v>78</v>
      </c>
      <c r="F51" s="4">
        <v>6.6490748202793371E-3</v>
      </c>
    </row>
    <row r="52" spans="1:6" ht="12.75" x14ac:dyDescent="0.2">
      <c r="A52" s="3">
        <f t="shared" si="0"/>
        <v>46</v>
      </c>
      <c r="B52" s="3" t="s">
        <v>38</v>
      </c>
      <c r="C52" s="3" t="s">
        <v>4</v>
      </c>
      <c r="D52" s="3"/>
      <c r="E52" s="3" t="s">
        <v>75</v>
      </c>
      <c r="F52" s="4">
        <v>6.0843557907679976E-3</v>
      </c>
    </row>
    <row r="53" spans="1:6" ht="12.75" x14ac:dyDescent="0.2">
      <c r="A53" s="3">
        <f t="shared" si="0"/>
        <v>47</v>
      </c>
      <c r="B53" s="3" t="s">
        <v>56</v>
      </c>
      <c r="C53" s="3" t="s">
        <v>4</v>
      </c>
      <c r="D53" s="3"/>
      <c r="E53" s="3" t="s">
        <v>73</v>
      </c>
      <c r="F53" s="4">
        <v>5.8955706944552912E-3</v>
      </c>
    </row>
    <row r="54" spans="1:6" ht="12.75" x14ac:dyDescent="0.2">
      <c r="A54" s="3">
        <f t="shared" si="0"/>
        <v>48</v>
      </c>
      <c r="B54" s="3" t="s">
        <v>44</v>
      </c>
      <c r="C54" s="3" t="s">
        <v>4</v>
      </c>
      <c r="D54" s="3"/>
      <c r="E54" s="3" t="s">
        <v>78</v>
      </c>
      <c r="F54" s="4">
        <v>5.5807476324647096E-3</v>
      </c>
    </row>
    <row r="55" spans="1:6" ht="12.75" x14ac:dyDescent="0.2">
      <c r="A55" s="3">
        <f t="shared" si="0"/>
        <v>49</v>
      </c>
      <c r="B55" s="3" t="s">
        <v>54</v>
      </c>
      <c r="C55" s="3" t="s">
        <v>4</v>
      </c>
      <c r="D55" s="3"/>
      <c r="E55" s="3" t="s">
        <v>84</v>
      </c>
      <c r="F55" s="4">
        <v>4.8432049532858776E-3</v>
      </c>
    </row>
    <row r="56" spans="1:6" ht="12.75" x14ac:dyDescent="0.2">
      <c r="A56" s="3">
        <f t="shared" si="0"/>
        <v>50</v>
      </c>
      <c r="B56" s="3" t="s">
        <v>28</v>
      </c>
      <c r="C56" s="3" t="s">
        <v>4</v>
      </c>
      <c r="D56" s="3"/>
      <c r="E56" s="3" t="s">
        <v>83</v>
      </c>
      <c r="F56" s="4">
        <v>4.7534152172412263E-3</v>
      </c>
    </row>
    <row r="57" spans="1:6" ht="12.75" x14ac:dyDescent="0.2">
      <c r="A57" s="3">
        <f t="shared" si="0"/>
        <v>51</v>
      </c>
      <c r="B57" s="3" t="s">
        <v>52</v>
      </c>
      <c r="C57" s="3" t="s">
        <v>4</v>
      </c>
      <c r="D57" s="3"/>
      <c r="E57" s="3" t="s">
        <v>89</v>
      </c>
      <c r="F57" s="4">
        <v>4.551406023041292E-3</v>
      </c>
    </row>
    <row r="58" spans="1:6" ht="12.75" x14ac:dyDescent="0.2">
      <c r="A58" s="3">
        <f t="shared" si="0"/>
        <v>52</v>
      </c>
      <c r="B58" s="3" t="s">
        <v>166</v>
      </c>
      <c r="C58" s="3" t="s">
        <v>4</v>
      </c>
      <c r="D58" s="3"/>
      <c r="E58" s="3" t="s">
        <v>69</v>
      </c>
      <c r="F58" s="4">
        <v>1.0578239754956737E-3</v>
      </c>
    </row>
    <row r="59" spans="1:6" ht="12.75" x14ac:dyDescent="0.2">
      <c r="A59" s="3">
        <f t="shared" si="0"/>
        <v>53</v>
      </c>
      <c r="B59" s="3" t="s">
        <v>167</v>
      </c>
      <c r="C59" s="3" t="s">
        <v>4</v>
      </c>
      <c r="D59" s="3"/>
      <c r="E59" s="3" t="s">
        <v>78</v>
      </c>
      <c r="F59" s="4">
        <v>5.5625005734813578E-4</v>
      </c>
    </row>
    <row r="60" spans="1:6" ht="12.75" x14ac:dyDescent="0.2">
      <c r="A60" s="3"/>
      <c r="B60" s="5" t="s">
        <v>59</v>
      </c>
      <c r="C60" s="5"/>
      <c r="D60" s="5"/>
      <c r="E60" s="5"/>
      <c r="F60" s="6">
        <f>SUM(F7:F59)</f>
        <v>0.68651741558998802</v>
      </c>
    </row>
    <row r="61" spans="1:6" ht="12.75" x14ac:dyDescent="0.2">
      <c r="A61" s="3">
        <f t="shared" si="0"/>
        <v>1</v>
      </c>
      <c r="B61" s="3" t="s">
        <v>65</v>
      </c>
      <c r="C61" s="3" t="s">
        <v>94</v>
      </c>
      <c r="D61" s="3" t="s">
        <v>123</v>
      </c>
      <c r="E61" s="3"/>
      <c r="F61" s="4">
        <v>6.4224948090959716E-2</v>
      </c>
    </row>
    <row r="62" spans="1:6" ht="12.75" x14ac:dyDescent="0.2">
      <c r="A62" s="3">
        <f t="shared" si="0"/>
        <v>2</v>
      </c>
      <c r="B62" s="3" t="s">
        <v>116</v>
      </c>
      <c r="C62" s="3" t="s">
        <v>94</v>
      </c>
      <c r="D62" s="3" t="s">
        <v>119</v>
      </c>
      <c r="E62" s="3"/>
      <c r="F62" s="4">
        <v>2.2083261618211926E-2</v>
      </c>
    </row>
    <row r="63" spans="1:6" ht="12.75" x14ac:dyDescent="0.2">
      <c r="A63" s="3">
        <f t="shared" si="0"/>
        <v>3</v>
      </c>
      <c r="B63" s="3" t="s">
        <v>64</v>
      </c>
      <c r="C63" s="3" t="s">
        <v>94</v>
      </c>
      <c r="D63" s="3" t="s">
        <v>63</v>
      </c>
      <c r="E63" s="3"/>
      <c r="F63" s="4">
        <v>1.1683532206024432E-2</v>
      </c>
    </row>
    <row r="64" spans="1:6" ht="12.75" x14ac:dyDescent="0.2">
      <c r="A64" s="3">
        <f t="shared" si="0"/>
        <v>4</v>
      </c>
      <c r="B64" s="3" t="s">
        <v>104</v>
      </c>
      <c r="C64" s="3" t="s">
        <v>94</v>
      </c>
      <c r="D64" s="3" t="s">
        <v>169</v>
      </c>
      <c r="E64" s="3"/>
      <c r="F64" s="4">
        <v>1.1632279758276571E-2</v>
      </c>
    </row>
    <row r="65" spans="1:8" s="7" customFormat="1" ht="12.75" x14ac:dyDescent="0.2">
      <c r="A65" s="3"/>
      <c r="B65" s="5" t="s">
        <v>66</v>
      </c>
      <c r="C65" s="5"/>
      <c r="D65" s="5"/>
      <c r="E65" s="5"/>
      <c r="F65" s="6">
        <f>SUM(F61:F64)</f>
        <v>0.10962402167347264</v>
      </c>
    </row>
    <row r="66" spans="1:8" ht="12.75" x14ac:dyDescent="0.2">
      <c r="A66" s="3">
        <v>1</v>
      </c>
      <c r="B66" s="3" t="s">
        <v>111</v>
      </c>
      <c r="C66" s="3"/>
      <c r="D66" s="3" t="s">
        <v>126</v>
      </c>
      <c r="E66" s="3"/>
      <c r="F66" s="4">
        <v>5.6264755506937906E-3</v>
      </c>
    </row>
    <row r="67" spans="1:8" ht="12.75" x14ac:dyDescent="0.2">
      <c r="A67" s="3">
        <f>A66+1</f>
        <v>2</v>
      </c>
      <c r="B67" s="3" t="s">
        <v>67</v>
      </c>
      <c r="C67" s="3" t="s">
        <v>112</v>
      </c>
      <c r="D67" s="3"/>
      <c r="E67" s="3"/>
      <c r="F67" s="4">
        <v>0.19819999999999999</v>
      </c>
      <c r="H67" s="9"/>
    </row>
    <row r="68" spans="1:8" ht="12.75" x14ac:dyDescent="0.2">
      <c r="A68" s="3"/>
      <c r="B68" s="5" t="s">
        <v>31</v>
      </c>
      <c r="C68" s="5"/>
      <c r="D68" s="5"/>
      <c r="E68" s="5"/>
      <c r="F68" s="6">
        <f>F60+F65+F66+F67</f>
        <v>0.99996791281415454</v>
      </c>
    </row>
    <row r="70" spans="1:8" ht="12.75" x14ac:dyDescent="0.2">
      <c r="B70" s="7" t="s">
        <v>91</v>
      </c>
    </row>
  </sheetData>
  <mergeCells count="1">
    <mergeCell ref="A5:F5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22"/>
  <sheetViews>
    <sheetView workbookViewId="0">
      <selection activeCell="J9" sqref="J9"/>
    </sheetView>
  </sheetViews>
  <sheetFormatPr defaultRowHeight="12.5" x14ac:dyDescent="0.25"/>
  <cols>
    <col min="2" max="2" width="49.453125" bestFit="1" customWidth="1"/>
    <col min="3" max="3" width="13.54296875" bestFit="1" customWidth="1"/>
    <col min="4" max="4" width="11.7265625" bestFit="1" customWidth="1"/>
  </cols>
  <sheetData>
    <row r="5" spans="1:5" ht="13" x14ac:dyDescent="0.3">
      <c r="A5" s="31" t="s">
        <v>143</v>
      </c>
      <c r="B5" s="32"/>
      <c r="C5" s="32"/>
      <c r="D5" s="32"/>
      <c r="E5" s="32"/>
    </row>
    <row r="6" spans="1:5" ht="13" x14ac:dyDescent="0.3">
      <c r="A6" s="10" t="s">
        <v>0</v>
      </c>
      <c r="B6" s="10" t="s">
        <v>1</v>
      </c>
      <c r="C6" s="10" t="s">
        <v>2</v>
      </c>
      <c r="D6" s="10" t="s">
        <v>90</v>
      </c>
      <c r="E6" s="10" t="s">
        <v>3</v>
      </c>
    </row>
    <row r="7" spans="1:5" x14ac:dyDescent="0.25">
      <c r="A7" s="11">
        <v>1</v>
      </c>
      <c r="B7" s="20" t="s">
        <v>65</v>
      </c>
      <c r="C7" s="3" t="s">
        <v>94</v>
      </c>
      <c r="D7" s="21" t="s">
        <v>123</v>
      </c>
      <c r="E7" s="18">
        <v>0.21066293847062434</v>
      </c>
    </row>
    <row r="8" spans="1:5" x14ac:dyDescent="0.25">
      <c r="A8" s="11">
        <f>A7+1</f>
        <v>2</v>
      </c>
      <c r="B8" s="20" t="s">
        <v>130</v>
      </c>
      <c r="C8" s="3" t="s">
        <v>94</v>
      </c>
      <c r="D8" s="21" t="s">
        <v>131</v>
      </c>
      <c r="E8" s="18">
        <v>0.15150993447939901</v>
      </c>
    </row>
    <row r="9" spans="1:5" x14ac:dyDescent="0.25">
      <c r="A9" s="11">
        <f t="shared" ref="A9:A19" si="0">A8+1</f>
        <v>3</v>
      </c>
      <c r="B9" s="20" t="s">
        <v>121</v>
      </c>
      <c r="C9" s="3" t="s">
        <v>94</v>
      </c>
      <c r="D9" s="20" t="s">
        <v>124</v>
      </c>
      <c r="E9" s="18">
        <v>0.12823164021373096</v>
      </c>
    </row>
    <row r="10" spans="1:5" x14ac:dyDescent="0.25">
      <c r="A10" s="11">
        <f t="shared" si="0"/>
        <v>4</v>
      </c>
      <c r="B10" s="20" t="s">
        <v>132</v>
      </c>
      <c r="C10" s="3" t="s">
        <v>94</v>
      </c>
      <c r="D10" s="20" t="s">
        <v>124</v>
      </c>
      <c r="E10" s="18">
        <v>0.10177820088451242</v>
      </c>
    </row>
    <row r="11" spans="1:5" x14ac:dyDescent="0.25">
      <c r="A11" s="11">
        <f t="shared" si="0"/>
        <v>5</v>
      </c>
      <c r="B11" s="20" t="s">
        <v>133</v>
      </c>
      <c r="C11" s="3" t="s">
        <v>94</v>
      </c>
      <c r="D11" s="20" t="s">
        <v>134</v>
      </c>
      <c r="E11" s="18">
        <v>8.5341321587015906E-2</v>
      </c>
    </row>
    <row r="12" spans="1:5" x14ac:dyDescent="0.25">
      <c r="A12" s="11">
        <f t="shared" si="0"/>
        <v>6</v>
      </c>
      <c r="B12" s="20" t="s">
        <v>135</v>
      </c>
      <c r="C12" s="3" t="s">
        <v>94</v>
      </c>
      <c r="D12" s="20" t="s">
        <v>134</v>
      </c>
      <c r="E12" s="18">
        <v>6.429036804417762E-2</v>
      </c>
    </row>
    <row r="13" spans="1:5" x14ac:dyDescent="0.25">
      <c r="A13" s="11">
        <f t="shared" si="0"/>
        <v>7</v>
      </c>
      <c r="B13" s="20" t="s">
        <v>136</v>
      </c>
      <c r="C13" s="3" t="s">
        <v>94</v>
      </c>
      <c r="D13" s="20" t="s">
        <v>134</v>
      </c>
      <c r="E13" s="18">
        <v>5.9384779655633609E-2</v>
      </c>
    </row>
    <row r="14" spans="1:5" x14ac:dyDescent="0.25">
      <c r="A14" s="11">
        <f t="shared" si="0"/>
        <v>8</v>
      </c>
      <c r="B14" s="20" t="s">
        <v>137</v>
      </c>
      <c r="C14" s="3" t="s">
        <v>94</v>
      </c>
      <c r="D14" s="20" t="s">
        <v>134</v>
      </c>
      <c r="E14" s="18">
        <v>5.4146540000704665E-2</v>
      </c>
    </row>
    <row r="15" spans="1:5" x14ac:dyDescent="0.25">
      <c r="A15" s="11">
        <f t="shared" si="0"/>
        <v>9</v>
      </c>
      <c r="B15" s="20" t="s">
        <v>138</v>
      </c>
      <c r="C15" s="3" t="s">
        <v>94</v>
      </c>
      <c r="D15" s="20" t="s">
        <v>139</v>
      </c>
      <c r="E15" s="18">
        <v>4.0671061668765621E-2</v>
      </c>
    </row>
    <row r="16" spans="1:5" x14ac:dyDescent="0.25">
      <c r="A16" s="11">
        <f t="shared" si="0"/>
        <v>10</v>
      </c>
      <c r="B16" s="20" t="s">
        <v>23</v>
      </c>
      <c r="C16" s="3" t="s">
        <v>94</v>
      </c>
      <c r="D16" s="20" t="s">
        <v>140</v>
      </c>
      <c r="E16" s="18">
        <v>3.185090198011295E-2</v>
      </c>
    </row>
    <row r="17" spans="1:5" x14ac:dyDescent="0.25">
      <c r="A17" s="11">
        <f t="shared" si="0"/>
        <v>11</v>
      </c>
      <c r="B17" s="20" t="s">
        <v>141</v>
      </c>
      <c r="C17" s="3" t="s">
        <v>94</v>
      </c>
      <c r="D17" s="20" t="s">
        <v>134</v>
      </c>
      <c r="E17" s="18">
        <v>4.6880009611612308E-3</v>
      </c>
    </row>
    <row r="18" spans="1:5" x14ac:dyDescent="0.25">
      <c r="A18" s="11">
        <f t="shared" si="0"/>
        <v>12</v>
      </c>
      <c r="B18" s="20" t="s">
        <v>142</v>
      </c>
      <c r="C18" s="20" t="s">
        <v>30</v>
      </c>
      <c r="D18" s="20"/>
      <c r="E18" s="18">
        <v>0.12992034394871715</v>
      </c>
    </row>
    <row r="19" spans="1:5" x14ac:dyDescent="0.25">
      <c r="A19" s="11">
        <f t="shared" si="0"/>
        <v>13</v>
      </c>
      <c r="B19" s="20" t="s">
        <v>113</v>
      </c>
      <c r="C19" s="20"/>
      <c r="D19" s="20"/>
      <c r="E19" s="18">
        <v>-6.2476031894555542E-2</v>
      </c>
    </row>
    <row r="20" spans="1:5" s="17" customFormat="1" ht="13" x14ac:dyDescent="0.3">
      <c r="A20" s="14"/>
      <c r="B20" s="22" t="s">
        <v>31</v>
      </c>
      <c r="C20" s="22"/>
      <c r="D20" s="22"/>
      <c r="E20" s="23">
        <f>SUM(E7:E19)</f>
        <v>0.99999999999999989</v>
      </c>
    </row>
    <row r="22" spans="1:5" ht="13" x14ac:dyDescent="0.3">
      <c r="B22" s="7" t="s">
        <v>91</v>
      </c>
    </row>
  </sheetData>
  <mergeCells count="1">
    <mergeCell ref="A5:E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61"/>
  <sheetViews>
    <sheetView workbookViewId="0">
      <selection activeCell="I15" sqref="I15"/>
    </sheetView>
  </sheetViews>
  <sheetFormatPr defaultColWidth="15" defaultRowHeight="12.5" x14ac:dyDescent="0.25"/>
  <cols>
    <col min="1" max="1" width="6" bestFit="1" customWidth="1"/>
    <col min="2" max="2" width="43.7265625" bestFit="1" customWidth="1"/>
    <col min="3" max="3" width="19.453125" bestFit="1" customWidth="1"/>
    <col min="4" max="4" width="7.26953125" bestFit="1" customWidth="1"/>
    <col min="5" max="5" width="27.7265625" bestFit="1" customWidth="1"/>
    <col min="6" max="6" width="9.81640625" bestFit="1" customWidth="1"/>
  </cols>
  <sheetData>
    <row r="5" spans="1:6" ht="12.75" customHeight="1" x14ac:dyDescent="0.3">
      <c r="A5" s="34" t="s">
        <v>170</v>
      </c>
      <c r="B5" s="35"/>
      <c r="C5" s="35"/>
      <c r="D5" s="35"/>
      <c r="E5" s="35"/>
      <c r="F5" s="35"/>
    </row>
    <row r="6" spans="1:6" ht="13" x14ac:dyDescent="0.3">
      <c r="A6" s="24" t="s">
        <v>0</v>
      </c>
      <c r="B6" s="24" t="s">
        <v>1</v>
      </c>
      <c r="C6" s="24" t="s">
        <v>2</v>
      </c>
      <c r="D6" s="24" t="s">
        <v>90</v>
      </c>
      <c r="E6" s="24" t="s">
        <v>68</v>
      </c>
      <c r="F6" s="24" t="s">
        <v>3</v>
      </c>
    </row>
    <row r="7" spans="1:6" x14ac:dyDescent="0.25">
      <c r="A7" s="25">
        <v>1</v>
      </c>
      <c r="B7" s="25" t="s">
        <v>16</v>
      </c>
      <c r="C7" s="25" t="s">
        <v>181</v>
      </c>
      <c r="D7" s="25"/>
      <c r="E7" s="25" t="s">
        <v>70</v>
      </c>
      <c r="F7" s="26">
        <v>2.98E-2</v>
      </c>
    </row>
    <row r="8" spans="1:6" x14ac:dyDescent="0.25">
      <c r="A8" s="25">
        <f>+A7+1</f>
        <v>2</v>
      </c>
      <c r="B8" s="25" t="s">
        <v>171</v>
      </c>
      <c r="C8" s="25" t="s">
        <v>181</v>
      </c>
      <c r="D8" s="25"/>
      <c r="E8" s="25" t="s">
        <v>69</v>
      </c>
      <c r="F8" s="26">
        <v>2.8400000000000002E-2</v>
      </c>
    </row>
    <row r="9" spans="1:6" x14ac:dyDescent="0.25">
      <c r="A9" s="25">
        <f t="shared" ref="A9:A27" si="0">+A8+1</f>
        <v>3</v>
      </c>
      <c r="B9" s="25" t="s">
        <v>172</v>
      </c>
      <c r="C9" s="25" t="s">
        <v>181</v>
      </c>
      <c r="D9" s="25"/>
      <c r="E9" s="25" t="s">
        <v>89</v>
      </c>
      <c r="F9" s="26">
        <v>2.5600000000000001E-2</v>
      </c>
    </row>
    <row r="10" spans="1:6" x14ac:dyDescent="0.25">
      <c r="A10" s="25">
        <f t="shared" si="0"/>
        <v>4</v>
      </c>
      <c r="B10" s="25" t="s">
        <v>15</v>
      </c>
      <c r="C10" s="25" t="s">
        <v>181</v>
      </c>
      <c r="D10" s="25"/>
      <c r="E10" s="25" t="s">
        <v>75</v>
      </c>
      <c r="F10" s="26">
        <v>2.46E-2</v>
      </c>
    </row>
    <row r="11" spans="1:6" x14ac:dyDescent="0.25">
      <c r="A11" s="25">
        <f t="shared" si="0"/>
        <v>5</v>
      </c>
      <c r="B11" s="25" t="s">
        <v>173</v>
      </c>
      <c r="C11" s="25" t="s">
        <v>181</v>
      </c>
      <c r="D11" s="25"/>
      <c r="E11" s="25" t="s">
        <v>79</v>
      </c>
      <c r="F11" s="26">
        <v>2.3E-2</v>
      </c>
    </row>
    <row r="12" spans="1:6" x14ac:dyDescent="0.25">
      <c r="A12" s="25">
        <f t="shared" si="0"/>
        <v>6</v>
      </c>
      <c r="B12" s="25" t="s">
        <v>98</v>
      </c>
      <c r="C12" s="25" t="s">
        <v>181</v>
      </c>
      <c r="D12" s="25"/>
      <c r="E12" s="25" t="s">
        <v>70</v>
      </c>
      <c r="F12" s="26">
        <v>1.8200000000000001E-2</v>
      </c>
    </row>
    <row r="13" spans="1:6" x14ac:dyDescent="0.25">
      <c r="A13" s="25">
        <f t="shared" si="0"/>
        <v>7</v>
      </c>
      <c r="B13" s="25" t="s">
        <v>174</v>
      </c>
      <c r="C13" s="25" t="s">
        <v>181</v>
      </c>
      <c r="D13" s="25"/>
      <c r="E13" s="25" t="s">
        <v>78</v>
      </c>
      <c r="F13" s="26">
        <v>1.7000000000000001E-2</v>
      </c>
    </row>
    <row r="14" spans="1:6" x14ac:dyDescent="0.25">
      <c r="A14" s="25">
        <f t="shared" si="0"/>
        <v>8</v>
      </c>
      <c r="B14" s="25" t="s">
        <v>19</v>
      </c>
      <c r="C14" s="25" t="s">
        <v>181</v>
      </c>
      <c r="D14" s="25"/>
      <c r="E14" s="25" t="s">
        <v>87</v>
      </c>
      <c r="F14" s="26">
        <v>1.6899999999999998E-2</v>
      </c>
    </row>
    <row r="15" spans="1:6" x14ac:dyDescent="0.25">
      <c r="A15" s="25">
        <f t="shared" si="0"/>
        <v>9</v>
      </c>
      <c r="B15" s="25" t="s">
        <v>175</v>
      </c>
      <c r="C15" s="25" t="s">
        <v>181</v>
      </c>
      <c r="D15" s="25"/>
      <c r="E15" s="25" t="s">
        <v>70</v>
      </c>
      <c r="F15" s="26">
        <v>1.5900000000000001E-2</v>
      </c>
    </row>
    <row r="16" spans="1:6" x14ac:dyDescent="0.25">
      <c r="A16" s="25">
        <f t="shared" si="0"/>
        <v>10</v>
      </c>
      <c r="B16" s="25" t="s">
        <v>176</v>
      </c>
      <c r="C16" s="25" t="s">
        <v>181</v>
      </c>
      <c r="D16" s="25"/>
      <c r="E16" s="25" t="s">
        <v>75</v>
      </c>
      <c r="F16" s="26">
        <v>1.5800000000000002E-2</v>
      </c>
    </row>
    <row r="17" spans="1:6" x14ac:dyDescent="0.25">
      <c r="A17" s="25">
        <f t="shared" si="0"/>
        <v>11</v>
      </c>
      <c r="B17" s="25" t="s">
        <v>147</v>
      </c>
      <c r="C17" s="25" t="s">
        <v>181</v>
      </c>
      <c r="D17" s="25"/>
      <c r="E17" s="25" t="s">
        <v>69</v>
      </c>
      <c r="F17" s="26">
        <v>1.54E-2</v>
      </c>
    </row>
    <row r="18" spans="1:6" x14ac:dyDescent="0.25">
      <c r="A18" s="25">
        <f t="shared" si="0"/>
        <v>12</v>
      </c>
      <c r="B18" s="25" t="s">
        <v>60</v>
      </c>
      <c r="C18" s="25" t="s">
        <v>181</v>
      </c>
      <c r="D18" s="25"/>
      <c r="E18" s="25" t="s">
        <v>70</v>
      </c>
      <c r="F18" s="26">
        <v>1.49E-2</v>
      </c>
    </row>
    <row r="19" spans="1:6" x14ac:dyDescent="0.25">
      <c r="A19" s="25">
        <f t="shared" si="0"/>
        <v>13</v>
      </c>
      <c r="B19" s="25" t="s">
        <v>6</v>
      </c>
      <c r="C19" s="25" t="s">
        <v>181</v>
      </c>
      <c r="D19" s="25"/>
      <c r="E19" s="25" t="s">
        <v>71</v>
      </c>
      <c r="F19" s="26">
        <v>1.4200000000000001E-2</v>
      </c>
    </row>
    <row r="20" spans="1:6" x14ac:dyDescent="0.25">
      <c r="A20" s="25">
        <f t="shared" si="0"/>
        <v>14</v>
      </c>
      <c r="B20" s="25" t="s">
        <v>27</v>
      </c>
      <c r="C20" s="25" t="s">
        <v>181</v>
      </c>
      <c r="D20" s="25"/>
      <c r="E20" s="25" t="s">
        <v>79</v>
      </c>
      <c r="F20" s="26">
        <v>1.4200000000000001E-2</v>
      </c>
    </row>
    <row r="21" spans="1:6" x14ac:dyDescent="0.25">
      <c r="A21" s="25">
        <f t="shared" si="0"/>
        <v>15</v>
      </c>
      <c r="B21" s="25" t="s">
        <v>5</v>
      </c>
      <c r="C21" s="25" t="s">
        <v>181</v>
      </c>
      <c r="D21" s="25"/>
      <c r="E21" s="25" t="s">
        <v>78</v>
      </c>
      <c r="F21" s="26">
        <v>1.2500000000000001E-2</v>
      </c>
    </row>
    <row r="22" spans="1:6" x14ac:dyDescent="0.25">
      <c r="A22" s="25">
        <f t="shared" si="0"/>
        <v>16</v>
      </c>
      <c r="B22" s="25" t="s">
        <v>149</v>
      </c>
      <c r="C22" s="25" t="s">
        <v>181</v>
      </c>
      <c r="D22" s="25"/>
      <c r="E22" s="25" t="s">
        <v>69</v>
      </c>
      <c r="F22" s="26">
        <v>8.8999999999999999E-3</v>
      </c>
    </row>
    <row r="23" spans="1:6" x14ac:dyDescent="0.25">
      <c r="A23" s="25">
        <f t="shared" si="0"/>
        <v>17</v>
      </c>
      <c r="B23" s="25" t="s">
        <v>177</v>
      </c>
      <c r="C23" s="25" t="s">
        <v>181</v>
      </c>
      <c r="D23" s="25"/>
      <c r="E23" s="25" t="s">
        <v>73</v>
      </c>
      <c r="F23" s="26">
        <v>8.8000000000000005E-3</v>
      </c>
    </row>
    <row r="24" spans="1:6" x14ac:dyDescent="0.25">
      <c r="A24" s="25">
        <f t="shared" si="0"/>
        <v>18</v>
      </c>
      <c r="B24" s="25" t="s">
        <v>178</v>
      </c>
      <c r="C24" s="25" t="s">
        <v>181</v>
      </c>
      <c r="D24" s="25"/>
      <c r="E24" s="25" t="s">
        <v>79</v>
      </c>
      <c r="F24" s="26">
        <v>8.6999999999999994E-3</v>
      </c>
    </row>
    <row r="25" spans="1:6" x14ac:dyDescent="0.25">
      <c r="A25" s="25">
        <f t="shared" si="0"/>
        <v>19</v>
      </c>
      <c r="B25" s="25" t="s">
        <v>18</v>
      </c>
      <c r="C25" s="25" t="s">
        <v>181</v>
      </c>
      <c r="D25" s="25"/>
      <c r="E25" s="25" t="s">
        <v>86</v>
      </c>
      <c r="F25" s="26">
        <v>6.8999999999999999E-3</v>
      </c>
    </row>
    <row r="26" spans="1:6" x14ac:dyDescent="0.25">
      <c r="A26" s="25">
        <f t="shared" si="0"/>
        <v>20</v>
      </c>
      <c r="B26" s="25" t="s">
        <v>179</v>
      </c>
      <c r="C26" s="25" t="s">
        <v>181</v>
      </c>
      <c r="D26" s="25"/>
      <c r="E26" s="25" t="s">
        <v>79</v>
      </c>
      <c r="F26" s="26">
        <v>5.4999999999999997E-3</v>
      </c>
    </row>
    <row r="27" spans="1:6" x14ac:dyDescent="0.25">
      <c r="A27" s="25">
        <f t="shared" si="0"/>
        <v>21</v>
      </c>
      <c r="B27" s="25" t="s">
        <v>180</v>
      </c>
      <c r="C27" s="25" t="s">
        <v>181</v>
      </c>
      <c r="D27" s="25"/>
      <c r="E27" s="25" t="s">
        <v>79</v>
      </c>
      <c r="F27" s="26">
        <v>3.0999999999999999E-3</v>
      </c>
    </row>
    <row r="28" spans="1:6" ht="13" x14ac:dyDescent="0.3">
      <c r="A28" s="25"/>
      <c r="B28" s="27" t="s">
        <v>201</v>
      </c>
      <c r="C28" s="27"/>
      <c r="D28" s="27"/>
      <c r="E28" s="27"/>
      <c r="F28" s="28">
        <f>SUM(F7:F27)</f>
        <v>0.32829999999999998</v>
      </c>
    </row>
    <row r="29" spans="1:6" x14ac:dyDescent="0.25">
      <c r="A29" s="25"/>
      <c r="B29" s="25"/>
      <c r="C29" s="25"/>
      <c r="D29" s="25"/>
      <c r="E29" s="25"/>
      <c r="F29" s="26"/>
    </row>
    <row r="30" spans="1:6" x14ac:dyDescent="0.25">
      <c r="A30" s="25">
        <v>1</v>
      </c>
      <c r="B30" s="25" t="s">
        <v>182</v>
      </c>
      <c r="C30" s="25" t="s">
        <v>181</v>
      </c>
      <c r="D30" s="25"/>
      <c r="E30" s="25" t="s">
        <v>87</v>
      </c>
      <c r="F30" s="26">
        <v>3.6499999999999998E-2</v>
      </c>
    </row>
    <row r="31" spans="1:6" x14ac:dyDescent="0.25">
      <c r="A31" s="25"/>
      <c r="B31" s="25" t="s">
        <v>183</v>
      </c>
      <c r="C31" s="25" t="s">
        <v>192</v>
      </c>
      <c r="D31" s="25"/>
      <c r="E31" s="25" t="s">
        <v>87</v>
      </c>
      <c r="F31" s="26">
        <v>-3.6600000000000001E-2</v>
      </c>
    </row>
    <row r="32" spans="1:6" x14ac:dyDescent="0.25">
      <c r="A32" s="25">
        <v>2</v>
      </c>
      <c r="B32" s="25" t="s">
        <v>184</v>
      </c>
      <c r="C32" s="25" t="s">
        <v>181</v>
      </c>
      <c r="D32" s="25"/>
      <c r="E32" s="25" t="s">
        <v>88</v>
      </c>
      <c r="F32" s="26">
        <v>3.32E-2</v>
      </c>
    </row>
    <row r="33" spans="1:6" x14ac:dyDescent="0.25">
      <c r="A33" s="25"/>
      <c r="B33" s="25" t="s">
        <v>185</v>
      </c>
      <c r="C33" s="25" t="s">
        <v>192</v>
      </c>
      <c r="D33" s="25"/>
      <c r="E33" s="25" t="s">
        <v>88</v>
      </c>
      <c r="F33" s="26">
        <v>-2.5499999999999998E-2</v>
      </c>
    </row>
    <row r="34" spans="1:6" x14ac:dyDescent="0.25">
      <c r="A34" s="25"/>
      <c r="B34" s="25" t="s">
        <v>186</v>
      </c>
      <c r="C34" s="25" t="s">
        <v>192</v>
      </c>
      <c r="D34" s="25"/>
      <c r="E34" s="25" t="s">
        <v>88</v>
      </c>
      <c r="F34" s="26">
        <v>-7.9000000000000008E-3</v>
      </c>
    </row>
    <row r="35" spans="1:6" x14ac:dyDescent="0.25">
      <c r="A35" s="25">
        <v>3</v>
      </c>
      <c r="B35" s="25" t="s">
        <v>187</v>
      </c>
      <c r="C35" s="25" t="s">
        <v>181</v>
      </c>
      <c r="D35" s="25"/>
      <c r="E35" s="25" t="s">
        <v>82</v>
      </c>
      <c r="F35" s="26">
        <v>2.1700000000000001E-2</v>
      </c>
    </row>
    <row r="36" spans="1:6" x14ac:dyDescent="0.25">
      <c r="A36" s="25"/>
      <c r="B36" s="25" t="s">
        <v>188</v>
      </c>
      <c r="C36" s="25" t="s">
        <v>192</v>
      </c>
      <c r="D36" s="25"/>
      <c r="E36" s="25" t="s">
        <v>82</v>
      </c>
      <c r="F36" s="26">
        <v>-2.18E-2</v>
      </c>
    </row>
    <row r="37" spans="1:6" x14ac:dyDescent="0.25">
      <c r="A37" s="25">
        <v>4</v>
      </c>
      <c r="B37" s="25" t="s">
        <v>189</v>
      </c>
      <c r="C37" s="25" t="s">
        <v>181</v>
      </c>
      <c r="D37" s="25"/>
      <c r="E37" s="25" t="s">
        <v>69</v>
      </c>
      <c r="F37" s="26">
        <v>1.6899999999999998E-2</v>
      </c>
    </row>
    <row r="38" spans="1:6" x14ac:dyDescent="0.25">
      <c r="A38" s="25"/>
      <c r="B38" s="25" t="s">
        <v>190</v>
      </c>
      <c r="C38" s="25" t="s">
        <v>192</v>
      </c>
      <c r="D38" s="25"/>
      <c r="E38" s="25" t="s">
        <v>69</v>
      </c>
      <c r="F38" s="26">
        <v>-1.6899999999999998E-2</v>
      </c>
    </row>
    <row r="39" spans="1:6" ht="12.75" x14ac:dyDescent="0.2">
      <c r="A39" s="25">
        <v>5</v>
      </c>
      <c r="B39" s="25" t="s">
        <v>5</v>
      </c>
      <c r="C39" s="25" t="s">
        <v>181</v>
      </c>
      <c r="D39" s="25"/>
      <c r="E39" s="25" t="s">
        <v>78</v>
      </c>
      <c r="F39" s="26">
        <v>1.5900000000000001E-2</v>
      </c>
    </row>
    <row r="40" spans="1:6" ht="12.75" x14ac:dyDescent="0.2">
      <c r="A40" s="25"/>
      <c r="B40" s="25" t="s">
        <v>191</v>
      </c>
      <c r="C40" s="25" t="s">
        <v>192</v>
      </c>
      <c r="D40" s="25"/>
      <c r="E40" s="25" t="s">
        <v>78</v>
      </c>
      <c r="F40" s="26">
        <v>-1.6E-2</v>
      </c>
    </row>
    <row r="41" spans="1:6" ht="12.75" x14ac:dyDescent="0.2">
      <c r="A41" s="25">
        <v>6</v>
      </c>
      <c r="B41" s="25" t="s">
        <v>193</v>
      </c>
      <c r="C41" s="25"/>
      <c r="D41" s="25"/>
      <c r="E41" s="25"/>
      <c r="F41" s="26">
        <v>0.24490000000000001</v>
      </c>
    </row>
    <row r="42" spans="1:6" ht="12.75" x14ac:dyDescent="0.2">
      <c r="A42" s="25"/>
      <c r="B42" s="25" t="s">
        <v>194</v>
      </c>
      <c r="C42" s="25"/>
      <c r="D42" s="25"/>
      <c r="E42" s="25"/>
      <c r="F42" s="26">
        <v>-0.2472</v>
      </c>
    </row>
    <row r="43" spans="1:6" s="17" customFormat="1" ht="12.75" x14ac:dyDescent="0.2">
      <c r="A43" s="27"/>
      <c r="B43" s="27" t="s">
        <v>202</v>
      </c>
      <c r="C43" s="27"/>
      <c r="D43" s="27"/>
      <c r="E43" s="27"/>
      <c r="F43" s="28">
        <f>+F39+F37+F35+F32+F30+F41</f>
        <v>0.36909999999999998</v>
      </c>
    </row>
    <row r="44" spans="1:6" ht="12.75" x14ac:dyDescent="0.2">
      <c r="A44" s="25"/>
      <c r="B44" s="25"/>
      <c r="C44" s="25"/>
      <c r="D44" s="25"/>
      <c r="E44" s="25"/>
      <c r="F44" s="25"/>
    </row>
    <row r="45" spans="1:6" ht="12.75" x14ac:dyDescent="0.2">
      <c r="A45" s="25">
        <v>1</v>
      </c>
      <c r="B45" s="25" t="s">
        <v>16</v>
      </c>
      <c r="C45" s="25" t="s">
        <v>195</v>
      </c>
      <c r="D45" s="25"/>
      <c r="E45" s="25"/>
      <c r="F45" s="26">
        <v>8.6E-3</v>
      </c>
    </row>
    <row r="46" spans="1:6" ht="12.75" x14ac:dyDescent="0.2">
      <c r="A46" s="25">
        <v>2</v>
      </c>
      <c r="B46" s="25" t="s">
        <v>8</v>
      </c>
      <c r="C46" s="25" t="s">
        <v>195</v>
      </c>
      <c r="D46" s="25"/>
      <c r="E46" s="25"/>
      <c r="F46" s="26">
        <v>0.1017</v>
      </c>
    </row>
    <row r="47" spans="1:6" s="17" customFormat="1" ht="12.75" x14ac:dyDescent="0.2">
      <c r="A47" s="27"/>
      <c r="B47" s="27" t="s">
        <v>203</v>
      </c>
      <c r="C47" s="27"/>
      <c r="D47" s="27"/>
      <c r="E47" s="27"/>
      <c r="F47" s="28">
        <f>SUM(F45:F46)</f>
        <v>0.1103</v>
      </c>
    </row>
    <row r="48" spans="1:6" ht="12.75" x14ac:dyDescent="0.2">
      <c r="A48" s="25"/>
      <c r="B48" s="25"/>
      <c r="C48" s="25"/>
      <c r="D48" s="25"/>
      <c r="E48" s="25"/>
      <c r="F48" s="25"/>
    </row>
    <row r="49" spans="1:6" ht="12.75" x14ac:dyDescent="0.2">
      <c r="A49" s="25">
        <v>1</v>
      </c>
      <c r="B49" s="25" t="s">
        <v>196</v>
      </c>
      <c r="C49" s="25" t="s">
        <v>198</v>
      </c>
      <c r="D49" s="25"/>
      <c r="E49" s="25"/>
      <c r="F49" s="26">
        <v>1.29E-2</v>
      </c>
    </row>
    <row r="50" spans="1:6" ht="12.75" x14ac:dyDescent="0.2">
      <c r="A50" s="25">
        <v>2</v>
      </c>
      <c r="B50" s="25" t="s">
        <v>197</v>
      </c>
      <c r="C50" s="25" t="s">
        <v>198</v>
      </c>
      <c r="D50" s="25"/>
      <c r="E50" s="25"/>
      <c r="F50" s="26">
        <v>2.18E-2</v>
      </c>
    </row>
    <row r="51" spans="1:6" s="17" customFormat="1" ht="12.75" x14ac:dyDescent="0.2">
      <c r="A51" s="27"/>
      <c r="B51" s="27" t="s">
        <v>204</v>
      </c>
      <c r="C51" s="27"/>
      <c r="D51" s="27"/>
      <c r="E51" s="27"/>
      <c r="F51" s="28">
        <f>SUM(F49:F50)</f>
        <v>3.4700000000000002E-2</v>
      </c>
    </row>
    <row r="52" spans="1:6" ht="12.75" x14ac:dyDescent="0.2">
      <c r="A52" s="25"/>
      <c r="B52" s="25"/>
      <c r="C52" s="25"/>
      <c r="D52" s="25"/>
      <c r="E52" s="25"/>
      <c r="F52" s="25"/>
    </row>
    <row r="53" spans="1:6" ht="12.75" x14ac:dyDescent="0.2">
      <c r="A53" s="25">
        <v>1</v>
      </c>
      <c r="B53" s="25" t="s">
        <v>65</v>
      </c>
      <c r="C53" s="25" t="s">
        <v>94</v>
      </c>
      <c r="D53" s="25" t="s">
        <v>123</v>
      </c>
      <c r="E53" s="25"/>
      <c r="F53" s="26">
        <v>0.1129</v>
      </c>
    </row>
    <row r="54" spans="1:6" s="17" customFormat="1" ht="12.75" x14ac:dyDescent="0.2">
      <c r="A54" s="27"/>
      <c r="B54" s="27" t="s">
        <v>205</v>
      </c>
      <c r="C54" s="27"/>
      <c r="D54" s="27"/>
      <c r="E54" s="27"/>
      <c r="F54" s="28">
        <f>F53</f>
        <v>0.1129</v>
      </c>
    </row>
    <row r="55" spans="1:6" ht="12.75" x14ac:dyDescent="0.2">
      <c r="A55" s="25"/>
      <c r="B55" s="25"/>
      <c r="C55" s="25"/>
      <c r="D55" s="25"/>
      <c r="E55" s="25"/>
      <c r="F55" s="25"/>
    </row>
    <row r="56" spans="1:6" ht="12.75" x14ac:dyDescent="0.2">
      <c r="A56" s="25"/>
      <c r="B56" s="25" t="s">
        <v>30</v>
      </c>
      <c r="C56" s="25" t="s">
        <v>199</v>
      </c>
      <c r="D56" s="25"/>
      <c r="E56" s="25"/>
      <c r="F56" s="26">
        <v>3.2899999999999999E-2</v>
      </c>
    </row>
    <row r="57" spans="1:6" ht="12.75" x14ac:dyDescent="0.2">
      <c r="A57" s="25"/>
      <c r="B57" s="25" t="s">
        <v>200</v>
      </c>
      <c r="C57" s="25"/>
      <c r="D57" s="25"/>
      <c r="E57" s="25"/>
      <c r="F57" s="26">
        <f>F59-(F28+F43+F47+F51+F54+F56)</f>
        <v>1.1800000000000033E-2</v>
      </c>
    </row>
    <row r="58" spans="1:6" ht="12.75" x14ac:dyDescent="0.2">
      <c r="A58" s="25"/>
      <c r="B58" s="25"/>
      <c r="C58" s="25"/>
      <c r="D58" s="25"/>
      <c r="E58" s="25"/>
      <c r="F58" s="25"/>
    </row>
    <row r="59" spans="1:6" s="17" customFormat="1" ht="12.75" x14ac:dyDescent="0.2">
      <c r="A59" s="27"/>
      <c r="B59" s="27" t="s">
        <v>31</v>
      </c>
      <c r="C59" s="27"/>
      <c r="D59" s="27"/>
      <c r="E59" s="27"/>
      <c r="F59" s="28">
        <v>1</v>
      </c>
    </row>
    <row r="61" spans="1:6" ht="12.75" x14ac:dyDescent="0.2">
      <c r="B61" s="7" t="s">
        <v>91</v>
      </c>
    </row>
  </sheetData>
  <mergeCells count="1">
    <mergeCell ref="A5:F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Liquid</vt:lpstr>
      <vt:lpstr>Treasury</vt:lpstr>
      <vt:lpstr>STIF</vt:lpstr>
      <vt:lpstr>Cons.Hyb</vt:lpstr>
      <vt:lpstr>Mid &amp; Smallcap Equity &amp; Debt</vt:lpstr>
      <vt:lpstr>Credit Risk Fund</vt:lpstr>
      <vt:lpstr>EDRF</vt:lpstr>
    </vt:vector>
  </TitlesOfParts>
  <Company>AXA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Srikanth Dharmaraj</dc:creator>
  <cp:lastModifiedBy>Jovan Fernandes</cp:lastModifiedBy>
  <dcterms:created xsi:type="dcterms:W3CDTF">2018-10-11T04:23:23Z</dcterms:created>
  <dcterms:modified xsi:type="dcterms:W3CDTF">2019-03-12T09:56:28Z</dcterms:modified>
</cp:coreProperties>
</file>