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360" yWindow="270" windowWidth="14940" windowHeight="9150"/>
  </bookViews>
  <sheets>
    <sheet name="Index" sheetId="53" r:id="rId1"/>
    <sheet name="CF" sheetId="1" r:id="rId2"/>
    <sheet name="LDF" sheetId="2" r:id="rId3"/>
    <sheet name="MMF" sheetId="3" r:id="rId4"/>
    <sheet name="DBF" sheetId="4" r:id="rId5"/>
    <sheet name="GSF-IP" sheetId="5" r:id="rId6"/>
    <sheet name="GSF-CMP" sheetId="6" r:id="rId7"/>
    <sheet name="BOND IP" sheetId="7" r:id="rId8"/>
    <sheet name="BOND MT" sheetId="8" r:id="rId9"/>
    <sheet name="BOND ST" sheetId="9" r:id="rId10"/>
    <sheet name="AF" sheetId="10" r:id="rId11"/>
    <sheet name="ES" sheetId="11" r:id="rId12"/>
    <sheet name="CEF" sheetId="12" r:id="rId13"/>
    <sheet name="LCF" sheetId="13" r:id="rId14"/>
    <sheet name="FEF" sheetId="14" r:id="rId15"/>
    <sheet name="MCF" sheetId="15" r:id="rId16"/>
    <sheet name="SVF" sheetId="16" r:id="rId17"/>
    <sheet name="TAF" sheetId="17" r:id="rId18"/>
    <sheet name="ASBF" sheetId="18" r:id="rId19"/>
    <sheet name="RSF" sheetId="19" r:id="rId20"/>
    <sheet name="AAF-AP" sheetId="20" r:id="rId21"/>
    <sheet name="AAF-CP" sheetId="21" r:id="rId22"/>
    <sheet name="AAF-MIP" sheetId="22" r:id="rId23"/>
    <sheet name="NIFTY" sheetId="23" r:id="rId24"/>
    <sheet name="INFRA" sheetId="24" r:id="rId25"/>
    <sheet name="YSIF2" sheetId="25" r:id="rId26"/>
    <sheet name="BPDF" sheetId="26" r:id="rId27"/>
    <sheet name="DEF" sheetId="27" r:id="rId28"/>
    <sheet name="CBF" sheetId="28" r:id="rId29"/>
    <sheet name="SETF" sheetId="29" r:id="rId30"/>
    <sheet name="NETF" sheetId="30" r:id="rId31"/>
    <sheet name="HEF" sheetId="31" r:id="rId32"/>
    <sheet name="CRF" sheetId="32" r:id="rId33"/>
    <sheet name="FTPS129" sheetId="33" r:id="rId34"/>
    <sheet name="FTPS131" sheetId="34" r:id="rId35"/>
    <sheet name="EQOS4" sheetId="35" r:id="rId36"/>
    <sheet name="EQOS5" sheetId="36" r:id="rId37"/>
    <sheet name="FTPS140" sheetId="37" r:id="rId38"/>
    <sheet name="FTPS142" sheetId="38" r:id="rId39"/>
    <sheet name="FTPS144" sheetId="39" r:id="rId40"/>
    <sheet name="FTPS146" sheetId="40" r:id="rId41"/>
    <sheet name="FTPS149" sheetId="41" r:id="rId42"/>
    <sheet name="FTPS150" sheetId="42" r:id="rId43"/>
    <sheet name="FTPS151" sheetId="43" r:id="rId44"/>
    <sheet name="FTPS152" sheetId="44" r:id="rId45"/>
    <sheet name="FTPS153" sheetId="45" r:id="rId46"/>
    <sheet name="FTPS154" sheetId="46" r:id="rId47"/>
    <sheet name="FTPS156" sheetId="47" r:id="rId48"/>
    <sheet name="USTF" sheetId="48" r:id="rId49"/>
    <sheet name="EQOS6" sheetId="49" r:id="rId50"/>
    <sheet name="FTPS159" sheetId="50" r:id="rId51"/>
    <sheet name="FTPS160" sheetId="51" r:id="rId52"/>
    <sheet name="FTPS161" sheetId="52" r:id="rId53"/>
  </sheets>
  <definedNames>
    <definedName name="_xlnm._FilterDatabase" localSheetId="20" hidden="1">'AAF-AP'!$A$8:$G$8</definedName>
    <definedName name="_xlnm._FilterDatabase" localSheetId="21" hidden="1">'AAF-CP'!$A$8:$G$8</definedName>
    <definedName name="_xlnm._FilterDatabase" localSheetId="22" hidden="1">'AAF-MIP'!$A$8:$G$8</definedName>
    <definedName name="_xlnm._FilterDatabase" localSheetId="10" hidden="1">AF!$A$8:$G$2215</definedName>
    <definedName name="_xlnm._FilterDatabase" localSheetId="8" hidden="1">'BOND MT'!$A$8:$G$2215</definedName>
    <definedName name="_xlnm._FilterDatabase" localSheetId="9" hidden="1">'BOND ST'!$A$8:$G$2215</definedName>
    <definedName name="_xlnm._FilterDatabase" localSheetId="26" hidden="1">BPDF!$A$8:$G$2215</definedName>
    <definedName name="_xlnm._FilterDatabase" localSheetId="28" hidden="1">CBF!$A$8:$G$2215</definedName>
    <definedName name="_xlnm._FilterDatabase" localSheetId="12" hidden="1">CEF!$A$8:$G$2215</definedName>
    <definedName name="_xlnm._FilterDatabase" localSheetId="1" hidden="1">CF!$A$8:$G$2215</definedName>
    <definedName name="_xlnm._FilterDatabase" localSheetId="32" hidden="1">CRF!$A$8:$G$2215</definedName>
    <definedName name="_xlnm._FilterDatabase" localSheetId="4" hidden="1">DBF!$A$8:$G$2215</definedName>
    <definedName name="_xlnm._FilterDatabase" localSheetId="27" hidden="1">DEF!$A$8:$G$2215</definedName>
    <definedName name="_xlnm._FilterDatabase" localSheetId="35" hidden="1">EQOS4!$A$8:$G$2215</definedName>
    <definedName name="_xlnm._FilterDatabase" localSheetId="36" hidden="1">EQOS5!$A$8:$G$2215</definedName>
    <definedName name="_xlnm._FilterDatabase" localSheetId="49" hidden="1">EQOS6!$A$8:$G$2215</definedName>
    <definedName name="_xlnm._FilterDatabase" localSheetId="11" hidden="1">ES!$A$8:$G$2215</definedName>
    <definedName name="_xlnm._FilterDatabase" localSheetId="14" hidden="1">FEF!$A$8:$G$2215</definedName>
    <definedName name="_xlnm._FilterDatabase" localSheetId="33" hidden="1">FTPS129!$A$8:$G$2215</definedName>
    <definedName name="_xlnm._FilterDatabase" localSheetId="34" hidden="1">FTPS131!$A$8:$G$2215</definedName>
    <definedName name="_xlnm._FilterDatabase" localSheetId="37" hidden="1">FTPS140!$A$8:$G$2215</definedName>
    <definedName name="_xlnm._FilterDatabase" localSheetId="38" hidden="1">FTPS142!$A$8:$G$2215</definedName>
    <definedName name="_xlnm._FilterDatabase" localSheetId="39" hidden="1">FTPS144!$A$8:$G$2215</definedName>
    <definedName name="_xlnm._FilterDatabase" localSheetId="40" hidden="1">FTPS146!$A$8:$G$2215</definedName>
    <definedName name="_xlnm._FilterDatabase" localSheetId="41" hidden="1">FTPS149!$A$8:$G$2215</definedName>
    <definedName name="_xlnm._FilterDatabase" localSheetId="42" hidden="1">FTPS150!$A$8:$G$2215</definedName>
    <definedName name="_xlnm._FilterDatabase" localSheetId="43" hidden="1">FTPS151!$A$8:$G$2215</definedName>
    <definedName name="_xlnm._FilterDatabase" localSheetId="44" hidden="1">FTPS152!$A$8:$G$2215</definedName>
    <definedName name="_xlnm._FilterDatabase" localSheetId="45" hidden="1">FTPS153!$A$8:$G$2215</definedName>
    <definedName name="_xlnm._FilterDatabase" localSheetId="46" hidden="1">FTPS154!$A$8:$G$2215</definedName>
    <definedName name="_xlnm._FilterDatabase" localSheetId="47" hidden="1">FTPS156!$A$8:$G$2215</definedName>
    <definedName name="_xlnm._FilterDatabase" localSheetId="50" hidden="1">FTPS159!$A$8:$G$2215</definedName>
    <definedName name="_xlnm._FilterDatabase" localSheetId="51" hidden="1">FTPS160!$A$8:$G$2215</definedName>
    <definedName name="_xlnm._FilterDatabase" localSheetId="52" hidden="1">FTPS161!$A$8:$G$2215</definedName>
    <definedName name="_xlnm._FilterDatabase" localSheetId="5" hidden="1">'GSF-IP'!$A$8:$G$8</definedName>
    <definedName name="_xlnm._FilterDatabase" localSheetId="31" hidden="1">HEF!$A$8:$G$2215</definedName>
    <definedName name="_xlnm._FilterDatabase" localSheetId="0" hidden="1">Index!$A$1:$C$53</definedName>
    <definedName name="_xlnm._FilterDatabase" localSheetId="24" hidden="1">INFRA!$A$8:$G$2215</definedName>
    <definedName name="_xlnm._FilterDatabase" localSheetId="13" hidden="1">LCF!$A$8:$G$2215</definedName>
    <definedName name="_xlnm._FilterDatabase" localSheetId="2" hidden="1">LDF!$A$8:$G$2215</definedName>
    <definedName name="_xlnm._FilterDatabase" localSheetId="15" hidden="1">MCF!$A$8:$G$2215</definedName>
    <definedName name="_xlnm._FilterDatabase" localSheetId="3" hidden="1">MMF!$A$8:$G$2215</definedName>
    <definedName name="_xlnm._FilterDatabase" localSheetId="30" hidden="1">NETF!$A$8:$G$2215</definedName>
    <definedName name="_xlnm._FilterDatabase" localSheetId="23" hidden="1">NIFTY!$A$8:$G$2215</definedName>
    <definedName name="_xlnm._FilterDatabase" localSheetId="19" hidden="1">RSF!$A$8:$G$2215</definedName>
    <definedName name="_xlnm._FilterDatabase" localSheetId="29" hidden="1">SETF!$A$8:$G$2215</definedName>
    <definedName name="_xlnm._FilterDatabase" localSheetId="16" hidden="1">SVF!$A$8:$G$2215</definedName>
    <definedName name="_xlnm._FilterDatabase" localSheetId="17" hidden="1">TAF!$A$8:$G$2215</definedName>
    <definedName name="_xlnm._FilterDatabase" localSheetId="48" hidden="1">USTF!$A$8:$G$2215</definedName>
    <definedName name="_xlnm._FilterDatabase" localSheetId="25" hidden="1">YSIF2!$A$8:$G$2215</definedName>
    <definedName name="Index" localSheetId="0">Index!$A$1</definedName>
    <definedName name="Index">Index!$A$1</definedName>
  </definedNames>
  <calcPr calcId="145621" iterateCount="1"/>
</workbook>
</file>

<file path=xl/calcChain.xml><?xml version="1.0" encoding="utf-8"?>
<calcChain xmlns="http://schemas.openxmlformats.org/spreadsheetml/2006/main">
  <c r="B4" i="1"/>
  <c r="B4" i="3"/>
  <c r="B4" i="4"/>
  <c r="B4" i="5"/>
  <c r="B4" i="6"/>
  <c r="B4" i="7"/>
  <c r="B4" i="8"/>
  <c r="B4" i="9"/>
  <c r="B4" i="10"/>
  <c r="B4" i="11"/>
  <c r="B4" i="12"/>
  <c r="B4" i="13"/>
  <c r="B4" i="14"/>
  <c r="B4" i="15"/>
  <c r="B4" i="16"/>
  <c r="B4" i="17"/>
  <c r="B4" i="18"/>
  <c r="B4" i="19"/>
  <c r="B4" i="20"/>
  <c r="B4" i="21"/>
  <c r="B4" i="22"/>
  <c r="B4" i="23"/>
  <c r="B4" i="24"/>
  <c r="B4" i="25"/>
  <c r="B4" i="26"/>
  <c r="B4" i="27"/>
  <c r="B4" i="28"/>
  <c r="B4" i="29"/>
  <c r="B4" i="30"/>
  <c r="B4" i="31"/>
  <c r="B4" i="32"/>
  <c r="B4" i="33"/>
  <c r="B4" i="34"/>
  <c r="B4" i="35"/>
  <c r="B4" i="36"/>
  <c r="B4" i="37"/>
  <c r="B4" i="38"/>
  <c r="B4" i="39"/>
  <c r="B4" i="40"/>
  <c r="B4" i="41"/>
  <c r="B4" i="42"/>
  <c r="B4" i="43"/>
  <c r="B4" i="44"/>
  <c r="B4" i="45"/>
  <c r="B4" i="46"/>
  <c r="B4" i="47"/>
  <c r="B4" i="48"/>
  <c r="B4" i="49"/>
  <c r="B4" i="50"/>
  <c r="B4" i="51"/>
  <c r="B4" i="52"/>
  <c r="B4" i="2"/>
  <c r="F104" i="1" l="1"/>
  <c r="F102"/>
  <c r="F103" s="1"/>
  <c r="G75" i="15"/>
  <c r="F75"/>
  <c r="G79"/>
  <c r="F79"/>
  <c r="F160" i="27"/>
  <c r="F86" i="23"/>
  <c r="F104" i="12"/>
  <c r="F134" i="11"/>
  <c r="F403" i="10"/>
  <c r="G119" i="31"/>
  <c r="F119"/>
  <c r="F120"/>
  <c r="F158" i="27"/>
  <c r="F161" s="1"/>
  <c r="F87" i="23"/>
  <c r="F84"/>
  <c r="F104" i="16"/>
  <c r="F103"/>
  <c r="G161" i="27" l="1"/>
  <c r="G104" i="16"/>
  <c r="G87" i="23"/>
  <c r="F90" i="15"/>
  <c r="F88"/>
  <c r="F50" i="14"/>
  <c r="F49"/>
  <c r="F133" i="11"/>
  <c r="F102" i="12"/>
  <c r="F105" s="1"/>
  <c r="G50" i="14" l="1"/>
  <c r="F91" i="15"/>
  <c r="G105" i="12"/>
  <c r="G133" i="11"/>
  <c r="G91" i="15"/>
</calcChain>
</file>

<file path=xl/sharedStrings.xml><?xml version="1.0" encoding="utf-8"?>
<sst xmlns="http://schemas.openxmlformats.org/spreadsheetml/2006/main" count="13956" uniqueCount="3084">
  <si>
    <t>IDF001</t>
  </si>
  <si>
    <t>Monthly Portfolio Statement as on August 31,2018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</si>
  <si>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</si>
  <si>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</si>
  <si>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</si>
  <si>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</si>
  <si>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</si>
  <si>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</si>
  <si>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</si>
  <si>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Debt Instruments</t>
  </si>
  <si>
    <t>(a) Listed / awaiting listing on Stock Exchange</t>
  </si>
  <si>
    <t>Non Convertible Debentures</t>
  </si>
  <si>
    <t>SUFI655</t>
  </si>
  <si>
    <t>INE660A07OB9</t>
  </si>
  <si>
    <t>8% Sundaram Finance Limited **</t>
  </si>
  <si>
    <t>ICRA AAA</t>
  </si>
  <si>
    <t>HDFC897</t>
  </si>
  <si>
    <t>INE001A07PW9</t>
  </si>
  <si>
    <t>7.4% Housing Development Finance Corporation Limited **</t>
  </si>
  <si>
    <t>CRISIL AAA</t>
  </si>
  <si>
    <t>CHOL778</t>
  </si>
  <si>
    <t>INE121A07MG5</t>
  </si>
  <si>
    <t>8.7% Cholamandalam Investment and Finance Company Limited **</t>
  </si>
  <si>
    <t>ICRA AA+</t>
  </si>
  <si>
    <t>POWF327</t>
  </si>
  <si>
    <t>INE134E08HU9</t>
  </si>
  <si>
    <t>8.28% Power Finance Corporation Limited **</t>
  </si>
  <si>
    <t>IRLY290</t>
  </si>
  <si>
    <t>INE053F07967</t>
  </si>
  <si>
    <t>7% Indian Railway Finance Corporation Limited **</t>
  </si>
  <si>
    <t>Subtotal</t>
  </si>
  <si>
    <t>(b) Privately placed / Unlisted</t>
  </si>
  <si>
    <t>NIL</t>
  </si>
  <si>
    <t>Total</t>
  </si>
  <si>
    <t>Money Market Instruments</t>
  </si>
  <si>
    <t>Certificate of Deposit</t>
  </si>
  <si>
    <t>YESB728</t>
  </si>
  <si>
    <t>INE528G16P52</t>
  </si>
  <si>
    <t>Yes Bank Limited **</t>
  </si>
  <si>
    <t>ICRA A1+</t>
  </si>
  <si>
    <t>IIBL795</t>
  </si>
  <si>
    <t>INE095A16XW6</t>
  </si>
  <si>
    <t>IndusInd Bank Limited **</t>
  </si>
  <si>
    <t>CRISIL A1+</t>
  </si>
  <si>
    <t>YESB716</t>
  </si>
  <si>
    <t>INE528G16Q10</t>
  </si>
  <si>
    <t>IIBL787</t>
  </si>
  <si>
    <t>INE095A16XR6</t>
  </si>
  <si>
    <t>RTBK346</t>
  </si>
  <si>
    <t>INE976G16IH6</t>
  </si>
  <si>
    <t>RBL Bank Limited **</t>
  </si>
  <si>
    <t>YESB714</t>
  </si>
  <si>
    <t>INE528G16Q28</t>
  </si>
  <si>
    <t>UTIB1029</t>
  </si>
  <si>
    <t>INE238A167C9</t>
  </si>
  <si>
    <t>Axis Bank Limited **</t>
  </si>
  <si>
    <t>UTIB1009</t>
  </si>
  <si>
    <t>INE238A161A6</t>
  </si>
  <si>
    <t>Commercial Paper</t>
  </si>
  <si>
    <t>NBAR429</t>
  </si>
  <si>
    <t>INE261F14DE8</t>
  </si>
  <si>
    <t>National Bank For Agriculture and Rural Development **</t>
  </si>
  <si>
    <t>NBAR427</t>
  </si>
  <si>
    <t>INE261F14DD0</t>
  </si>
  <si>
    <t>SIDB381</t>
  </si>
  <si>
    <t>INE556F14GR6</t>
  </si>
  <si>
    <t>Small Industries Dev Bank of India **</t>
  </si>
  <si>
    <t>LTHF138</t>
  </si>
  <si>
    <t>INE476M14BQ6</t>
  </si>
  <si>
    <t>L &amp; T Housing Finance **</t>
  </si>
  <si>
    <t>INBS245</t>
  </si>
  <si>
    <t>INE110L14HR8</t>
  </si>
  <si>
    <t>Reliance Jio Infocomm Limited **</t>
  </si>
  <si>
    <t>AFGL203</t>
  </si>
  <si>
    <t>INE027E14FY9</t>
  </si>
  <si>
    <t>L&amp;T Finance Limited **</t>
  </si>
  <si>
    <t>CARE A1+</t>
  </si>
  <si>
    <t>TCHF295</t>
  </si>
  <si>
    <t>INE033L14IJ7</t>
  </si>
  <si>
    <t>Tata Capital Housing Finance Limited **</t>
  </si>
  <si>
    <t>INBS240</t>
  </si>
  <si>
    <t>INE110L14HP2</t>
  </si>
  <si>
    <t>MREL116</t>
  </si>
  <si>
    <t>INE178A14DA3</t>
  </si>
  <si>
    <t>Chennai Petroleum Corporation Limited **</t>
  </si>
  <si>
    <t>SIDB382</t>
  </si>
  <si>
    <t>INE556F14GT2</t>
  </si>
  <si>
    <t>NTPC135</t>
  </si>
  <si>
    <t>INE733E14146</t>
  </si>
  <si>
    <t>NTPC Limited **</t>
  </si>
  <si>
    <t>DHFL375</t>
  </si>
  <si>
    <t>INE202B14NU6</t>
  </si>
  <si>
    <t>Dewan Housing Finance Corporation Limited **</t>
  </si>
  <si>
    <t>SESA420</t>
  </si>
  <si>
    <t>INE205A14OH6</t>
  </si>
  <si>
    <t>Vedanta Limited **</t>
  </si>
  <si>
    <t>TTIP143</t>
  </si>
  <si>
    <t>INE977J14HM5</t>
  </si>
  <si>
    <t>Trapti Trading &amp; Invest Pvt Limited **</t>
  </si>
  <si>
    <t>ENAM161</t>
  </si>
  <si>
    <t>INE891K14GE5</t>
  </si>
  <si>
    <t>Axis Finance Limited **</t>
  </si>
  <si>
    <t>COFE254</t>
  </si>
  <si>
    <t>INE169A14ES2</t>
  </si>
  <si>
    <t>Coromandel International Limited **</t>
  </si>
  <si>
    <t>TMLF446</t>
  </si>
  <si>
    <t>INE909H14MP5</t>
  </si>
  <si>
    <t>TMF Holdings Limited **</t>
  </si>
  <si>
    <t>INBS255</t>
  </si>
  <si>
    <t>INE110L14IC8</t>
  </si>
  <si>
    <t>HDFC1013</t>
  </si>
  <si>
    <t>INE001A14TL0</t>
  </si>
  <si>
    <t>Housing Development Finance Corporation Limited **</t>
  </si>
  <si>
    <t>HDFC1017</t>
  </si>
  <si>
    <t>INE001A14TO4</t>
  </si>
  <si>
    <t>LICH471</t>
  </si>
  <si>
    <t>INE115A14AE3</t>
  </si>
  <si>
    <t>LIC Housing Finance Limited **</t>
  </si>
  <si>
    <t>RECL338</t>
  </si>
  <si>
    <t>INE020B14516</t>
  </si>
  <si>
    <t>Rural Electrification Corporation Limited **</t>
  </si>
  <si>
    <t>SESA409</t>
  </si>
  <si>
    <t>INE205A14NQ9</t>
  </si>
  <si>
    <t>LARS332</t>
  </si>
  <si>
    <t>INE018A14FX8</t>
  </si>
  <si>
    <t>Larsen &amp; Toubro Limited **</t>
  </si>
  <si>
    <t>RERL62</t>
  </si>
  <si>
    <t>INE742O14716</t>
  </si>
  <si>
    <t>MUND174</t>
  </si>
  <si>
    <t>INE742F14FF9</t>
  </si>
  <si>
    <t>Adani Ports and Special Economic Zone Limited **</t>
  </si>
  <si>
    <t>IBHF684</t>
  </si>
  <si>
    <t>INE148I14XH2</t>
  </si>
  <si>
    <t>Indiabulls Housing Finance Limited **</t>
  </si>
  <si>
    <t>PHFL42</t>
  </si>
  <si>
    <t>INE516Y14382</t>
  </si>
  <si>
    <t>Piramal Capital &amp; Housing Finance Limited **</t>
  </si>
  <si>
    <t>KOSE161</t>
  </si>
  <si>
    <t>INE028E14EG7</t>
  </si>
  <si>
    <t>Kotak Securities Limited **</t>
  </si>
  <si>
    <t>PHFL44</t>
  </si>
  <si>
    <t>INE516Y14390</t>
  </si>
  <si>
    <t>TELC574</t>
  </si>
  <si>
    <t>INE155A14NX2</t>
  </si>
  <si>
    <t>Tata Motors Limited **</t>
  </si>
  <si>
    <t>RIND220</t>
  </si>
  <si>
    <t>INE002A14888</t>
  </si>
  <si>
    <t>Reliance Industries Limited **</t>
  </si>
  <si>
    <t>HDBF222</t>
  </si>
  <si>
    <t>INE756I14BU1</t>
  </si>
  <si>
    <t>HDB Financial Services Limited **</t>
  </si>
  <si>
    <t>KOMP1495</t>
  </si>
  <si>
    <t>INE916D14I80</t>
  </si>
  <si>
    <t>Kotak Mahindra Prime Limited **</t>
  </si>
  <si>
    <t>CHOL866</t>
  </si>
  <si>
    <t>INE121A14PS9</t>
  </si>
  <si>
    <t>Cholamandalam Investment and Finance Company Limited **</t>
  </si>
  <si>
    <t>HDFC997</t>
  </si>
  <si>
    <t>INE001A14SD9</t>
  </si>
  <si>
    <t>THDC153</t>
  </si>
  <si>
    <t>INE582L14DF2</t>
  </si>
  <si>
    <t>Tata Housing Development Company Limited **</t>
  </si>
  <si>
    <t>ASHL163</t>
  </si>
  <si>
    <t>INE208A14BH7</t>
  </si>
  <si>
    <t>Ashok Leyland Limited **</t>
  </si>
  <si>
    <t>PHFL45</t>
  </si>
  <si>
    <t>INE516Y14465</t>
  </si>
  <si>
    <t>IIFW173</t>
  </si>
  <si>
    <t>INE248U14FG4</t>
  </si>
  <si>
    <t>IIFL Wealth Finance Limited **</t>
  </si>
  <si>
    <t>IIFW174</t>
  </si>
  <si>
    <t>INE248U14FK6</t>
  </si>
  <si>
    <t>IBHF679</t>
  </si>
  <si>
    <t>INE148I14XF6</t>
  </si>
  <si>
    <t>JFCS79</t>
  </si>
  <si>
    <t>INE651J14958</t>
  </si>
  <si>
    <t>JM Financial Credit Solution Limited **</t>
  </si>
  <si>
    <t>RIND221</t>
  </si>
  <si>
    <t>INE002A14896</t>
  </si>
  <si>
    <t>KMIL327</t>
  </si>
  <si>
    <t>INE975F14NU8</t>
  </si>
  <si>
    <t>Kotak Mahindra Investments Limited **</t>
  </si>
  <si>
    <t>BERG406</t>
  </si>
  <si>
    <t>INE463A14GV8</t>
  </si>
  <si>
    <t>Berger Paints (I) Limited **</t>
  </si>
  <si>
    <t>NHBA284</t>
  </si>
  <si>
    <t>INE557F14EH0</t>
  </si>
  <si>
    <t>National Housing Bank **</t>
  </si>
  <si>
    <t>SCUF128</t>
  </si>
  <si>
    <t>INE722A14CP8</t>
  </si>
  <si>
    <t>Shriram City Union Finance Limited **</t>
  </si>
  <si>
    <t>JMFL68</t>
  </si>
  <si>
    <t>INE780C14AE0</t>
  </si>
  <si>
    <t>JM Financial Limited **</t>
  </si>
  <si>
    <t>BERG405</t>
  </si>
  <si>
    <t>INE463A14GU0</t>
  </si>
  <si>
    <t>GODP138</t>
  </si>
  <si>
    <t>INE484J14EY4</t>
  </si>
  <si>
    <t>Godrej Properties Limited **</t>
  </si>
  <si>
    <t>NEFL139</t>
  </si>
  <si>
    <t>INE870H14FL2</t>
  </si>
  <si>
    <t>Network18 Media &amp; Investments Limited **</t>
  </si>
  <si>
    <t>THDC157</t>
  </si>
  <si>
    <t>INE582L14DM8</t>
  </si>
  <si>
    <t>JMFP733</t>
  </si>
  <si>
    <t>INE523H14D78</t>
  </si>
  <si>
    <t>JM Financial Products  Limited **</t>
  </si>
  <si>
    <t>BERG404</t>
  </si>
  <si>
    <t>INE463A14GT2</t>
  </si>
  <si>
    <t>EXIM640</t>
  </si>
  <si>
    <t>INE514E14NL7</t>
  </si>
  <si>
    <t>Export Import Bank of India **</t>
  </si>
  <si>
    <t>POWF414</t>
  </si>
  <si>
    <t>INE134E14AA4</t>
  </si>
  <si>
    <t>Power Finance Corporation Limited **</t>
  </si>
  <si>
    <t>Treasury Bill</t>
  </si>
  <si>
    <t>TBIL1458</t>
  </si>
  <si>
    <t>IN002018U043</t>
  </si>
  <si>
    <t xml:space="preserve">70 Days Tbill </t>
  </si>
  <si>
    <t>TBIL1455</t>
  </si>
  <si>
    <t>IN002018X146</t>
  </si>
  <si>
    <t xml:space="preserve">91 Days Tbill </t>
  </si>
  <si>
    <t>TBIL1405</t>
  </si>
  <si>
    <t>IN002017Y369</t>
  </si>
  <si>
    <t xml:space="preserve">182 Days Tbill </t>
  </si>
  <si>
    <t>Fixed Deposit</t>
  </si>
  <si>
    <t>Duration (in Days)</t>
  </si>
  <si>
    <t>FDIB847</t>
  </si>
  <si>
    <t>IndusInd Bank Limited</t>
  </si>
  <si>
    <t>91</t>
  </si>
  <si>
    <t>FDRT655</t>
  </si>
  <si>
    <t>RBL Bank Limited</t>
  </si>
  <si>
    <t>FDRT651</t>
  </si>
  <si>
    <t>OTHERS</t>
  </si>
  <si>
    <t>CCILMGN</t>
  </si>
  <si>
    <t>Cash Margin - CCIL</t>
  </si>
  <si>
    <t>Net Current Assets</t>
  </si>
  <si>
    <t>GRAND TOTAL</t>
  </si>
  <si>
    <t>** Thinly Traded/Non Traded Securities/Illiquid Securities</t>
  </si>
  <si>
    <t>$  Less Than 0.01% of NAV</t>
  </si>
  <si>
    <t>IDF002</t>
  </si>
  <si>
    <t>Government Securities</t>
  </si>
  <si>
    <t>GOI2021</t>
  </si>
  <si>
    <t>IN2220170194</t>
  </si>
  <si>
    <t>7.55% State Government Securities</t>
  </si>
  <si>
    <t>SOVEREIGN</t>
  </si>
  <si>
    <t>SIDB247</t>
  </si>
  <si>
    <t>INE556F09619</t>
  </si>
  <si>
    <t>8.28% Small Industries Dev Bank of India **</t>
  </si>
  <si>
    <t>CARE AAA</t>
  </si>
  <si>
    <t>KOMP1414</t>
  </si>
  <si>
    <t>INE916DA7MV5</t>
  </si>
  <si>
    <t>7.8% Kotak Mahindra Prime Limited **</t>
  </si>
  <si>
    <t>NBAR309</t>
  </si>
  <si>
    <t>INE261F08642</t>
  </si>
  <si>
    <t>7.85% National Bank For Agriculture and Rural Development **</t>
  </si>
  <si>
    <t>EXIM509</t>
  </si>
  <si>
    <t>INE514E08ER5</t>
  </si>
  <si>
    <t>7.81% Export Import Bank of India **</t>
  </si>
  <si>
    <t>IBHF433</t>
  </si>
  <si>
    <t>INE148I07FE0</t>
  </si>
  <si>
    <t>9% Indiabulls Housing Finance Limited **</t>
  </si>
  <si>
    <t>JMFP719</t>
  </si>
  <si>
    <t>INE523H07809</t>
  </si>
  <si>
    <t>CRISIL AA</t>
  </si>
  <si>
    <t>HDFC972</t>
  </si>
  <si>
    <t>INE001A07RD5</t>
  </si>
  <si>
    <t>7.55% Housing Development Finance Corporation Limited **</t>
  </si>
  <si>
    <t>SIDB242</t>
  </si>
  <si>
    <t>INE556F09593</t>
  </si>
  <si>
    <t>8.06% Small Industries Dev Bank of India **</t>
  </si>
  <si>
    <t>LICH381</t>
  </si>
  <si>
    <t>INE115A07LG9</t>
  </si>
  <si>
    <t>IBHF683</t>
  </si>
  <si>
    <t>INE148I07JC6</t>
  </si>
  <si>
    <t>8.9% Indiabulls Housing Finance Limited **</t>
  </si>
  <si>
    <t>IBHF470</t>
  </si>
  <si>
    <t>INE148I07FZ5</t>
  </si>
  <si>
    <t>8.65% Indiabulls Housing Finance Limited **</t>
  </si>
  <si>
    <t>MMFS990</t>
  </si>
  <si>
    <t>INE774D07PX3</t>
  </si>
  <si>
    <t>FITCH AAA</t>
  </si>
  <si>
    <t>HDFC915</t>
  </si>
  <si>
    <t>INE001A07QE5</t>
  </si>
  <si>
    <t>7.65% Housing Development Finance Corporation Limited **</t>
  </si>
  <si>
    <t>HDFC982</t>
  </si>
  <si>
    <t>INE001A07RF0</t>
  </si>
  <si>
    <t>7.85% Housing Development Finance Corporation Limited **</t>
  </si>
  <si>
    <t>LTHF102</t>
  </si>
  <si>
    <t>INE476M07BB2</t>
  </si>
  <si>
    <t>7.85% L &amp; T Housing Finance **</t>
  </si>
  <si>
    <t>CHOL799</t>
  </si>
  <si>
    <t>INE121A07NA6</t>
  </si>
  <si>
    <t>JFCS64</t>
  </si>
  <si>
    <t>INE651J07481</t>
  </si>
  <si>
    <t>8.75% JM Financial Credit Solution Limited **</t>
  </si>
  <si>
    <t>ICRA AA</t>
  </si>
  <si>
    <t>NTPC79</t>
  </si>
  <si>
    <t>INE733E07CE5</t>
  </si>
  <si>
    <t>7.89% NTPC Limited **</t>
  </si>
  <si>
    <t>MMFS960</t>
  </si>
  <si>
    <t>INE774D07OS6</t>
  </si>
  <si>
    <t>MMFS956</t>
  </si>
  <si>
    <t>INE774D07OQ0</t>
  </si>
  <si>
    <t>LTFL669</t>
  </si>
  <si>
    <t>INE523E07DK5</t>
  </si>
  <si>
    <t>8.65% L&amp;T Finance Limited **</t>
  </si>
  <si>
    <t>MMFS998</t>
  </si>
  <si>
    <t>INE774D07PU9</t>
  </si>
  <si>
    <t>7.87% Mahindra &amp; Mahindra Financial Services Limited **</t>
  </si>
  <si>
    <t>KOMP1431</t>
  </si>
  <si>
    <t>INE916DA7NY7</t>
  </si>
  <si>
    <t>JFCS74</t>
  </si>
  <si>
    <t>INE651J07549</t>
  </si>
  <si>
    <t>PGCI256</t>
  </si>
  <si>
    <t>INE752E07HS4</t>
  </si>
  <si>
    <t>8.84% Power Grid Corporation of India Limited **</t>
  </si>
  <si>
    <t>HDFC841</t>
  </si>
  <si>
    <t>INE001A07OU6</t>
  </si>
  <si>
    <t>8.34% Housing Development Finance Corporation Limited **</t>
  </si>
  <si>
    <t>POWF406</t>
  </si>
  <si>
    <t>INE134E08JL4</t>
  </si>
  <si>
    <t>7.8% Power Finance Corporation Limited **</t>
  </si>
  <si>
    <t>RECL202</t>
  </si>
  <si>
    <t>INE020B08799</t>
  </si>
  <si>
    <t>9.02% Rural Electrification Corporation Limited **</t>
  </si>
  <si>
    <t>NBAR322</t>
  </si>
  <si>
    <t>INE261F08600</t>
  </si>
  <si>
    <t>7.95% National Bank For Agriculture and Rural Development **</t>
  </si>
  <si>
    <t>EXIM387</t>
  </si>
  <si>
    <t>INE514E08DE5</t>
  </si>
  <si>
    <t>9.63% Export Import Bank of India **</t>
  </si>
  <si>
    <t>KMIL297</t>
  </si>
  <si>
    <t>INE975F07FV6</t>
  </si>
  <si>
    <t>IRLY210</t>
  </si>
  <si>
    <t>INE053F09FU0</t>
  </si>
  <si>
    <t>8.55% Indian Railway Finance Corporation Limited **</t>
  </si>
  <si>
    <t>POWF149</t>
  </si>
  <si>
    <t>INE134E08BO5</t>
  </si>
  <si>
    <t>8.6% Power Finance Corporation Limited **</t>
  </si>
  <si>
    <t>SIDB244</t>
  </si>
  <si>
    <t>INE556F09601</t>
  </si>
  <si>
    <t>8.04% Small Industries Dev Bank of India **</t>
  </si>
  <si>
    <t>RECL258</t>
  </si>
  <si>
    <t>INE020B07IV4</t>
  </si>
  <si>
    <t>Zero Coupon Bonds</t>
  </si>
  <si>
    <t>MMFS1071</t>
  </si>
  <si>
    <t>INE774D07PD5</t>
  </si>
  <si>
    <t>Mahindra &amp; Mahindra Financial Services Limited **</t>
  </si>
  <si>
    <t>MMFS1070</t>
  </si>
  <si>
    <t>INE774D07NW0</t>
  </si>
  <si>
    <t>LICH413</t>
  </si>
  <si>
    <t>INE115A07FQ0</t>
  </si>
  <si>
    <t>KOMP1323</t>
  </si>
  <si>
    <t>INE916DA7LF0</t>
  </si>
  <si>
    <t>THDC112</t>
  </si>
  <si>
    <t>INE582L07138</t>
  </si>
  <si>
    <t>8.19% Tata Housing Development Company Limited **</t>
  </si>
  <si>
    <t>GRUH225</t>
  </si>
  <si>
    <t>INE580B07414</t>
  </si>
  <si>
    <t>7.45% Gruh Finance Limited **</t>
  </si>
  <si>
    <t>GRUH223</t>
  </si>
  <si>
    <t>INE580B07406</t>
  </si>
  <si>
    <t>7.54% Gruh Finance Limited **</t>
  </si>
  <si>
    <t>BHAT25</t>
  </si>
  <si>
    <t>INE403D08017</t>
  </si>
  <si>
    <t>Bharti Telecom Limited **</t>
  </si>
  <si>
    <t>CRISIL AA+</t>
  </si>
  <si>
    <t>UTIB1043</t>
  </si>
  <si>
    <t>INE238A161F5</t>
  </si>
  <si>
    <t>YESB725</t>
  </si>
  <si>
    <t>INE528G16R76</t>
  </si>
  <si>
    <t>Yes Bank Limited</t>
  </si>
  <si>
    <t>UTIB1000</t>
  </si>
  <si>
    <t>INE238A16Z16</t>
  </si>
  <si>
    <t>IIBL782</t>
  </si>
  <si>
    <t>INE095A16XL9</t>
  </si>
  <si>
    <t>SIDB367</t>
  </si>
  <si>
    <t>INE556F16408</t>
  </si>
  <si>
    <t>YESB684</t>
  </si>
  <si>
    <t>INE528G16N54</t>
  </si>
  <si>
    <t>EXIM639</t>
  </si>
  <si>
    <t>INE514E16BG7</t>
  </si>
  <si>
    <t>YESB722</t>
  </si>
  <si>
    <t>INE528G16R19</t>
  </si>
  <si>
    <t>IIBL775</t>
  </si>
  <si>
    <t>INE095A16XH7</t>
  </si>
  <si>
    <t>SIDB349</t>
  </si>
  <si>
    <t>INE556F16366</t>
  </si>
  <si>
    <t>SIDB378</t>
  </si>
  <si>
    <t>INE556F16432</t>
  </si>
  <si>
    <t>SIDB377</t>
  </si>
  <si>
    <t>INE556F16440</t>
  </si>
  <si>
    <t>NBAR425</t>
  </si>
  <si>
    <t>INE261F16272</t>
  </si>
  <si>
    <t>UTIB997</t>
  </si>
  <si>
    <t>INE238A16Y82</t>
  </si>
  <si>
    <t>IIBL778</t>
  </si>
  <si>
    <t>INE095A16XJ3</t>
  </si>
  <si>
    <t>EXIM646</t>
  </si>
  <si>
    <t>INE514E16BH5</t>
  </si>
  <si>
    <t>IBCL1050</t>
  </si>
  <si>
    <t>INE090A168O9</t>
  </si>
  <si>
    <t>ICICI Bank Limited **</t>
  </si>
  <si>
    <t>UTIB1034</t>
  </si>
  <si>
    <t>INE238A16Y90</t>
  </si>
  <si>
    <t>KMBK717</t>
  </si>
  <si>
    <t>INE237A169E2</t>
  </si>
  <si>
    <t>Kotak Mahindra Bank Limited **</t>
  </si>
  <si>
    <t>KMBK716</t>
  </si>
  <si>
    <t>INE237A168E4</t>
  </si>
  <si>
    <t>YESB683</t>
  </si>
  <si>
    <t>INE528G16N13</t>
  </si>
  <si>
    <t>SIDB369</t>
  </si>
  <si>
    <t>INE556F16416</t>
  </si>
  <si>
    <t>NBAR396</t>
  </si>
  <si>
    <t>INE261F16264</t>
  </si>
  <si>
    <t>National Bank For Agriculture and Rural Development</t>
  </si>
  <si>
    <t>Collateralised Borrowing &amp; Lending Obligation / Reverse Repo Instrument</t>
  </si>
  <si>
    <t>CBLO</t>
  </si>
  <si>
    <t>NBAR445</t>
  </si>
  <si>
    <t>INE261F14DS8</t>
  </si>
  <si>
    <t>RIND241</t>
  </si>
  <si>
    <t>INE002A14AY1</t>
  </si>
  <si>
    <t>HDFC975</t>
  </si>
  <si>
    <t>INE001A14SE7</t>
  </si>
  <si>
    <t>TPOW124</t>
  </si>
  <si>
    <t>INE245A14909</t>
  </si>
  <si>
    <t>Tata Power Company Limited **</t>
  </si>
  <si>
    <t>AZPT24</t>
  </si>
  <si>
    <t>INE598Y14075</t>
  </si>
  <si>
    <t>Azim Premji Trust **</t>
  </si>
  <si>
    <t>SPCL162</t>
  </si>
  <si>
    <t>INE404K14DU0</t>
  </si>
  <si>
    <t>Shapoorji Pallonji and Company Pvt Limited **</t>
  </si>
  <si>
    <t>IBHF666</t>
  </si>
  <si>
    <t>INE148I14WN2</t>
  </si>
  <si>
    <t>NBAR440</t>
  </si>
  <si>
    <t>INE261F14DQ2</t>
  </si>
  <si>
    <t>SPCL156</t>
  </si>
  <si>
    <t>INE404K14DH7</t>
  </si>
  <si>
    <t>HDFC1021</t>
  </si>
  <si>
    <t>INE001A14TS5</t>
  </si>
  <si>
    <t>SPCL154</t>
  </si>
  <si>
    <t>INE404K14DF1</t>
  </si>
  <si>
    <t>HDFC974</t>
  </si>
  <si>
    <t>INE001A14SF4</t>
  </si>
  <si>
    <t>SPCL159</t>
  </si>
  <si>
    <t>INE404K14DM7</t>
  </si>
  <si>
    <t>RIND219</t>
  </si>
  <si>
    <t>INE002A14847</t>
  </si>
  <si>
    <t>TBIL1467</t>
  </si>
  <si>
    <t>IN002018X195</t>
  </si>
  <si>
    <t>IDF003</t>
  </si>
  <si>
    <t>RECL290</t>
  </si>
  <si>
    <t>INE020B08971</t>
  </si>
  <si>
    <t>8.05% Rural Electrification Corporation Limited</t>
  </si>
  <si>
    <t>HDFC817</t>
  </si>
  <si>
    <t>INE001A07OI1</t>
  </si>
  <si>
    <t>8.45% Housing Development Finance Corporation Limited **</t>
  </si>
  <si>
    <t>HDBF114</t>
  </si>
  <si>
    <t>INE756I07704</t>
  </si>
  <si>
    <t>8.52% HDB Financial Services Limited **</t>
  </si>
  <si>
    <t>MRHF69</t>
  </si>
  <si>
    <t>INE950O07180</t>
  </si>
  <si>
    <t>7.73% MAHINDRA RURAL HOUSING FINANCE **</t>
  </si>
  <si>
    <t>SHTR385</t>
  </si>
  <si>
    <t>INE721A07MJ6</t>
  </si>
  <si>
    <t>7.95% Shriram Transport Finance Company Limited **</t>
  </si>
  <si>
    <t>LICH406</t>
  </si>
  <si>
    <t>INE115A07LP0</t>
  </si>
  <si>
    <t>7.56% LIC Housing Finance Limited **</t>
  </si>
  <si>
    <t>TCFS429</t>
  </si>
  <si>
    <t>INE306N08243</t>
  </si>
  <si>
    <t>7.9% Tata Capital Financial Services Limited **</t>
  </si>
  <si>
    <t>LICH303</t>
  </si>
  <si>
    <t>INE115A07IK7</t>
  </si>
  <si>
    <t>8.38% LIC Housing Finance Limited **</t>
  </si>
  <si>
    <t>HDFC812</t>
  </si>
  <si>
    <t>INE001A07OG5</t>
  </si>
  <si>
    <t>8.35% Housing Development Finance Corporation Limited **</t>
  </si>
  <si>
    <t>RECL145</t>
  </si>
  <si>
    <t>INE020B07EG4</t>
  </si>
  <si>
    <t>8.65% Rural Electrification Corporation Limited **</t>
  </si>
  <si>
    <t>NHPC59</t>
  </si>
  <si>
    <t>INE848E07674</t>
  </si>
  <si>
    <t>8.54% NHPC Limited **</t>
  </si>
  <si>
    <t>PGCI348</t>
  </si>
  <si>
    <t>INE752E07LS6</t>
  </si>
  <si>
    <t>8.93% Power Grid Corporation of India Limited **</t>
  </si>
  <si>
    <t>IIBL785</t>
  </si>
  <si>
    <t>INE095A16XO3</t>
  </si>
  <si>
    <t>SIDB344</t>
  </si>
  <si>
    <t>INE556F16333</t>
  </si>
  <si>
    <t>YESB693</t>
  </si>
  <si>
    <t>INE528G16O20</t>
  </si>
  <si>
    <t>YESB695</t>
  </si>
  <si>
    <t>INE528G16O46</t>
  </si>
  <si>
    <t>RIND240</t>
  </si>
  <si>
    <t>INE002A14AW5</t>
  </si>
  <si>
    <t>GODP140</t>
  </si>
  <si>
    <t>INE484J14FA1</t>
  </si>
  <si>
    <t>IBHF626</t>
  </si>
  <si>
    <t>INE148I14UR7</t>
  </si>
  <si>
    <t>IDF006</t>
  </si>
  <si>
    <t>GOI1644</t>
  </si>
  <si>
    <t>IN0020160050</t>
  </si>
  <si>
    <t>6.84% Government of India</t>
  </si>
  <si>
    <t>GOI2040</t>
  </si>
  <si>
    <t>IN0020180025</t>
  </si>
  <si>
    <t>7.37% Government of India</t>
  </si>
  <si>
    <t>GOI1030</t>
  </si>
  <si>
    <t>IN0020130012</t>
  </si>
  <si>
    <t>7.16% Government of India</t>
  </si>
  <si>
    <t>GOI561</t>
  </si>
  <si>
    <t>IN0020060037</t>
  </si>
  <si>
    <t>8.2% Government of India</t>
  </si>
  <si>
    <t>GOI1973</t>
  </si>
  <si>
    <t>IN0020170174</t>
  </si>
  <si>
    <t>7.17% Government of India</t>
  </si>
  <si>
    <t>GOI922</t>
  </si>
  <si>
    <t>IN0020120047</t>
  </si>
  <si>
    <t>IDF007</t>
  </si>
  <si>
    <t>IDF009</t>
  </si>
  <si>
    <t>IDF010</t>
  </si>
  <si>
    <t>GOI1364</t>
  </si>
  <si>
    <t>IN0020150051</t>
  </si>
  <si>
    <t>7.73% Government of India</t>
  </si>
  <si>
    <t>IDF011</t>
  </si>
  <si>
    <t>GOI1480</t>
  </si>
  <si>
    <t>IN2920150280</t>
  </si>
  <si>
    <t>8.39% State Government Securities</t>
  </si>
  <si>
    <t>GOI979</t>
  </si>
  <si>
    <t>IN1520120149</t>
  </si>
  <si>
    <t>8.68% State Government Securities</t>
  </si>
  <si>
    <t>KOMP1452</t>
  </si>
  <si>
    <t>INE916DA7OY5</t>
  </si>
  <si>
    <t>KOMP1386</t>
  </si>
  <si>
    <t>INE916DA7MR3</t>
  </si>
  <si>
    <t>RIND192</t>
  </si>
  <si>
    <t>INE002A08484</t>
  </si>
  <si>
    <t>6.78% Reliance Industries Limited **</t>
  </si>
  <si>
    <t>NBAR367</t>
  </si>
  <si>
    <t>INE261F08907</t>
  </si>
  <si>
    <t>6.98% National Bank For Agriculture and Rural Development **</t>
  </si>
  <si>
    <t>LICH326</t>
  </si>
  <si>
    <t>INE115A07HO1</t>
  </si>
  <si>
    <t>8.6% LIC Housing Finance Limited **</t>
  </si>
  <si>
    <t>BAFL614</t>
  </si>
  <si>
    <t>INE296A07PZ8</t>
  </si>
  <si>
    <t>7.62% Bajaj Finance Limited **</t>
  </si>
  <si>
    <t>HDBF187</t>
  </si>
  <si>
    <t>INE756I07BM2</t>
  </si>
  <si>
    <t>7.43% HDB Financial Services Limited **</t>
  </si>
  <si>
    <t>HDBF122</t>
  </si>
  <si>
    <t>INE756I07811</t>
  </si>
  <si>
    <t>POWF408</t>
  </si>
  <si>
    <t>INE134E08JN0</t>
  </si>
  <si>
    <t>7.53% Power Finance Corporation Limited</t>
  </si>
  <si>
    <t>POWF378</t>
  </si>
  <si>
    <t>INE134E08IY9</t>
  </si>
  <si>
    <t>7.42% Power Finance Corporation Limited</t>
  </si>
  <si>
    <t>HDFC872</t>
  </si>
  <si>
    <t>INE001A07OR2</t>
  </si>
  <si>
    <t>8.26% Housing Development Finance Corporation Limited **</t>
  </si>
  <si>
    <t>NAVY22</t>
  </si>
  <si>
    <t>INE589A07029</t>
  </si>
  <si>
    <t>8.83% NLC India Limited **</t>
  </si>
  <si>
    <t>LICH338</t>
  </si>
  <si>
    <t>INE115A07JZ3</t>
  </si>
  <si>
    <t>8.18% LIC Housing Finance Limited **</t>
  </si>
  <si>
    <t>HDFC862</t>
  </si>
  <si>
    <t>INE001A07PH0</t>
  </si>
  <si>
    <t>8.38% Housing Development Finance Corporation Limited **</t>
  </si>
  <si>
    <t>HDFC870</t>
  </si>
  <si>
    <t>INE001A07PM0</t>
  </si>
  <si>
    <t>7.95% Housing Development Finance Corporation Limited **</t>
  </si>
  <si>
    <t>BAFL538</t>
  </si>
  <si>
    <t>INE296A07MQ4</t>
  </si>
  <si>
    <t>7.9% Bajaj Finance Limited **</t>
  </si>
  <si>
    <t>BAFL618</t>
  </si>
  <si>
    <t>INE296A07QB7</t>
  </si>
  <si>
    <t>7.5% Bajaj Finance Limited **</t>
  </si>
  <si>
    <t>RECL314</t>
  </si>
  <si>
    <t>INE020B08AD7</t>
  </si>
  <si>
    <t>6.83% Rural Electrification Corporation Limited **</t>
  </si>
  <si>
    <t>RECL328</t>
  </si>
  <si>
    <t>INE020B08AN6</t>
  </si>
  <si>
    <t>6.99% Rural Electrification Corporation Limited **</t>
  </si>
  <si>
    <t>IRLY277</t>
  </si>
  <si>
    <t>INE053F07850</t>
  </si>
  <si>
    <t>8.33% Indian Railway Finance Corporation Limited **</t>
  </si>
  <si>
    <t>LICH343</t>
  </si>
  <si>
    <t>INE115A07KC0</t>
  </si>
  <si>
    <t>8.02% LIC Housing Finance Limited **</t>
  </si>
  <si>
    <t>NBAR386</t>
  </si>
  <si>
    <t>INE261F08956</t>
  </si>
  <si>
    <t>7.4% National Bank For Agriculture and Rural Development **</t>
  </si>
  <si>
    <t>RIND204</t>
  </si>
  <si>
    <t>INE002A08526</t>
  </si>
  <si>
    <t>7.07% Reliance Industries Limited **</t>
  </si>
  <si>
    <t>HDFB85</t>
  </si>
  <si>
    <t>INE040A08245</t>
  </si>
  <si>
    <t>10.7% HDFC Bank Limited **</t>
  </si>
  <si>
    <t>RECL223</t>
  </si>
  <si>
    <t>INE020B07HY0</t>
  </si>
  <si>
    <t>9.38% Rural Electrification Corporation Limited</t>
  </si>
  <si>
    <t>UTIB1012</t>
  </si>
  <si>
    <t>INE238A167A3</t>
  </si>
  <si>
    <t>IDF012</t>
  </si>
  <si>
    <t>NHAI51</t>
  </si>
  <si>
    <t>INE906B07FG1</t>
  </si>
  <si>
    <t>7.6% National Highways Auth Of Ind **</t>
  </si>
  <si>
    <t>IRLY294</t>
  </si>
  <si>
    <t>INE053F07991</t>
  </si>
  <si>
    <t>7.2% Indian Railway Finance Corporation Limited **</t>
  </si>
  <si>
    <t>RIND191</t>
  </si>
  <si>
    <t>INE002A08476</t>
  </si>
  <si>
    <t>7% Reliance Industries Limited</t>
  </si>
  <si>
    <t>LICH371</t>
  </si>
  <si>
    <t>INE115A07GO3</t>
  </si>
  <si>
    <t>8.47% LIC Housing Finance Limited **</t>
  </si>
  <si>
    <t>POWF304</t>
  </si>
  <si>
    <t>INE134E08GX5</t>
  </si>
  <si>
    <t>8.36% Power Finance Corporation Limited **</t>
  </si>
  <si>
    <t>NBAR420</t>
  </si>
  <si>
    <t>INE261F08AI7</t>
  </si>
  <si>
    <t>8.6% National Bank For Agriculture and Rural Development **</t>
  </si>
  <si>
    <t>HDFC896</t>
  </si>
  <si>
    <t>INE001A07PU3</t>
  </si>
  <si>
    <t>7.8% Housing Development Finance Corporation Limited **</t>
  </si>
  <si>
    <t>NBAR265</t>
  </si>
  <si>
    <t>INE261F08527</t>
  </si>
  <si>
    <t>8.37% National Bank For Agriculture and Rural Development **</t>
  </si>
  <si>
    <t>RECL283</t>
  </si>
  <si>
    <t>INE020B08948</t>
  </si>
  <si>
    <t>8.37% Rural Electrification Corporation Limited **</t>
  </si>
  <si>
    <t>SIDB383</t>
  </si>
  <si>
    <t>INE556F08JH3</t>
  </si>
  <si>
    <t>8.4% Small Industries Dev Bank of India</t>
  </si>
  <si>
    <t>HDFC875</t>
  </si>
  <si>
    <t>INE001A07OM3</t>
  </si>
  <si>
    <t>8.59% Housing Development Finance Corporation Limited **</t>
  </si>
  <si>
    <t>KOMP1446</t>
  </si>
  <si>
    <t>INE916DA7OS7</t>
  </si>
  <si>
    <t>7.55% Kotak Mahindra Prime Limited **</t>
  </si>
  <si>
    <t>RECL322</t>
  </si>
  <si>
    <t>INE020B08AJ4</t>
  </si>
  <si>
    <t>6.87% Rural Electrification Corporation Limited</t>
  </si>
  <si>
    <t>RECL310</t>
  </si>
  <si>
    <t>INE020B08AB1</t>
  </si>
  <si>
    <t>7.14% Rural Electrification Corporation Limited **</t>
  </si>
  <si>
    <t>RECL307</t>
  </si>
  <si>
    <t>INE020B08997</t>
  </si>
  <si>
    <t>7.24% Rural Electrification Corporation Limited</t>
  </si>
  <si>
    <t>NBAR248</t>
  </si>
  <si>
    <t>INE261F08444</t>
  </si>
  <si>
    <t>8.18% National Bank For Agriculture and Rural Development **</t>
  </si>
  <si>
    <t>KOMP1407</t>
  </si>
  <si>
    <t>INE916DA7NO8</t>
  </si>
  <si>
    <t>7.79% Kotak Mahindra Prime Limited **</t>
  </si>
  <si>
    <t>PGCI405</t>
  </si>
  <si>
    <t>INE752E07OD2</t>
  </si>
  <si>
    <t>7.2% Power Grid Corporation of India Limited **</t>
  </si>
  <si>
    <t>NHAI49</t>
  </si>
  <si>
    <t>INE906B07FE6</t>
  </si>
  <si>
    <t>7.17% National Highways Auth Of Ind</t>
  </si>
  <si>
    <t>POWF360</t>
  </si>
  <si>
    <t>INE134E08IM4</t>
  </si>
  <si>
    <t>7.4% Power Finance Corporation Limited **</t>
  </si>
  <si>
    <t>RECL316</t>
  </si>
  <si>
    <t>INE020B08AF2</t>
  </si>
  <si>
    <t>7.46% Rural Electrification Corporation Limited **</t>
  </si>
  <si>
    <t>LICH476</t>
  </si>
  <si>
    <t>INE115A07HM5</t>
  </si>
  <si>
    <t>HDFC737</t>
  </si>
  <si>
    <t>INE001A07NH5</t>
  </si>
  <si>
    <t>8.75% Housing Development Finance Corporation Limited **</t>
  </si>
  <si>
    <t>PGCI402</t>
  </si>
  <si>
    <t>INE752E07MZ9</t>
  </si>
  <si>
    <t>8.4% Power Grid Corporation of India Limited</t>
  </si>
  <si>
    <t>HDFC980</t>
  </si>
  <si>
    <t>INE001A07RE3</t>
  </si>
  <si>
    <t>7.9% Housing Development Finance Corporation Limited</t>
  </si>
  <si>
    <t>POWF342</t>
  </si>
  <si>
    <t>INE134E08IC5</t>
  </si>
  <si>
    <t>7.85% Power Finance Corporation Limited **</t>
  </si>
  <si>
    <t>IRLY282</t>
  </si>
  <si>
    <t>INE053F07918</t>
  </si>
  <si>
    <t>7.65% Indian Railway Finance Corporation Limited **</t>
  </si>
  <si>
    <t>POWF367</t>
  </si>
  <si>
    <t>INE134E08IQ5</t>
  </si>
  <si>
    <t>6.83% Power Finance Corporation Limited **</t>
  </si>
  <si>
    <t>RECL324</t>
  </si>
  <si>
    <t>INE020B08AK2</t>
  </si>
  <si>
    <t>7.03% Rural Electrification Corporation Limited **</t>
  </si>
  <si>
    <t>EXIM581</t>
  </si>
  <si>
    <t>INE514E08FI1</t>
  </si>
  <si>
    <t>6.54% Export Import Bank of India **</t>
  </si>
  <si>
    <t>HDFC822</t>
  </si>
  <si>
    <t>INE001A07OK7</t>
  </si>
  <si>
    <t>8.6% Housing Development Finance Corporation Limited **</t>
  </si>
  <si>
    <t>POWF375</t>
  </si>
  <si>
    <t>INE134E08IW3</t>
  </si>
  <si>
    <t>7.5% Power Finance Corporation Limited **</t>
  </si>
  <si>
    <t>POWF371</t>
  </si>
  <si>
    <t>INE134E08IS1</t>
  </si>
  <si>
    <t>7.05% Power Finance Corporation Limited **</t>
  </si>
  <si>
    <t>POWF359</t>
  </si>
  <si>
    <t>INE134E08IJ0</t>
  </si>
  <si>
    <t>7.47% Power Finance Corporation Limited **</t>
  </si>
  <si>
    <t>PGCI329</t>
  </si>
  <si>
    <t>INE752E07KN9</t>
  </si>
  <si>
    <t>8.8% Power Grid Corporation of India Limited **</t>
  </si>
  <si>
    <t>HDFC889</t>
  </si>
  <si>
    <t>INE001A07PT5</t>
  </si>
  <si>
    <t>7.48% Housing Development Finance Corporation Limited</t>
  </si>
  <si>
    <t>RECL330</t>
  </si>
  <si>
    <t>INE020B08AP1</t>
  </si>
  <si>
    <t>7.45% Rural Electrification Corporation Limited **</t>
  </si>
  <si>
    <t>HDBF170</t>
  </si>
  <si>
    <t>INE756I07787</t>
  </si>
  <si>
    <t>8.67% HDB Financial Services Limited **</t>
  </si>
  <si>
    <t>PGCI360</t>
  </si>
  <si>
    <t>INE752E07ME4</t>
  </si>
  <si>
    <t>8.2% Power Grid Corporation of India Limited **</t>
  </si>
  <si>
    <t>HDFC906</t>
  </si>
  <si>
    <t>INE001A07QA3</t>
  </si>
  <si>
    <t>7.49% Housing Development Finance Corporation Limited **</t>
  </si>
  <si>
    <t>ULCC62</t>
  </si>
  <si>
    <t>INE481G07174</t>
  </si>
  <si>
    <t>7.57% UltraTech Cement Limited **</t>
  </si>
  <si>
    <t>RECL319</t>
  </si>
  <si>
    <t>INE020B08AI6</t>
  </si>
  <si>
    <t>7.42% Rural Electrification Corporation Limited **</t>
  </si>
  <si>
    <t>POWF380</t>
  </si>
  <si>
    <t>INE134E08IZ6</t>
  </si>
  <si>
    <t>7.46% Power Finance Corporation Limited **</t>
  </si>
  <si>
    <t>HDBF184</t>
  </si>
  <si>
    <t>INE756I07BK6</t>
  </si>
  <si>
    <t>7.55% HDB Financial Services Limited **</t>
  </si>
  <si>
    <t>NHAI53</t>
  </si>
  <si>
    <t>INE906B07FT4</t>
  </si>
  <si>
    <t>7.27% National Highways Auth Of Ind</t>
  </si>
  <si>
    <t>PGCI364</t>
  </si>
  <si>
    <t>INE752E07MI5</t>
  </si>
  <si>
    <t>8.15% Power Grid Corporation of India Limited **</t>
  </si>
  <si>
    <t>KOMP1420</t>
  </si>
  <si>
    <t>INE916DA7NZ4</t>
  </si>
  <si>
    <t>7.76% Kotak Mahindra Prime Limited **</t>
  </si>
  <si>
    <t>NTPC81</t>
  </si>
  <si>
    <t>INE733E07EP7</t>
  </si>
  <si>
    <t>8.93% NTPC Limited **</t>
  </si>
  <si>
    <t>PGCI321</t>
  </si>
  <si>
    <t>INE752E07KF5</t>
  </si>
  <si>
    <t>8.85% Power Grid Corporation of India Limited **</t>
  </si>
  <si>
    <t>PGCI223</t>
  </si>
  <si>
    <t>INE752E07GK3</t>
  </si>
  <si>
    <t>8.9% Power Grid Corporation of India Limited **</t>
  </si>
  <si>
    <t>POWF172</t>
  </si>
  <si>
    <t>INE134E08CX4</t>
  </si>
  <si>
    <t>8.7% Power Finance Corporation Limited **</t>
  </si>
  <si>
    <t>ULCC59</t>
  </si>
  <si>
    <t>INE481G07166</t>
  </si>
  <si>
    <t>LICH357</t>
  </si>
  <si>
    <t>INE115A07KI7</t>
  </si>
  <si>
    <t>7.79% LIC Housing Finance Limited **</t>
  </si>
  <si>
    <t>MMFS1064</t>
  </si>
  <si>
    <t>INE774D07QD3</t>
  </si>
  <si>
    <t>7.53% Mahindra &amp; Mahindra Financial Services Limited **</t>
  </si>
  <si>
    <t>LICH263</t>
  </si>
  <si>
    <t>INE115A07GH7</t>
  </si>
  <si>
    <t>8.72% LIC Housing Finance Limited **</t>
  </si>
  <si>
    <t>POWF302</t>
  </si>
  <si>
    <t>INE134E08GS5</t>
  </si>
  <si>
    <t>8.52% Power Finance Corporation Limited **</t>
  </si>
  <si>
    <t>HDFC757</t>
  </si>
  <si>
    <t>INE001A07NU8</t>
  </si>
  <si>
    <t>8.49% Housing Development Finance Corporation Limited **</t>
  </si>
  <si>
    <t>MMFS1021</t>
  </si>
  <si>
    <t>INE774D07RF6</t>
  </si>
  <si>
    <t>HDFC930</t>
  </si>
  <si>
    <t>INE001A07QP1</t>
  </si>
  <si>
    <t>7.6% Housing Development Finance Corporation Limited **</t>
  </si>
  <si>
    <t>INBS250</t>
  </si>
  <si>
    <t>INE110L07120</t>
  </si>
  <si>
    <t>8.7% Reliance Jio Infocomm Limited **</t>
  </si>
  <si>
    <t>RECL201</t>
  </si>
  <si>
    <t>INE020B08807</t>
  </si>
  <si>
    <t>EXIM325</t>
  </si>
  <si>
    <t>INE514E08BQ3</t>
  </si>
  <si>
    <t>8.87% Export Import Bank of India **</t>
  </si>
  <si>
    <t>POWF238</t>
  </si>
  <si>
    <t>INE134E08FG2</t>
  </si>
  <si>
    <t>8.82% Power Finance Corporation Limited **</t>
  </si>
  <si>
    <t>HDFC765</t>
  </si>
  <si>
    <t>INE001A07NW4</t>
  </si>
  <si>
    <t>8.7% Housing Development Finance Corporation Limited **</t>
  </si>
  <si>
    <t>LICH273</t>
  </si>
  <si>
    <t>INE115A07GX4</t>
  </si>
  <si>
    <t>8.68% LIC Housing Finance Limited **</t>
  </si>
  <si>
    <t>PGCI390</t>
  </si>
  <si>
    <t>INE752E07NP8</t>
  </si>
  <si>
    <t>8.13% Power Grid Corporation of India Limited **</t>
  </si>
  <si>
    <t>POWF320</t>
  </si>
  <si>
    <t>INE134E08HP9</t>
  </si>
  <si>
    <t>8.53% Power Finance Corporation Limited **</t>
  </si>
  <si>
    <t>NTPC107</t>
  </si>
  <si>
    <t>INE733E07JZ5</t>
  </si>
  <si>
    <t>8.33% NTPC Limited **</t>
  </si>
  <si>
    <t>IIBL790</t>
  </si>
  <si>
    <t>INE095A16XT2</t>
  </si>
  <si>
    <t>YESB694</t>
  </si>
  <si>
    <t>INE528G16O38</t>
  </si>
  <si>
    <t>IDF013</t>
  </si>
  <si>
    <t>Equity &amp; Equity related</t>
  </si>
  <si>
    <t>(a) Listed / awaiting listing on Stock Exchanges</t>
  </si>
  <si>
    <t>TISC01</t>
  </si>
  <si>
    <t>INE081A01012</t>
  </si>
  <si>
    <t>Tata Steel Limited</t>
  </si>
  <si>
    <t>Ferrous Metals</t>
  </si>
  <si>
    <t>DHFL01</t>
  </si>
  <si>
    <t>INE202B01012</t>
  </si>
  <si>
    <t>Dewan Housing Finance Corporation Limited</t>
  </si>
  <si>
    <t>Finance</t>
  </si>
  <si>
    <t>PUBA02</t>
  </si>
  <si>
    <t>INE160A01022</t>
  </si>
  <si>
    <t>Punjab National Bank</t>
  </si>
  <si>
    <t>Banks</t>
  </si>
  <si>
    <t>SKSM01</t>
  </si>
  <si>
    <t>INE180K01011</t>
  </si>
  <si>
    <t>Bharat Financial Inclusion Limited</t>
  </si>
  <si>
    <t>HDFC03</t>
  </si>
  <si>
    <t>INE001A01036</t>
  </si>
  <si>
    <t>Housing Development Finance Corporation Limited</t>
  </si>
  <si>
    <t>BKBA02</t>
  </si>
  <si>
    <t>INE028A01039</t>
  </si>
  <si>
    <t>Bank of Baroda</t>
  </si>
  <si>
    <t>PFCL01</t>
  </si>
  <si>
    <t>INE134E01011</t>
  </si>
  <si>
    <t>Power Finance Corporation Limited</t>
  </si>
  <si>
    <t>NAGF02</t>
  </si>
  <si>
    <t>INE868B01028</t>
  </si>
  <si>
    <t>NCC Limited</t>
  </si>
  <si>
    <t>Construction Project</t>
  </si>
  <si>
    <t>SESA02</t>
  </si>
  <si>
    <t>INE205A01025</t>
  </si>
  <si>
    <t>Vedanta Limited</t>
  </si>
  <si>
    <t>Non - Ferrous Metals</t>
  </si>
  <si>
    <t>TWAT02</t>
  </si>
  <si>
    <t>INE280A01028</t>
  </si>
  <si>
    <t>Titan Company Limited</t>
  </si>
  <si>
    <t>Consumer Durables</t>
  </si>
  <si>
    <t>GMRI03</t>
  </si>
  <si>
    <t>INE776C01039</t>
  </si>
  <si>
    <t>GMR Infrastructure Limited</t>
  </si>
  <si>
    <t>DRRL02</t>
  </si>
  <si>
    <t>INE089A01023</t>
  </si>
  <si>
    <t>Dr. Reddy's Laboratories Limited</t>
  </si>
  <si>
    <t>Pharmaceuticals</t>
  </si>
  <si>
    <t>EQMF01</t>
  </si>
  <si>
    <t>INE988K01017</t>
  </si>
  <si>
    <t>Equitas Holdings Limited</t>
  </si>
  <si>
    <t>BTVL02</t>
  </si>
  <si>
    <t>INE397D01024</t>
  </si>
  <si>
    <t>Bharti Airtel Limited</t>
  </si>
  <si>
    <t>Telecom - Services</t>
  </si>
  <si>
    <t>WIPR02</t>
  </si>
  <si>
    <t>INE075A01022</t>
  </si>
  <si>
    <t>Wipro Limited</t>
  </si>
  <si>
    <t>Software</t>
  </si>
  <si>
    <t>DLFL01</t>
  </si>
  <si>
    <t>INE271C01023</t>
  </si>
  <si>
    <t>DLF Limited</t>
  </si>
  <si>
    <t>Construction</t>
  </si>
  <si>
    <t>GAIL01</t>
  </si>
  <si>
    <t>INE129A01019</t>
  </si>
  <si>
    <t>GAIL (India) Limited</t>
  </si>
  <si>
    <t>Gas</t>
  </si>
  <si>
    <t>DIVI02</t>
  </si>
  <si>
    <t>INE361B01024</t>
  </si>
  <si>
    <t>Divi's Laboratories Limited</t>
  </si>
  <si>
    <t>RIND01</t>
  </si>
  <si>
    <t>INE002A01018</t>
  </si>
  <si>
    <t>Reliance Industries Limited</t>
  </si>
  <si>
    <t>Petroleum Products</t>
  </si>
  <si>
    <t>GCPL02</t>
  </si>
  <si>
    <t>INE102D01028</t>
  </si>
  <si>
    <t>Godrej Consumer Products Limited</t>
  </si>
  <si>
    <t>Consumer Non Durables</t>
  </si>
  <si>
    <t>ADAP01</t>
  </si>
  <si>
    <t>INE814H01011</t>
  </si>
  <si>
    <t>Adani Power Limited</t>
  </si>
  <si>
    <t>Power</t>
  </si>
  <si>
    <t>ARVI01</t>
  </si>
  <si>
    <t>INE034A01011</t>
  </si>
  <si>
    <t>Arvind Limited</t>
  </si>
  <si>
    <t>Textile Products</t>
  </si>
  <si>
    <t>TELC04</t>
  </si>
  <si>
    <t>IN9155A01020</t>
  </si>
  <si>
    <t>Tata Motors Limited (DVR Shares)</t>
  </si>
  <si>
    <t>Auto</t>
  </si>
  <si>
    <t>BHEL02</t>
  </si>
  <si>
    <t>INE263A01024</t>
  </si>
  <si>
    <t>Bharat Electronics Limited</t>
  </si>
  <si>
    <t>Industrial Capital Goods</t>
  </si>
  <si>
    <t>BRIT02</t>
  </si>
  <si>
    <t>INE216A01022</t>
  </si>
  <si>
    <t>Britannia Industries Limited</t>
  </si>
  <si>
    <t>RAWO01</t>
  </si>
  <si>
    <t>INE301A01014</t>
  </si>
  <si>
    <t>Raymond Limited</t>
  </si>
  <si>
    <t>JSPL03</t>
  </si>
  <si>
    <t>INE749A01030</t>
  </si>
  <si>
    <t>Jindal Steel &amp; Power Limited</t>
  </si>
  <si>
    <t>SOBA02</t>
  </si>
  <si>
    <t>INE683A01023</t>
  </si>
  <si>
    <t>The South Indian Bank Limited</t>
  </si>
  <si>
    <t>UNBI01</t>
  </si>
  <si>
    <t>INE692A01016</t>
  </si>
  <si>
    <t>Union Bank of India</t>
  </si>
  <si>
    <t>EIML01</t>
  </si>
  <si>
    <t>INE066A01013</t>
  </si>
  <si>
    <t>Eicher Motors Limited</t>
  </si>
  <si>
    <t>SAIL01</t>
  </si>
  <si>
    <t>INE114A01011</t>
  </si>
  <si>
    <t>Steel Authority of India Limited</t>
  </si>
  <si>
    <t>CROM02</t>
  </si>
  <si>
    <t>INE067A01029</t>
  </si>
  <si>
    <t>CG Power and Industrial Solutions Limited</t>
  </si>
  <si>
    <t>GRAS02</t>
  </si>
  <si>
    <t>INE047A01021</t>
  </si>
  <si>
    <t>Grasim Industries Limited</t>
  </si>
  <si>
    <t>Cement</t>
  </si>
  <si>
    <t>MARC02</t>
  </si>
  <si>
    <t>INE196A01026</t>
  </si>
  <si>
    <t>Marico Limited</t>
  </si>
  <si>
    <t>BSES01</t>
  </si>
  <si>
    <t>INE036A01016</t>
  </si>
  <si>
    <t>Reliance Infrastructure Limited</t>
  </si>
  <si>
    <t>NMDC01</t>
  </si>
  <si>
    <t>INE584A01023</t>
  </si>
  <si>
    <t>NMDC Limited</t>
  </si>
  <si>
    <t>Minerals/Mining</t>
  </si>
  <si>
    <t>RCOV01</t>
  </si>
  <si>
    <t>INE330H01018</t>
  </si>
  <si>
    <t>Reliance Communications Limited</t>
  </si>
  <si>
    <t>YESB02</t>
  </si>
  <si>
    <t>INE528G01027</t>
  </si>
  <si>
    <t>PLNG01</t>
  </si>
  <si>
    <t>INE347G01014</t>
  </si>
  <si>
    <t>Petronet LNG Limited</t>
  </si>
  <si>
    <t>TAEL01</t>
  </si>
  <si>
    <t>INE670A01012</t>
  </si>
  <si>
    <t>Tata Elxsi Limited</t>
  </si>
  <si>
    <t>ASCE01</t>
  </si>
  <si>
    <t>INE836F01026</t>
  </si>
  <si>
    <t>Dish TV India Limited</t>
  </si>
  <si>
    <t>Media &amp; Entertainment</t>
  </si>
  <si>
    <t>BTAT01</t>
  </si>
  <si>
    <t>INE669E01016</t>
  </si>
  <si>
    <t>Idea Cellular Limited</t>
  </si>
  <si>
    <t>CANB01</t>
  </si>
  <si>
    <t>INE476A01014</t>
  </si>
  <si>
    <t>Canara Bank</t>
  </si>
  <si>
    <t>MINT01</t>
  </si>
  <si>
    <t>INE018I01017</t>
  </si>
  <si>
    <t>MindTree Limited</t>
  </si>
  <si>
    <t>IOIC01</t>
  </si>
  <si>
    <t>INE242A01010</t>
  </si>
  <si>
    <t>Indian Oil Corporation Limited</t>
  </si>
  <si>
    <t>CHEL02</t>
  </si>
  <si>
    <t>INE010B01027</t>
  </si>
  <si>
    <t>Cadila Healthcare Limited</t>
  </si>
  <si>
    <t>MUND02</t>
  </si>
  <si>
    <t>INE742F01042</t>
  </si>
  <si>
    <t>Adani Ports and Special Economic Zone Limited</t>
  </si>
  <si>
    <t>Transportation</t>
  </si>
  <si>
    <t>ASPA02</t>
  </si>
  <si>
    <t>INE021A01026</t>
  </si>
  <si>
    <t>Asian Paints Limited</t>
  </si>
  <si>
    <t>GRAN02</t>
  </si>
  <si>
    <t>INE101D01020</t>
  </si>
  <si>
    <t>Granules India Limited</t>
  </si>
  <si>
    <t>SYBA01</t>
  </si>
  <si>
    <t>INE667A01018</t>
  </si>
  <si>
    <t>Syndicate Bank</t>
  </si>
  <si>
    <t>ITCL02</t>
  </si>
  <si>
    <t>INE154A01025</t>
  </si>
  <si>
    <t>ITC Limited</t>
  </si>
  <si>
    <t>BALN01</t>
  </si>
  <si>
    <t>INE917I01010</t>
  </si>
  <si>
    <t>Bajaj Auto Limited</t>
  </si>
  <si>
    <t>IDBI01</t>
  </si>
  <si>
    <t>INE008A01015</t>
  </si>
  <si>
    <t>IDBI Bank Limited</t>
  </si>
  <si>
    <t>CALC01</t>
  </si>
  <si>
    <t>INE486A01013</t>
  </si>
  <si>
    <t>CESC Limited</t>
  </si>
  <si>
    <t>SREI01</t>
  </si>
  <si>
    <t>INE872A01014</t>
  </si>
  <si>
    <t>SREI Infrastructure Finance Limited</t>
  </si>
  <si>
    <t>RLPL01</t>
  </si>
  <si>
    <t>INE614G01033</t>
  </si>
  <si>
    <t>Reliance Power Limited</t>
  </si>
  <si>
    <t>GUSF02</t>
  </si>
  <si>
    <t>INE026A01025</t>
  </si>
  <si>
    <t>Gujarat State Fertilizers &amp; Chemicals Limited</t>
  </si>
  <si>
    <t>Fertilisers</t>
  </si>
  <si>
    <t>ADAN02</t>
  </si>
  <si>
    <t>INE423A01024</t>
  </si>
  <si>
    <t>Adani Enterprises Limited</t>
  </si>
  <si>
    <t>Trading</t>
  </si>
  <si>
    <t>SECH03</t>
  </si>
  <si>
    <t>INE628A01036</t>
  </si>
  <si>
    <t>UPL Limited</t>
  </si>
  <si>
    <t>Pesticides</t>
  </si>
  <si>
    <t>RELC01</t>
  </si>
  <si>
    <t>INE020B01018</t>
  </si>
  <si>
    <t>Rural Electrification Corporation Limited</t>
  </si>
  <si>
    <t>INFS02</t>
  </si>
  <si>
    <t>INE009A01021</t>
  </si>
  <si>
    <t>Infosys Limited</t>
  </si>
  <si>
    <t>PVRL01</t>
  </si>
  <si>
    <t>INE191H01014</t>
  </si>
  <si>
    <t>PVR Limited</t>
  </si>
  <si>
    <t>BIOC01</t>
  </si>
  <si>
    <t>INE376G01013</t>
  </si>
  <si>
    <t>Biocon Limited</t>
  </si>
  <si>
    <t>TEMA02</t>
  </si>
  <si>
    <t>INE669C01036</t>
  </si>
  <si>
    <t>Tech Mahindra Limited</t>
  </si>
  <si>
    <t>KOMA02</t>
  </si>
  <si>
    <t>INE237A01028</t>
  </si>
  <si>
    <t>Kotak Mahindra Bank Limited</t>
  </si>
  <si>
    <t>IRBL01</t>
  </si>
  <si>
    <t>INE821I01014</t>
  </si>
  <si>
    <t>IRB Infrastructure Developers Limited</t>
  </si>
  <si>
    <t>KPIT03</t>
  </si>
  <si>
    <t>INE836A01035</t>
  </si>
  <si>
    <t>KPIT Technologies Limited</t>
  </si>
  <si>
    <t>ORBA01</t>
  </si>
  <si>
    <t>INE141A01014</t>
  </si>
  <si>
    <t>Oriental Bank of Commerce</t>
  </si>
  <si>
    <t>IPLI01</t>
  </si>
  <si>
    <t>INE726G01019</t>
  </si>
  <si>
    <t>ICICI Prudential Life Insurance Company Limited</t>
  </si>
  <si>
    <t>HDFB02</t>
  </si>
  <si>
    <t>INE040A01026</t>
  </si>
  <si>
    <t>HDFC Bank Limited</t>
  </si>
  <si>
    <t>ANBA01</t>
  </si>
  <si>
    <t>INE434A01013</t>
  </si>
  <si>
    <t>Andhra Bank</t>
  </si>
  <si>
    <t>GBNL02</t>
  </si>
  <si>
    <t>INE886H01027</t>
  </si>
  <si>
    <t>TV18 Broadcast Limited</t>
  </si>
  <si>
    <t>STAR01</t>
  </si>
  <si>
    <t>INE939A01011</t>
  </si>
  <si>
    <t>Strides Pharma Science Limited</t>
  </si>
  <si>
    <t>ALBA01</t>
  </si>
  <si>
    <t>INE428A01015</t>
  </si>
  <si>
    <t>Allahabad Bank</t>
  </si>
  <si>
    <t>ICEM01</t>
  </si>
  <si>
    <t>INE383A01012</t>
  </si>
  <si>
    <t>The India Cements Limited</t>
  </si>
  <si>
    <t>MUFL01</t>
  </si>
  <si>
    <t>INE414G01012</t>
  </si>
  <si>
    <t>Muthoot Finance Limited</t>
  </si>
  <si>
    <t>CEAT02</t>
  </si>
  <si>
    <t>INE482A01020</t>
  </si>
  <si>
    <t>CEAT Limited</t>
  </si>
  <si>
    <t>Auto Ancillaries</t>
  </si>
  <si>
    <t>ENGI02</t>
  </si>
  <si>
    <t>INE510A01028</t>
  </si>
  <si>
    <t>Engineers India Limited</t>
  </si>
  <si>
    <t>TCSL01</t>
  </si>
  <si>
    <t>INE467B01029</t>
  </si>
  <si>
    <t>Tata Consultancy Services Limited</t>
  </si>
  <si>
    <t>LTFL01</t>
  </si>
  <si>
    <t>INE498L01015</t>
  </si>
  <si>
    <t>L&amp;T Finance Holdings Limited</t>
  </si>
  <si>
    <t>GUAM02</t>
  </si>
  <si>
    <t>INE079A01024</t>
  </si>
  <si>
    <t>Ambuja Cements Limited</t>
  </si>
  <si>
    <t>FEBA02</t>
  </si>
  <si>
    <t>INE171A01029</t>
  </si>
  <si>
    <t>The Federal Bank  Limited</t>
  </si>
  <si>
    <t>JAAS02</t>
  </si>
  <si>
    <t>INE455F01025</t>
  </si>
  <si>
    <t>Jaiprakash Associates Limited</t>
  </si>
  <si>
    <t>JAII02</t>
  </si>
  <si>
    <t>INE175A01038</t>
  </si>
  <si>
    <t>Jain Irrigation Systems Limited</t>
  </si>
  <si>
    <t>Industrial Products</t>
  </si>
  <si>
    <t>MOTI02</t>
  </si>
  <si>
    <t>INE323A01026</t>
  </si>
  <si>
    <t>Bosch Limited</t>
  </si>
  <si>
    <t>KRAB01</t>
  </si>
  <si>
    <t>INE614B01018</t>
  </si>
  <si>
    <t>The Karnataka Bank Limited</t>
  </si>
  <si>
    <t>HINI02</t>
  </si>
  <si>
    <t>INE038A01020</t>
  </si>
  <si>
    <t>Hindalco Industries Limited</t>
  </si>
  <si>
    <t>COLG02</t>
  </si>
  <si>
    <t>INE259A01022</t>
  </si>
  <si>
    <t>Colgate Palmolive (India) Limited</t>
  </si>
  <si>
    <t>TPOW02</t>
  </si>
  <si>
    <t>INE245A01021</t>
  </si>
  <si>
    <t>Tata Power Company Limited</t>
  </si>
  <si>
    <t>TTEA02</t>
  </si>
  <si>
    <t>INE192A01025</t>
  </si>
  <si>
    <t>Tata Global Beverages Limited</t>
  </si>
  <si>
    <t>HCOC02</t>
  </si>
  <si>
    <t>INE549A01026</t>
  </si>
  <si>
    <t>Hindustan Construction Company Limited</t>
  </si>
  <si>
    <t>TCHE01</t>
  </si>
  <si>
    <t>INE092A01019</t>
  </si>
  <si>
    <t>Tata Chemicals Limited</t>
  </si>
  <si>
    <t>Chemicals</t>
  </si>
  <si>
    <t>AUPH03</t>
  </si>
  <si>
    <t>INE406A01037</t>
  </si>
  <si>
    <t>Aurobindo Pharma Limited</t>
  </si>
  <si>
    <t>MREL01</t>
  </si>
  <si>
    <t>INE178A01016</t>
  </si>
  <si>
    <t>Chennai Petroleum Corporation Limited</t>
  </si>
  <si>
    <t>MAFS02</t>
  </si>
  <si>
    <t>INE774D01024</t>
  </si>
  <si>
    <t>Mahindra &amp; Mahindra Financial Services Limited</t>
  </si>
  <si>
    <t>JVSL04</t>
  </si>
  <si>
    <t>INE019A01038</t>
  </si>
  <si>
    <t>JSW Steel Limited</t>
  </si>
  <si>
    <t>BHFO02</t>
  </si>
  <si>
    <t>INE465A01025</t>
  </si>
  <si>
    <t>Bharat Forge Limited</t>
  </si>
  <si>
    <t>MNGF02</t>
  </si>
  <si>
    <t>INE522D01027</t>
  </si>
  <si>
    <t>Manappuram Finance Limited</t>
  </si>
  <si>
    <t>JUFL01</t>
  </si>
  <si>
    <t>INE797F01012</t>
  </si>
  <si>
    <t>Jubilant Foodworks Limited</t>
  </si>
  <si>
    <t>ZEET02</t>
  </si>
  <si>
    <t>INE256A01028</t>
  </si>
  <si>
    <t>Zee Entertainment Enterprises Limited</t>
  </si>
  <si>
    <t>GOSL03</t>
  </si>
  <si>
    <t>INE233A01035</t>
  </si>
  <si>
    <t>Godrej Industries Limited</t>
  </si>
  <si>
    <t>APLI03</t>
  </si>
  <si>
    <t>INE093A01033</t>
  </si>
  <si>
    <t>Hexaware Technologies Limited</t>
  </si>
  <si>
    <t>MRFL01</t>
  </si>
  <si>
    <t>INE883A01011</t>
  </si>
  <si>
    <t>MRF Limited</t>
  </si>
  <si>
    <t>CENT02</t>
  </si>
  <si>
    <t>INE055A01016</t>
  </si>
  <si>
    <t>Century Textiles &amp; Industries Limited</t>
  </si>
  <si>
    <t>BALC02</t>
  </si>
  <si>
    <t>INE119A01028</t>
  </si>
  <si>
    <t>Balrampur Chini Mills Limited</t>
  </si>
  <si>
    <t>GODF02</t>
  </si>
  <si>
    <t>INE260B01028</t>
  </si>
  <si>
    <t>Godfrey Phillips India Limited</t>
  </si>
  <si>
    <t>VSNL01</t>
  </si>
  <si>
    <t>INE151A01013</t>
  </si>
  <si>
    <t>Tata Communications Limited</t>
  </si>
  <si>
    <t>KCUL02</t>
  </si>
  <si>
    <t>INE298A01020</t>
  </si>
  <si>
    <t>Cummins India Limited</t>
  </si>
  <si>
    <t>VOLT02</t>
  </si>
  <si>
    <t>INE226A01021</t>
  </si>
  <si>
    <t>Voltas Limited</t>
  </si>
  <si>
    <t>HAIL03</t>
  </si>
  <si>
    <t>INE176B01034</t>
  </si>
  <si>
    <t>Havells India Limited</t>
  </si>
  <si>
    <t>ESCO01</t>
  </si>
  <si>
    <t>INE042A01014</t>
  </si>
  <si>
    <t>Escorts Limited</t>
  </si>
  <si>
    <t>HPEC01</t>
  </si>
  <si>
    <t>INE094A01015</t>
  </si>
  <si>
    <t>Hindustan Petroleum Corporation Limited</t>
  </si>
  <si>
    <t>FCHL01</t>
  </si>
  <si>
    <t>INE688I01017</t>
  </si>
  <si>
    <t>Capital First Limited</t>
  </si>
  <si>
    <t>BALI02</t>
  </si>
  <si>
    <t>INE787D01026</t>
  </si>
  <si>
    <t>Balkrishna Industries Limited</t>
  </si>
  <si>
    <t>BKIN01</t>
  </si>
  <si>
    <t>INE084A01016</t>
  </si>
  <si>
    <t>Bank of India</t>
  </si>
  <si>
    <t>CAST03</t>
  </si>
  <si>
    <t>INE172A01027</t>
  </si>
  <si>
    <t>Castrol India Limited</t>
  </si>
  <si>
    <t>GLPH03</t>
  </si>
  <si>
    <t>INE935A01035</t>
  </si>
  <si>
    <t>Glenmark Pharmaceuticals Limited</t>
  </si>
  <si>
    <t>KACE03</t>
  </si>
  <si>
    <t>INE217B01036</t>
  </si>
  <si>
    <t>Kajaria Ceramics Limited</t>
  </si>
  <si>
    <t>MAXI02</t>
  </si>
  <si>
    <t>INE180A01020</t>
  </si>
  <si>
    <t>Max Financial Services Limited</t>
  </si>
  <si>
    <t>DABU02</t>
  </si>
  <si>
    <t>INE016A01026</t>
  </si>
  <si>
    <t>Dabur India Limited</t>
  </si>
  <si>
    <t>IBHF01</t>
  </si>
  <si>
    <t>INE148I01020</t>
  </si>
  <si>
    <t>Indiabulls Housing Finance Limited</t>
  </si>
  <si>
    <t>SPIL03</t>
  </si>
  <si>
    <t>INE044A01036</t>
  </si>
  <si>
    <t>Sun Pharmaceutical Industries Limited</t>
  </si>
  <si>
    <t>SHTR01</t>
  </si>
  <si>
    <t>INE721A01013</t>
  </si>
  <si>
    <t>Shriram Transport Finance Company Limited</t>
  </si>
  <si>
    <t>BHAE01</t>
  </si>
  <si>
    <t>INE258A01016</t>
  </si>
  <si>
    <t>BEML Limited</t>
  </si>
  <si>
    <t>HCLT02</t>
  </si>
  <si>
    <t>INE860A01027</t>
  </si>
  <si>
    <t>HCL Technologies Limited</t>
  </si>
  <si>
    <t>TOPL01</t>
  </si>
  <si>
    <t>INE813H01021</t>
  </si>
  <si>
    <t>Torrent Power Limited</t>
  </si>
  <si>
    <t>UTIB02</t>
  </si>
  <si>
    <t>INE238A01034</t>
  </si>
  <si>
    <t>Axis Bank Limited</t>
  </si>
  <si>
    <t>RATN01</t>
  </si>
  <si>
    <t>INE976G01028</t>
  </si>
  <si>
    <t>NICH02</t>
  </si>
  <si>
    <t>INE140A01024</t>
  </si>
  <si>
    <t>Piramal Enterprises Limited</t>
  </si>
  <si>
    <t>BINL01</t>
  </si>
  <si>
    <t>INE121J01017</t>
  </si>
  <si>
    <t>Bharti Infratel Limited</t>
  </si>
  <si>
    <t>Telecom -  Equipment &amp; Accessories</t>
  </si>
  <si>
    <t>MCSP02</t>
  </si>
  <si>
    <t>INE854D01024</t>
  </si>
  <si>
    <t>United Spirits Limited</t>
  </si>
  <si>
    <t>CHLO02</t>
  </si>
  <si>
    <t>INE302A01020</t>
  </si>
  <si>
    <t>Exide Industries Limited</t>
  </si>
  <si>
    <t>HLEL02</t>
  </si>
  <si>
    <t>INE030A01027</t>
  </si>
  <si>
    <t>Hindustan Unilever Limited</t>
  </si>
  <si>
    <t>HERO02</t>
  </si>
  <si>
    <t>INE158A01026</t>
  </si>
  <si>
    <t>Hero MotoCorp Limited</t>
  </si>
  <si>
    <t>MOSU03</t>
  </si>
  <si>
    <t>INE775A01035</t>
  </si>
  <si>
    <t>Motherson Sumi Systems Limited</t>
  </si>
  <si>
    <t>APOL02</t>
  </si>
  <si>
    <t>INE437A01024</t>
  </si>
  <si>
    <t>Apollo Hospitals Enterprise Limited</t>
  </si>
  <si>
    <t>Healthcare Services</t>
  </si>
  <si>
    <t>NBCC03</t>
  </si>
  <si>
    <t>INE095N01031</t>
  </si>
  <si>
    <t>NBCC (India) Limited</t>
  </si>
  <si>
    <t>UFSP02</t>
  </si>
  <si>
    <t>INE334L01012</t>
  </si>
  <si>
    <t>Ujjivan Financial Services Limited</t>
  </si>
  <si>
    <t>MAGL01</t>
  </si>
  <si>
    <t>INE002S01010</t>
  </si>
  <si>
    <t>Mahanagar Gas Limited</t>
  </si>
  <si>
    <t>MARE01</t>
  </si>
  <si>
    <t>INE103A01014</t>
  </si>
  <si>
    <t>Mangalore Refinery and Petrochemicals Limited</t>
  </si>
  <si>
    <t>WOPA02</t>
  </si>
  <si>
    <t>INE049B01025</t>
  </si>
  <si>
    <t>Wockhardt Limited</t>
  </si>
  <si>
    <t>SRFL01</t>
  </si>
  <si>
    <t>INE647A01010</t>
  </si>
  <si>
    <t>SRF Limited</t>
  </si>
  <si>
    <t>ULCC01</t>
  </si>
  <si>
    <t>INE481G01011</t>
  </si>
  <si>
    <t>UltraTech Cement Limited</t>
  </si>
  <si>
    <t>LICH02</t>
  </si>
  <si>
    <t>INE115A01026</t>
  </si>
  <si>
    <t>LIC Housing Finance Limited</t>
  </si>
  <si>
    <t>SIEM02</t>
  </si>
  <si>
    <t>INE003A01024</t>
  </si>
  <si>
    <t>Siemens Limited</t>
  </si>
  <si>
    <t>(b) UNLISTED</t>
  </si>
  <si>
    <t>Derivatives</t>
  </si>
  <si>
    <t>Index / Stock Futures</t>
  </si>
  <si>
    <t>SIEMSEP18</t>
  </si>
  <si>
    <t>Siemens Limited September 2018 Future</t>
  </si>
  <si>
    <t xml:space="preserve"> </t>
  </si>
  <si>
    <t>LICHSEP18</t>
  </si>
  <si>
    <t>LIC Housing Finance Limited September 2018 Future</t>
  </si>
  <si>
    <t>ULCCSEP18</t>
  </si>
  <si>
    <t>UltraTech Cement Limited September 2018 Future</t>
  </si>
  <si>
    <t>SRFLSEP18</t>
  </si>
  <si>
    <t>SRF Limited September 2018 Future</t>
  </si>
  <si>
    <t>WOPASEP18</t>
  </si>
  <si>
    <t>Wockhardt Limited September 2018 Future</t>
  </si>
  <si>
    <t>MARESEP18</t>
  </si>
  <si>
    <t>Mangalore Refinery and Petrochemicals Limited September 2018 Future</t>
  </si>
  <si>
    <t>MAGLSEP18</t>
  </si>
  <si>
    <t>Mahanagar Gas Limited September 2018 Future</t>
  </si>
  <si>
    <t>UFSPSEP18</t>
  </si>
  <si>
    <t>Ujjivan Financial Services Limited September 2018 Future</t>
  </si>
  <si>
    <t>NBCCSEP18</t>
  </si>
  <si>
    <t>NBCC (India) Limited September 2018 Future</t>
  </si>
  <si>
    <t>APOLSEP18</t>
  </si>
  <si>
    <t>Apollo Hospitals Enterprise Limited September 2018 Future</t>
  </si>
  <si>
    <t>MOSUSEP18</t>
  </si>
  <si>
    <t>Motherson Sumi Systems Limited September 2018 Future</t>
  </si>
  <si>
    <t>HEROSEP18</t>
  </si>
  <si>
    <t>Hero MotoCorp Limited September 2018 Future</t>
  </si>
  <si>
    <t>HLELSEP18</t>
  </si>
  <si>
    <t>Hindustan Unilever Limited September 2018 Future</t>
  </si>
  <si>
    <t>CHLOSEP18</t>
  </si>
  <si>
    <t>Exide Industries Limited September 2018 Future</t>
  </si>
  <si>
    <t>MCSPSEP18</t>
  </si>
  <si>
    <t>United Spirits Limited September 2018 Future</t>
  </si>
  <si>
    <t>BINLSEP18</t>
  </si>
  <si>
    <t>Bharti Infratel Limited September 2018 Future</t>
  </si>
  <si>
    <t>NICHSEP18</t>
  </si>
  <si>
    <t>Piramal Enterprises Limited September 2018 Future</t>
  </si>
  <si>
    <t>RTBKSEP18</t>
  </si>
  <si>
    <t>RBL Bank Limited September 2018 Future</t>
  </si>
  <si>
    <t>UTIBSEP18</t>
  </si>
  <si>
    <t>Axis Bank Limited September 2018 Future</t>
  </si>
  <si>
    <t>TOPLSEP18</t>
  </si>
  <si>
    <t>Torrent Power Limited September 2018 Future</t>
  </si>
  <si>
    <t>HCLTSEP18</t>
  </si>
  <si>
    <t>HCL Technologies Limited September 2018 Future</t>
  </si>
  <si>
    <t>BHAESEP18</t>
  </si>
  <si>
    <t>BEML Limited September 2018 Future</t>
  </si>
  <si>
    <t>SHTRSEP18</t>
  </si>
  <si>
    <t>Shriram Transport Finance Company Limited September 2018 Future</t>
  </si>
  <si>
    <t>SPILSEP18</t>
  </si>
  <si>
    <t>Sun Pharmaceutical Industries Limited September 2018 Future</t>
  </si>
  <si>
    <t>IBHFSEP18</t>
  </si>
  <si>
    <t>Indiabulls Housing Finance Limited September 2018 Future</t>
  </si>
  <si>
    <t>DABUSEP18</t>
  </si>
  <si>
    <t>Dabur India Limited September 2018 Future</t>
  </si>
  <si>
    <t>MAXISEP18</t>
  </si>
  <si>
    <t>Max Financial Services Limited September 2018 Future</t>
  </si>
  <si>
    <t>KACESEP18</t>
  </si>
  <si>
    <t>Kajaria Ceramics Limited September 2018 Future</t>
  </si>
  <si>
    <t>GLPHSEP18</t>
  </si>
  <si>
    <t>Glenmark Pharmaceuticals Limited September 2018 Future</t>
  </si>
  <si>
    <t>CASTSEP18</t>
  </si>
  <si>
    <t>Castrol India Limited September 2018 Future</t>
  </si>
  <si>
    <t>BALISEP18</t>
  </si>
  <si>
    <t>Balkrishna Industries Limited September 2018 Future</t>
  </si>
  <si>
    <t>BKINSEP18</t>
  </si>
  <si>
    <t>Bank of India September 2018 Future</t>
  </si>
  <si>
    <t>FCHLSEP18</t>
  </si>
  <si>
    <t>Capital First Limited September 2018 Future</t>
  </si>
  <si>
    <t>HPECSEP18</t>
  </si>
  <si>
    <t>Hindustan Petroleum Corporation Limited September 2018 Future</t>
  </si>
  <si>
    <t>ESCOSEP18</t>
  </si>
  <si>
    <t>Escorts Limited September 2018 Future</t>
  </si>
  <si>
    <t>HAILSEP18</t>
  </si>
  <si>
    <t>Havells India Limited September 2018 Future</t>
  </si>
  <si>
    <t>VOLTSEP18</t>
  </si>
  <si>
    <t>Voltas Limited September 2018 Future</t>
  </si>
  <si>
    <t>KCULSEP18</t>
  </si>
  <si>
    <t>Cummins India Limited September 2018 Future</t>
  </si>
  <si>
    <t>VSNLSEP18</t>
  </si>
  <si>
    <t>Tata Communications Limited September 2018 Future</t>
  </si>
  <si>
    <t>GODFSEP18</t>
  </si>
  <si>
    <t>Godfrey Phillips India Limited September 2018 Future</t>
  </si>
  <si>
    <t>BALCSEP18</t>
  </si>
  <si>
    <t>Balrampur Chini Mills Limited September 2018 Future</t>
  </si>
  <si>
    <t>CENTSEP18</t>
  </si>
  <si>
    <t>Century Textiles &amp; Industries Limited September 2018 Future</t>
  </si>
  <si>
    <t>MRFLSEP18</t>
  </si>
  <si>
    <t>MRF Limited September 2018 Future</t>
  </si>
  <si>
    <t>APLISEP18</t>
  </si>
  <si>
    <t>Hexaware Technologies Limited September 2018 Future</t>
  </si>
  <si>
    <t>GOSLSEP18</t>
  </si>
  <si>
    <t>Godrej Industries Limited September 2018 Future</t>
  </si>
  <si>
    <t>ZEETSEP18</t>
  </si>
  <si>
    <t>Zee Entertainment Enterprises Limited September 2018 Future</t>
  </si>
  <si>
    <t>JUFLSEP18</t>
  </si>
  <si>
    <t>Jubilant Foodworks Limited September 2018 Future</t>
  </si>
  <si>
    <t>MNGFSEP18</t>
  </si>
  <si>
    <t>Manappuram Finance Limited September 2018 Future</t>
  </si>
  <si>
    <t>BHFOSEP18</t>
  </si>
  <si>
    <t>Bharat Forge Limited September 2018 Future</t>
  </si>
  <si>
    <t>JVSLSEP18</t>
  </si>
  <si>
    <t>JSW Steel Limited September 2018 Future</t>
  </si>
  <si>
    <t>MMFSSEP18</t>
  </si>
  <si>
    <t>Mahindra &amp; Mahindra Financial Services Limited September 2018 Future</t>
  </si>
  <si>
    <t>MRELSEP18</t>
  </si>
  <si>
    <t>Chennai Petroleum Corporation Limited September 2018 Future</t>
  </si>
  <si>
    <t>AUPHSEP18</t>
  </si>
  <si>
    <t>Aurobindo Pharma Limited September 2018 Future</t>
  </si>
  <si>
    <t>TCHESEP18</t>
  </si>
  <si>
    <t>Tata Chemicals Limited September 2018 Future</t>
  </si>
  <si>
    <t>HCOCSEP18</t>
  </si>
  <si>
    <t>Hindustan Construction Company Limited September 2018 Future</t>
  </si>
  <si>
    <t>TTEASEP18</t>
  </si>
  <si>
    <t>Tata Global Beverages Limited September 2018 Future</t>
  </si>
  <si>
    <t>TPOWSEP18</t>
  </si>
  <si>
    <t>Tata Power Company Limited September 2018 Future</t>
  </si>
  <si>
    <t>COLGSEP18</t>
  </si>
  <si>
    <t>Colgate Palmolive (India) Limited September 2018 Future</t>
  </si>
  <si>
    <t>HINISEP18</t>
  </si>
  <si>
    <t>Hindalco Industries Limited September 2018 Future</t>
  </si>
  <si>
    <t>KRABSEP18</t>
  </si>
  <si>
    <t>The Karnataka Bank Limited September 2018 Future</t>
  </si>
  <si>
    <t>MOTISEP18</t>
  </si>
  <si>
    <t>Bosch Limited September 2018 Future</t>
  </si>
  <si>
    <t>JAIISEP18</t>
  </si>
  <si>
    <t>Jain Irrigation Systems Limited September 2018 Future</t>
  </si>
  <si>
    <t>JAASSEP18</t>
  </si>
  <si>
    <t>Jaiprakash Associates Limited September 2018 Future</t>
  </si>
  <si>
    <t>FEBASEP18</t>
  </si>
  <si>
    <t>The Federal Bank  Limited September 2018 Future</t>
  </si>
  <si>
    <t>GUAMSEP18</t>
  </si>
  <si>
    <t>Ambuja Cements Limited September 2018 Future</t>
  </si>
  <si>
    <t>TCSLSEP18</t>
  </si>
  <si>
    <t>Tata Consultancy Services Limited September 2018 Future</t>
  </si>
  <si>
    <t>LTFLSEP18</t>
  </si>
  <si>
    <t>L&amp;T Finance Holdings Limited September 2018 Future</t>
  </si>
  <si>
    <t>ENGISEP18</t>
  </si>
  <si>
    <t>Engineers India Limited September 2018 Future</t>
  </si>
  <si>
    <t>CEATSEP18</t>
  </si>
  <si>
    <t>CEAT Limited September 2018 Future</t>
  </si>
  <si>
    <t>MUFLSEP18</t>
  </si>
  <si>
    <t>Muthoot Finance Limited September 2018 Future</t>
  </si>
  <si>
    <t>ICEMSEP18</t>
  </si>
  <si>
    <t>The India Cements Limited September 2018 Future</t>
  </si>
  <si>
    <t>ALBASEP18</t>
  </si>
  <si>
    <t>Allahabad Bank September 2018 Future</t>
  </si>
  <si>
    <t>STARSEP18</t>
  </si>
  <si>
    <t>Strides Pharma Science Limited September 2018 Future</t>
  </si>
  <si>
    <t>GBNLSEP18</t>
  </si>
  <si>
    <t>TV18 Broadcast Limited September 2018 Future</t>
  </si>
  <si>
    <t>ANBASEP18</t>
  </si>
  <si>
    <t>Andhra Bank September 2018 Future</t>
  </si>
  <si>
    <t>HDFBSEP18</t>
  </si>
  <si>
    <t>HDFC Bank Limited September 2018 Future</t>
  </si>
  <si>
    <t>IPLISEP18</t>
  </si>
  <si>
    <t>ICICI Prudential Life Insurance Company Limited September 2018 Future</t>
  </si>
  <si>
    <t>ORBASEP18</t>
  </si>
  <si>
    <t>Oriental Bank of Commerce September 2018 Future</t>
  </si>
  <si>
    <t>KPITSEP18</t>
  </si>
  <si>
    <t>KPIT Technologies Limited September 2018 Future</t>
  </si>
  <si>
    <t>IRBLSEP18</t>
  </si>
  <si>
    <t>IRB Infrastructure Developers Limited September 2018 Future</t>
  </si>
  <si>
    <t>KMBKSEP18</t>
  </si>
  <si>
    <t>Kotak Mahindra Bank Limited September 2018 Future</t>
  </si>
  <si>
    <t>TEMASEP18</t>
  </si>
  <si>
    <t>Tech Mahindra Limited September 2018 Future</t>
  </si>
  <si>
    <t>BIOCSEP18</t>
  </si>
  <si>
    <t>Biocon Limited September 2018 Future</t>
  </si>
  <si>
    <t>RELCSEP18</t>
  </si>
  <si>
    <t>Rural Electrification Corporation Limited September 2018 Future</t>
  </si>
  <si>
    <t>PVRLSEP18</t>
  </si>
  <si>
    <t>PVR Limited September 2018 Future</t>
  </si>
  <si>
    <t>INFSSEP18</t>
  </si>
  <si>
    <t>Infosys Limited September 2018 Future</t>
  </si>
  <si>
    <t>GUSFSEP18</t>
  </si>
  <si>
    <t>Gujarat State Fertilizers &amp; Chemicals Limited September 2018 Future</t>
  </si>
  <si>
    <t>SECHSEP18</t>
  </si>
  <si>
    <t>UPL Limited September 2018 Future</t>
  </si>
  <si>
    <t>ADANSEP18</t>
  </si>
  <si>
    <t>Adani Enterprises Limited September 2018 Future</t>
  </si>
  <si>
    <t>RLPLSEP18</t>
  </si>
  <si>
    <t>Reliance Power Limited September 2018 Future</t>
  </si>
  <si>
    <t>SREISEP18</t>
  </si>
  <si>
    <t>SREI Infrastructure Finance Limited September 2018 Future</t>
  </si>
  <si>
    <t>CALCSEP18</t>
  </si>
  <si>
    <t>CESC Limited September 2018 Future</t>
  </si>
  <si>
    <t>IDBISEP18</t>
  </si>
  <si>
    <t>IDBI Bank Limited September 2018 Future</t>
  </si>
  <si>
    <t>ITCLSEP18</t>
  </si>
  <si>
    <t>ITC Limited September 2018 Future</t>
  </si>
  <si>
    <t>BALNSEP18</t>
  </si>
  <si>
    <t>Bajaj Auto Limited September 2018 Future</t>
  </si>
  <si>
    <t>SYBASEP18</t>
  </si>
  <si>
    <t>Syndicate Bank September 2018 Future</t>
  </si>
  <si>
    <t>GRANSEP18</t>
  </si>
  <si>
    <t>Granules India Limited September 2018 Future</t>
  </si>
  <si>
    <t>ASPASEP18</t>
  </si>
  <si>
    <t>Asian Paints Limited September 2018 Future</t>
  </si>
  <si>
    <t>MUNDSEP18</t>
  </si>
  <si>
    <t>Adani Ports and Special Economic Zone Limited September 2018 Future</t>
  </si>
  <si>
    <t>CHELSEP18</t>
  </si>
  <si>
    <t>Cadila Healthcare Limited September 2018 Future</t>
  </si>
  <si>
    <t>IOICSEP18</t>
  </si>
  <si>
    <t>Indian Oil Corporation Limited September 2018 Future</t>
  </si>
  <si>
    <t>MINTSEP18</t>
  </si>
  <si>
    <t>MindTree Limited September 2018 Future</t>
  </si>
  <si>
    <t>CANBSEP18</t>
  </si>
  <si>
    <t>Canara Bank September 2018 Future</t>
  </si>
  <si>
    <t>BTATSEP18</t>
  </si>
  <si>
    <t>Idea Cellular Limited September 2018 Future</t>
  </si>
  <si>
    <t>ASCESEP18</t>
  </si>
  <si>
    <t>Dish TV India Limited September 2018 Future</t>
  </si>
  <si>
    <t>TAELSEP18</t>
  </si>
  <si>
    <t>Tata Elxsi Limited September 2018 Future</t>
  </si>
  <si>
    <t>PLNGSEP18</t>
  </si>
  <si>
    <t>Petronet LNG Limited September 2018 Future</t>
  </si>
  <si>
    <t>YESBSEP18</t>
  </si>
  <si>
    <t>Yes Bank Limited September 2018 Future</t>
  </si>
  <si>
    <t>RCOVSEP18</t>
  </si>
  <si>
    <t>Reliance Communications Limited September 2018 Future</t>
  </si>
  <si>
    <t>NMDCSEP18</t>
  </si>
  <si>
    <t>NMDC Limited September 2018 Future</t>
  </si>
  <si>
    <t>BSESSEP18</t>
  </si>
  <si>
    <t>Reliance Infrastructure Limited September 2018 Future</t>
  </si>
  <si>
    <t>MARCSEP18</t>
  </si>
  <si>
    <t>Marico Limited September 2018 Future</t>
  </si>
  <si>
    <t>GRASSEP18</t>
  </si>
  <si>
    <t>Grasim Industries Limited September 2018 Future</t>
  </si>
  <si>
    <t>CROMSEP18</t>
  </si>
  <si>
    <t>CG Power and Industrial Solutions Limited September 2018 Future</t>
  </si>
  <si>
    <t>SAILSEP18</t>
  </si>
  <si>
    <t>Steel Authority of India Limited September 2018 Future</t>
  </si>
  <si>
    <t>EIMLSEP18</t>
  </si>
  <si>
    <t>Eicher Motors Limited September 2018 Future</t>
  </si>
  <si>
    <t>UNBISEP18</t>
  </si>
  <si>
    <t>Union Bank of India September 2018 Future</t>
  </si>
  <si>
    <t>SOBASEP18</t>
  </si>
  <si>
    <t>The South Indian Bank Limited September 2018 Future</t>
  </si>
  <si>
    <t>JSPLSEP18</t>
  </si>
  <si>
    <t>Jindal Steel &amp; Power Limited September 2018 Future</t>
  </si>
  <si>
    <t>RAWOSEP18</t>
  </si>
  <si>
    <t>Raymond Limited September 2018 Future</t>
  </si>
  <si>
    <t>BRITSEP18</t>
  </si>
  <si>
    <t>Britannia Industries Limited September 2018 Future</t>
  </si>
  <si>
    <t>BHELSEP18</t>
  </si>
  <si>
    <t>Bharat Electronics Limited September 2018 Future</t>
  </si>
  <si>
    <t>TELCDSEP18</t>
  </si>
  <si>
    <t>Tata Motors Limited September 2018 Future</t>
  </si>
  <si>
    <t>ARVISEP18</t>
  </si>
  <si>
    <t>Arvind Limited September 2018 Future</t>
  </si>
  <si>
    <t>GCPLSEP18</t>
  </si>
  <si>
    <t>Godrej Consumer Products Limited September 2018 Future</t>
  </si>
  <si>
    <t>ADAPSEP18</t>
  </si>
  <si>
    <t>Adani Power Limited September 2018 Future</t>
  </si>
  <si>
    <t>RINDSEP18</t>
  </si>
  <si>
    <t>Reliance Industries Limited September 2018 Future</t>
  </si>
  <si>
    <t>DIVISEP18</t>
  </si>
  <si>
    <t>Divi's Laboratories Limited September 2018 Future</t>
  </si>
  <si>
    <t>GAILSEP18</t>
  </si>
  <si>
    <t>GAIL (India) Limited September 2018 Future</t>
  </si>
  <si>
    <t>DLFLSEP18</t>
  </si>
  <si>
    <t>DLF Limited September 2018 Future</t>
  </si>
  <si>
    <t>WIPRSEP18</t>
  </si>
  <si>
    <t>Wipro Limited September 2018 Future</t>
  </si>
  <si>
    <t>BTVLSEP18</t>
  </si>
  <si>
    <t>Bharti Airtel Limited September 2018 Future</t>
  </si>
  <si>
    <t>EQMFSEP18</t>
  </si>
  <si>
    <t>Equitas Holdings Limited September 2018 Future</t>
  </si>
  <si>
    <t>DRRLSEP18</t>
  </si>
  <si>
    <t>Dr. Reddy's Laboratories Limited September 2018 Future</t>
  </si>
  <si>
    <t>GMRISEP18</t>
  </si>
  <si>
    <t>GMR Infrastructure Limited September 2018 Future</t>
  </si>
  <si>
    <t>TWATSEP18</t>
  </si>
  <si>
    <t>Titan Company Limited September 2018 Future</t>
  </si>
  <si>
    <t>SESASEP18</t>
  </si>
  <si>
    <t>Vedanta Limited September 2018 Future</t>
  </si>
  <si>
    <t>NAGFSEP18</t>
  </si>
  <si>
    <t>NCC Limited September 2018 Future</t>
  </si>
  <si>
    <t>POWFSEP18</t>
  </si>
  <si>
    <t>Power Finance Corporation Limited September 2018 Future</t>
  </si>
  <si>
    <t>BKBASEP18</t>
  </si>
  <si>
    <t>Bank of Baroda September 2018 Future</t>
  </si>
  <si>
    <t>HDFCSEP18</t>
  </si>
  <si>
    <t>Housing Development Finance Corporation Limited September 2018 Future</t>
  </si>
  <si>
    <t>SKSMSEP18</t>
  </si>
  <si>
    <t>Bharat Financial Inclusion Limited September 2018 Future</t>
  </si>
  <si>
    <t>PUBASEP18</t>
  </si>
  <si>
    <t>Punjab National Bank September 2018 Future</t>
  </si>
  <si>
    <t>DHFLSEP18</t>
  </si>
  <si>
    <t>Dewan Housing Finance Corporation Limited September 2018 Future</t>
  </si>
  <si>
    <t>TISCSEP18</t>
  </si>
  <si>
    <t>Tata Steel Limited September 2018 Future</t>
  </si>
  <si>
    <t>CHOL899</t>
  </si>
  <si>
    <t>INE121A07OO5</t>
  </si>
  <si>
    <t>8.85% Cholamandalam Investment and Finance Company Limited</t>
  </si>
  <si>
    <t>SCUF99</t>
  </si>
  <si>
    <t>INE722A07752</t>
  </si>
  <si>
    <t>7.95% Shriram City Union Finance Limited **</t>
  </si>
  <si>
    <t>CARE AA+</t>
  </si>
  <si>
    <t>SHTR428</t>
  </si>
  <si>
    <t>INE721A07NB1</t>
  </si>
  <si>
    <t>7.9% Shriram Transport Finance Company Limited</t>
  </si>
  <si>
    <t>LTIF317</t>
  </si>
  <si>
    <t>INE691I07BW0</t>
  </si>
  <si>
    <t>8.86% L &amp; T Infrastructure Finance Company Limited **</t>
  </si>
  <si>
    <t>KOMP1483</t>
  </si>
  <si>
    <t>INE916DA7PM7</t>
  </si>
  <si>
    <t>8.03% Kotak Mahindra Prime Limited **</t>
  </si>
  <si>
    <t>MMFS1065</t>
  </si>
  <si>
    <t>INE774D07QX1</t>
  </si>
  <si>
    <t>7.78% Mahindra &amp; Mahindra Financial Services Limited **</t>
  </si>
  <si>
    <t>NBAR278</t>
  </si>
  <si>
    <t>INE261F08550</t>
  </si>
  <si>
    <t>7.9% National Bank For Agriculture and Rural Development</t>
  </si>
  <si>
    <t>GRUH226</t>
  </si>
  <si>
    <t>INE580B07422</t>
  </si>
  <si>
    <t>7.48% Gruh Finance Limited **</t>
  </si>
  <si>
    <t>IIBL806</t>
  </si>
  <si>
    <t>INE095A16YE2</t>
  </si>
  <si>
    <t>IBHF624</t>
  </si>
  <si>
    <t>INE148I14UP1</t>
  </si>
  <si>
    <t>HDFC1001</t>
  </si>
  <si>
    <t>INE001A14SX7</t>
  </si>
  <si>
    <t>RIND217</t>
  </si>
  <si>
    <t>INE002A14854</t>
  </si>
  <si>
    <t>JMFP780</t>
  </si>
  <si>
    <t>INE523H14K95</t>
  </si>
  <si>
    <t>SCUF132</t>
  </si>
  <si>
    <t>INE722A14CF9</t>
  </si>
  <si>
    <t>IBHF669</t>
  </si>
  <si>
    <t>INE148I14WP7</t>
  </si>
  <si>
    <t>Margin Fixed Deposit</t>
  </si>
  <si>
    <t>FDHD1077</t>
  </si>
  <si>
    <t>369</t>
  </si>
  <si>
    <t>FDHD1086</t>
  </si>
  <si>
    <t>FDUT694</t>
  </si>
  <si>
    <t>376</t>
  </si>
  <si>
    <t>FDHD1173</t>
  </si>
  <si>
    <t>202</t>
  </si>
  <si>
    <t>FDIL524</t>
  </si>
  <si>
    <t>IDFC Bank Limited</t>
  </si>
  <si>
    <t>273</t>
  </si>
  <si>
    <t>FDIL527</t>
  </si>
  <si>
    <t>272</t>
  </si>
  <si>
    <t>FDUT695</t>
  </si>
  <si>
    <t>FDHD1151</t>
  </si>
  <si>
    <t>366</t>
  </si>
  <si>
    <t>FDHD1157</t>
  </si>
  <si>
    <t>FDHD1167</t>
  </si>
  <si>
    <t>371</t>
  </si>
  <si>
    <t>FDHD1174</t>
  </si>
  <si>
    <t>200</t>
  </si>
  <si>
    <t>FDHD1177</t>
  </si>
  <si>
    <t>FDHD1212</t>
  </si>
  <si>
    <t>367</t>
  </si>
  <si>
    <t>FDHD1213</t>
  </si>
  <si>
    <t>372</t>
  </si>
  <si>
    <t>FDHD1232</t>
  </si>
  <si>
    <t>FDHD1235</t>
  </si>
  <si>
    <t>368</t>
  </si>
  <si>
    <t>FDHD1253</t>
  </si>
  <si>
    <t>FDHD1254</t>
  </si>
  <si>
    <t>365</t>
  </si>
  <si>
    <t>FDHD1258</t>
  </si>
  <si>
    <t>FDHD1259</t>
  </si>
  <si>
    <t>FDHD1261</t>
  </si>
  <si>
    <t>374</t>
  </si>
  <si>
    <t>FDHD1262</t>
  </si>
  <si>
    <t>FDHD1267</t>
  </si>
  <si>
    <t>FDHD1268</t>
  </si>
  <si>
    <t>FDIB850</t>
  </si>
  <si>
    <t>387</t>
  </si>
  <si>
    <t>FDIB851</t>
  </si>
  <si>
    <t>FDIL525</t>
  </si>
  <si>
    <t>FDIL526</t>
  </si>
  <si>
    <t>364</t>
  </si>
  <si>
    <t>FDUT690</t>
  </si>
  <si>
    <t>394</t>
  </si>
  <si>
    <t>FDUT692</t>
  </si>
  <si>
    <t>FDUT693</t>
  </si>
  <si>
    <t>FDHD1091</t>
  </si>
  <si>
    <t>FDHD1149</t>
  </si>
  <si>
    <t>FDHD1150</t>
  </si>
  <si>
    <t>FDHD1178</t>
  </si>
  <si>
    <t>197</t>
  </si>
  <si>
    <t>FDHD1215</t>
  </si>
  <si>
    <t>370</t>
  </si>
  <si>
    <t>FDIB852</t>
  </si>
  <si>
    <t>400</t>
  </si>
  <si>
    <t>FDUT689</t>
  </si>
  <si>
    <t>FDUT696</t>
  </si>
  <si>
    <t>375</t>
  </si>
  <si>
    <t>FDUT697</t>
  </si>
  <si>
    <t>377</t>
  </si>
  <si>
    <t>FDUT698</t>
  </si>
  <si>
    <t>379</t>
  </si>
  <si>
    <t>FDUT699</t>
  </si>
  <si>
    <t>385</t>
  </si>
  <si>
    <t>FDHD1132</t>
  </si>
  <si>
    <t>FDHD1137</t>
  </si>
  <si>
    <t>FDHD1138</t>
  </si>
  <si>
    <t>FDHD1139</t>
  </si>
  <si>
    <t>FDHD1140</t>
  </si>
  <si>
    <t>FDHD1141</t>
  </si>
  <si>
    <t>FDHD1142</t>
  </si>
  <si>
    <t>FDHD1143</t>
  </si>
  <si>
    <t>FDHD1144</t>
  </si>
  <si>
    <t>FDHD1145</t>
  </si>
  <si>
    <t>FDHD1135</t>
  </si>
  <si>
    <t>FDHD1136</t>
  </si>
  <si>
    <t>FNOMGN</t>
  </si>
  <si>
    <t>Cash Margin - Derivatives</t>
  </si>
  <si>
    <t>IDF014</t>
  </si>
  <si>
    <t>IBCL05</t>
  </si>
  <si>
    <t>INE090A01021</t>
  </si>
  <si>
    <t>ICICI Bank Limited</t>
  </si>
  <si>
    <t>SBAI02</t>
  </si>
  <si>
    <t>INE062A01020</t>
  </si>
  <si>
    <t>State Bank of India</t>
  </si>
  <si>
    <t>NTPC01</t>
  </si>
  <si>
    <t>INE733E01010</t>
  </si>
  <si>
    <t>NTPC Limited</t>
  </si>
  <si>
    <t>BAND01</t>
  </si>
  <si>
    <t>INE545U01014</t>
  </si>
  <si>
    <t>Bandhan Bank Limited</t>
  </si>
  <si>
    <t>TELC03</t>
  </si>
  <si>
    <t>INE155A01022</t>
  </si>
  <si>
    <t>Tata Motors Limited</t>
  </si>
  <si>
    <t>APOT02</t>
  </si>
  <si>
    <t>INE438A01022</t>
  </si>
  <si>
    <t>Apollo Tyres Limited</t>
  </si>
  <si>
    <t>RCAM01</t>
  </si>
  <si>
    <t>INE298J01013</t>
  </si>
  <si>
    <t>Reliance Nippon Life Asset Management Limited</t>
  </si>
  <si>
    <t>LARS02</t>
  </si>
  <si>
    <t>INE018A01030</t>
  </si>
  <si>
    <t>Larsen &amp; Toubro Limited</t>
  </si>
  <si>
    <t>COAL01</t>
  </si>
  <si>
    <t>INE522F01014</t>
  </si>
  <si>
    <t>Coal India Limited</t>
  </si>
  <si>
    <t>PNCI02</t>
  </si>
  <si>
    <t>INE195J01029</t>
  </si>
  <si>
    <t>PNC Infratech Limited</t>
  </si>
  <si>
    <t>ONGC02</t>
  </si>
  <si>
    <t>INE213A01029</t>
  </si>
  <si>
    <t>Oil &amp; Natural Gas Corporation Limited</t>
  </si>
  <si>
    <t>Oil</t>
  </si>
  <si>
    <t>SUFI01</t>
  </si>
  <si>
    <t>INE660A01013</t>
  </si>
  <si>
    <t>Sundaram Finance Limited</t>
  </si>
  <si>
    <t>NAPH02</t>
  </si>
  <si>
    <t>INE987B01026</t>
  </si>
  <si>
    <t>Natco Pharma Limited</t>
  </si>
  <si>
    <t>PEFR01</t>
  </si>
  <si>
    <t>INE647O01011</t>
  </si>
  <si>
    <t>Aditya Birla Fashion and Retail Limited</t>
  </si>
  <si>
    <t>Retailing</t>
  </si>
  <si>
    <t>BRET01</t>
  </si>
  <si>
    <t>INE752P01024</t>
  </si>
  <si>
    <t>Future Retail Limited</t>
  </si>
  <si>
    <t>CCOI02</t>
  </si>
  <si>
    <t>INE111A01025</t>
  </si>
  <si>
    <t>Container Corporation of India Limited</t>
  </si>
  <si>
    <t>TEJN01</t>
  </si>
  <si>
    <t>INE010J01012</t>
  </si>
  <si>
    <t>Tejas Networks Limited</t>
  </si>
  <si>
    <t>COFE03</t>
  </si>
  <si>
    <t>INE169A01031</t>
  </si>
  <si>
    <t>Coromandel International Limited</t>
  </si>
  <si>
    <t>TELCSEP18</t>
  </si>
  <si>
    <t>IBCLSEP18</t>
  </si>
  <si>
    <t>ICICI Bank Limited September 2018 Future</t>
  </si>
  <si>
    <t>CHOL823</t>
  </si>
  <si>
    <t>INE121A07MV4</t>
  </si>
  <si>
    <t>8.2% Cholamandalam Investment and Finance Company Limited **</t>
  </si>
  <si>
    <t>FDHD1230</t>
  </si>
  <si>
    <t>275</t>
  </si>
  <si>
    <t>FDHD1273</t>
  </si>
  <si>
    <t>FDUT700</t>
  </si>
  <si>
    <t>191</t>
  </si>
  <si>
    <t>FDUT702</t>
  </si>
  <si>
    <t>FDUT703</t>
  </si>
  <si>
    <t>IDF015</t>
  </si>
  <si>
    <t>MAHI02</t>
  </si>
  <si>
    <t>INE101A01026</t>
  </si>
  <si>
    <t>Mahindra &amp; Mahindra Limited</t>
  </si>
  <si>
    <t>IHOT02</t>
  </si>
  <si>
    <t>INE053A01029</t>
  </si>
  <si>
    <t>The Indian Hotels Company Limited</t>
  </si>
  <si>
    <t>Hotels, Resorts And Other Recreational Activities</t>
  </si>
  <si>
    <t>HMML01</t>
  </si>
  <si>
    <t>INE264A01014</t>
  </si>
  <si>
    <t>GlaxoSmithKline Consumer Healthcare Limited</t>
  </si>
  <si>
    <t>AIEL02</t>
  </si>
  <si>
    <t>INE212H01026</t>
  </si>
  <si>
    <t>AIA Engineering Limited</t>
  </si>
  <si>
    <t>NACL03</t>
  </si>
  <si>
    <t>INE139A01034</t>
  </si>
  <si>
    <t>National Aluminium Company Limited</t>
  </si>
  <si>
    <t>INRL02</t>
  </si>
  <si>
    <t>INE873D01024</t>
  </si>
  <si>
    <t>Indoco Remedies Limited</t>
  </si>
  <si>
    <t>NEST01</t>
  </si>
  <si>
    <t>INE239A01016</t>
  </si>
  <si>
    <t>Nestle India Limited</t>
  </si>
  <si>
    <t>FLFL01</t>
  </si>
  <si>
    <t>INE452O01016</t>
  </si>
  <si>
    <t>Future Lifestyle Fashions Limited</t>
  </si>
  <si>
    <t>ACCL02</t>
  </si>
  <si>
    <t>INE012A01025</t>
  </si>
  <si>
    <t>ACC Limited</t>
  </si>
  <si>
    <t>TINV04</t>
  </si>
  <si>
    <t>INE149A01033</t>
  </si>
  <si>
    <t>TI Financial Holdings Limited</t>
  </si>
  <si>
    <t>SUPI02</t>
  </si>
  <si>
    <t>INE195A01028</t>
  </si>
  <si>
    <t>Supreme Industries Limited</t>
  </si>
  <si>
    <t>MAAU01</t>
  </si>
  <si>
    <t>INE536H01010</t>
  </si>
  <si>
    <t>Mahindra CIE Automotive Limited</t>
  </si>
  <si>
    <t>MCEL03</t>
  </si>
  <si>
    <t>INE331A01037</t>
  </si>
  <si>
    <t>The Ramco Cements Limited</t>
  </si>
  <si>
    <t>ICBR01</t>
  </si>
  <si>
    <t>INE763G01038</t>
  </si>
  <si>
    <t>ICICI Securities Limited</t>
  </si>
  <si>
    <t>THER02</t>
  </si>
  <si>
    <t>INE152A01029</t>
  </si>
  <si>
    <t>Thermax Limited</t>
  </si>
  <si>
    <t>NAVB02</t>
  </si>
  <si>
    <t>INE725A01022</t>
  </si>
  <si>
    <t>Nava Bharat Ventures Limited</t>
  </si>
  <si>
    <t>CGCE01</t>
  </si>
  <si>
    <t>INE299U01018</t>
  </si>
  <si>
    <t>Crompton Greaves Consumer Electricals Limited</t>
  </si>
  <si>
    <t>KEIN02</t>
  </si>
  <si>
    <t>INE389H01022</t>
  </si>
  <si>
    <t>KEC International Limited</t>
  </si>
  <si>
    <t>BPCL01</t>
  </si>
  <si>
    <t>INE029A01011</t>
  </si>
  <si>
    <t>Bharat Petroleum Corporation Limited</t>
  </si>
  <si>
    <t>MIIL02</t>
  </si>
  <si>
    <t>INE405E01023</t>
  </si>
  <si>
    <t>Minda Industries Limited</t>
  </si>
  <si>
    <t>MASL02</t>
  </si>
  <si>
    <t>INE759A01021</t>
  </si>
  <si>
    <t>Mastek Limited</t>
  </si>
  <si>
    <t>KPTL02</t>
  </si>
  <si>
    <t>INE220B01022</t>
  </si>
  <si>
    <t>Kalpataru Power Transmission Limited</t>
  </si>
  <si>
    <t>CARB02</t>
  </si>
  <si>
    <t>INE371A01025</t>
  </si>
  <si>
    <t>Graphite India Limited</t>
  </si>
  <si>
    <t>DENI02</t>
  </si>
  <si>
    <t>INE288B01029</t>
  </si>
  <si>
    <t>Deepak Nitrite Limited</t>
  </si>
  <si>
    <t>ASAI01</t>
  </si>
  <si>
    <t>INE439A01020</t>
  </si>
  <si>
    <t>Asahi India Glass Limited</t>
  </si>
  <si>
    <t>DECL02</t>
  </si>
  <si>
    <t>INE583C01021</t>
  </si>
  <si>
    <t>Deccan Cements Limited</t>
  </si>
  <si>
    <t>TISC02</t>
  </si>
  <si>
    <t>IN9081A01010</t>
  </si>
  <si>
    <t>ZEET20PSS</t>
  </si>
  <si>
    <t>INE256A04022</t>
  </si>
  <si>
    <t>Zee Entertainment Enterprises Limited (Preference shares)</t>
  </si>
  <si>
    <t>IDF016</t>
  </si>
  <si>
    <t>MAUD01</t>
  </si>
  <si>
    <t>INE585B01010</t>
  </si>
  <si>
    <t>Maruti Suzuki India Limited</t>
  </si>
  <si>
    <t>BAFL02</t>
  </si>
  <si>
    <t>INE296A01024</t>
  </si>
  <si>
    <t>Bajaj Finance Limited</t>
  </si>
  <si>
    <t>AVSP01</t>
  </si>
  <si>
    <t>INE192R01011</t>
  </si>
  <si>
    <t>Avenue Supermarts Limited</t>
  </si>
  <si>
    <t>BATA02</t>
  </si>
  <si>
    <t>INE176A01028</t>
  </si>
  <si>
    <t>Bata India Limited</t>
  </si>
  <si>
    <t>FOIL01</t>
  </si>
  <si>
    <t>INE686Y01026</t>
  </si>
  <si>
    <t>Fine Organic Industries Limited</t>
  </si>
  <si>
    <t>MICP01</t>
  </si>
  <si>
    <t>INE898S01029</t>
  </si>
  <si>
    <t>Majesco Limited</t>
  </si>
  <si>
    <t>CAAM01</t>
  </si>
  <si>
    <t>INE385W01011</t>
  </si>
  <si>
    <t>Dishman Carbogen Amcis Limited</t>
  </si>
  <si>
    <t>AMUL01</t>
  </si>
  <si>
    <t>INE126J01016</t>
  </si>
  <si>
    <t>Miscellaneous</t>
  </si>
  <si>
    <t>KHAD01</t>
  </si>
  <si>
    <t>INE834I01025</t>
  </si>
  <si>
    <t>Khadim India Limited</t>
  </si>
  <si>
    <t>IDF017</t>
  </si>
  <si>
    <t>SEIS01</t>
  </si>
  <si>
    <t>INE285J01010</t>
  </si>
  <si>
    <t>Security and Intelligence Services (India) Limited</t>
  </si>
  <si>
    <t>Commercial Services</t>
  </si>
  <si>
    <t>ASTP04</t>
  </si>
  <si>
    <t>INE006I01046</t>
  </si>
  <si>
    <t>Astral Poly Technik Limited</t>
  </si>
  <si>
    <t>MALE02</t>
  </si>
  <si>
    <t>INE511C01022</t>
  </si>
  <si>
    <t>Magma Fincorp Limited</t>
  </si>
  <si>
    <t>BSEL02</t>
  </si>
  <si>
    <t>INE118H01025</t>
  </si>
  <si>
    <t>BSE Limited</t>
  </si>
  <si>
    <t>CDSL01</t>
  </si>
  <si>
    <t>INE736A01011</t>
  </si>
  <si>
    <t>Central Depository Services (India) Limited</t>
  </si>
  <si>
    <t>SCEM01</t>
  </si>
  <si>
    <t>INE229C01013</t>
  </si>
  <si>
    <t>Sagar Cements Limited</t>
  </si>
  <si>
    <t>DOLA02</t>
  </si>
  <si>
    <t>INE325C01035</t>
  </si>
  <si>
    <t>Dollar Industries Limited</t>
  </si>
  <si>
    <t>IDF019</t>
  </si>
  <si>
    <t>BIRM01</t>
  </si>
  <si>
    <t>INE470A01017</t>
  </si>
  <si>
    <t>3M India Limited</t>
  </si>
  <si>
    <t>PAGE01</t>
  </si>
  <si>
    <t>INE761H01022</t>
  </si>
  <si>
    <t>Page Industries Limited</t>
  </si>
  <si>
    <t>FAGP01</t>
  </si>
  <si>
    <t>INE513A01014</t>
  </si>
  <si>
    <t>Schaeffler India Limited</t>
  </si>
  <si>
    <t>JMFL02</t>
  </si>
  <si>
    <t>INE780C01023</t>
  </si>
  <si>
    <t>JM Financial Limited</t>
  </si>
  <si>
    <t>922121USD</t>
  </si>
  <si>
    <t>US1924461023</t>
  </si>
  <si>
    <t>Cognizant Technology Solutions Corp</t>
  </si>
  <si>
    <t>IT Consulting &amp; Other Services</t>
  </si>
  <si>
    <t>PROG01</t>
  </si>
  <si>
    <t>INE179A01014</t>
  </si>
  <si>
    <t>Procter &amp; Gamble Hygiene and Health Care Limited</t>
  </si>
  <si>
    <t>CUBI02</t>
  </si>
  <si>
    <t>INE491A01021</t>
  </si>
  <si>
    <t>City Union Bank Limited</t>
  </si>
  <si>
    <t>GREC02</t>
  </si>
  <si>
    <t>INE224A01026</t>
  </si>
  <si>
    <t>Greaves Cotton Limited</t>
  </si>
  <si>
    <t>PIDI02</t>
  </si>
  <si>
    <t>INE318A01026</t>
  </si>
  <si>
    <t>Pidilite Industries Limited</t>
  </si>
  <si>
    <t>HDLI01</t>
  </si>
  <si>
    <t>INE795G01014</t>
  </si>
  <si>
    <t>HDFC Standard Life Insurance Company Limited</t>
  </si>
  <si>
    <t>MCEX01</t>
  </si>
  <si>
    <t>INE745G01035</t>
  </si>
  <si>
    <t>Multi Commodity Exchange of India Limited</t>
  </si>
  <si>
    <t>ENTN01</t>
  </si>
  <si>
    <t>INE265F01028</t>
  </si>
  <si>
    <t>Entertainment Network (India) Limited</t>
  </si>
  <si>
    <t>ATUL01</t>
  </si>
  <si>
    <t>INE100A01010</t>
  </si>
  <si>
    <t>Atul Limited</t>
  </si>
  <si>
    <t>BTUL01</t>
  </si>
  <si>
    <t>INE702C01019</t>
  </si>
  <si>
    <t>APL Apollo Tubes Limited</t>
  </si>
  <si>
    <t>VATE03</t>
  </si>
  <si>
    <t>INE956G01038</t>
  </si>
  <si>
    <t>VA Tech Wabag Limited</t>
  </si>
  <si>
    <t>Engineering Services</t>
  </si>
  <si>
    <t>SCIL02</t>
  </si>
  <si>
    <t>INE686A01026</t>
  </si>
  <si>
    <t>ITD Cementation India Limited</t>
  </si>
  <si>
    <t>DIIL01</t>
  </si>
  <si>
    <t>INE131C01011</t>
  </si>
  <si>
    <t>Disa India Limited</t>
  </si>
  <si>
    <t>GRIL01</t>
  </si>
  <si>
    <t>INE544R01013</t>
  </si>
  <si>
    <t>Greenlam Industries Limited</t>
  </si>
  <si>
    <t>TCII02</t>
  </si>
  <si>
    <t>INE688A01022</t>
  </si>
  <si>
    <t>Transport Corporation of India Limited</t>
  </si>
  <si>
    <t>ASEA02</t>
  </si>
  <si>
    <t>INE117A01022</t>
  </si>
  <si>
    <t>ABB India Limited</t>
  </si>
  <si>
    <t>MASP01</t>
  </si>
  <si>
    <t>INE825A01012</t>
  </si>
  <si>
    <t>Vardhman Textiles Limited</t>
  </si>
  <si>
    <t>Textiles - Cotton</t>
  </si>
  <si>
    <t>POWM01</t>
  </si>
  <si>
    <t>INE211R01019</t>
  </si>
  <si>
    <t>Power Mech Projects Limited</t>
  </si>
  <si>
    <t>KPNE01</t>
  </si>
  <si>
    <t>INE811A01012</t>
  </si>
  <si>
    <t>Kirloskar Pneumatic Company Limited</t>
  </si>
  <si>
    <t>TCIE01</t>
  </si>
  <si>
    <t>INE586V01016</t>
  </si>
  <si>
    <t>TCI Express Limited</t>
  </si>
  <si>
    <t>BLDA01</t>
  </si>
  <si>
    <t>INE233B01017</t>
  </si>
  <si>
    <t>Blue Dart Express Limited</t>
  </si>
  <si>
    <t>WEAL01</t>
  </si>
  <si>
    <t>INE888B01018</t>
  </si>
  <si>
    <t>Poddar Housing and Development Limited</t>
  </si>
  <si>
    <t>MFSL01</t>
  </si>
  <si>
    <t>INE348L01012</t>
  </si>
  <si>
    <t>Mas Financial Services Limited</t>
  </si>
  <si>
    <t>RASP01</t>
  </si>
  <si>
    <t>INE611A01016</t>
  </si>
  <si>
    <t>RSWM Limited</t>
  </si>
  <si>
    <t>SHKE01</t>
  </si>
  <si>
    <t>INE500L01026</t>
  </si>
  <si>
    <t>S H Kelkar and Company Limited</t>
  </si>
  <si>
    <t>PCAM01</t>
  </si>
  <si>
    <t>INE484I01029</t>
  </si>
  <si>
    <t>Precision Camshafts Limited</t>
  </si>
  <si>
    <t>IDF020</t>
  </si>
  <si>
    <t>IIBL01</t>
  </si>
  <si>
    <t>INE095A01012</t>
  </si>
  <si>
    <t>VRLO01</t>
  </si>
  <si>
    <t>INE366I01010</t>
  </si>
  <si>
    <t>VRL Logistics Limited</t>
  </si>
  <si>
    <t>VMAR01</t>
  </si>
  <si>
    <t>INE665J01013</t>
  </si>
  <si>
    <t>V-Mart Retail Limited</t>
  </si>
  <si>
    <t>INEN02</t>
  </si>
  <si>
    <t>INE136B01020</t>
  </si>
  <si>
    <t>Cyient Limited</t>
  </si>
  <si>
    <t>ILOM01</t>
  </si>
  <si>
    <t>INE765G01017</t>
  </si>
  <si>
    <t>ICICI Lombard General Insurance Company Limited</t>
  </si>
  <si>
    <t>JKCE01</t>
  </si>
  <si>
    <t>INE823G01014</t>
  </si>
  <si>
    <t>JK Cement Limited</t>
  </si>
  <si>
    <t>FSCS01</t>
  </si>
  <si>
    <t>INE935Q01015</t>
  </si>
  <si>
    <t>Future Supply Chain Solutions Limited</t>
  </si>
  <si>
    <t>MHSE02</t>
  </si>
  <si>
    <t>INE271B01025</t>
  </si>
  <si>
    <t>Maharashtra Seamless Limited</t>
  </si>
  <si>
    <t>EASI02</t>
  </si>
  <si>
    <t>INE230A01023</t>
  </si>
  <si>
    <t>EIH Limited</t>
  </si>
  <si>
    <t>PRIS01</t>
  </si>
  <si>
    <t>INE010A01011</t>
  </si>
  <si>
    <t>Prism Johnson Limited</t>
  </si>
  <si>
    <t>TLFH01</t>
  </si>
  <si>
    <t>INE974X01010</t>
  </si>
  <si>
    <t>Tube Investments of India Limited</t>
  </si>
  <si>
    <t>GPIL03</t>
  </si>
  <si>
    <t>INE461C01038</t>
  </si>
  <si>
    <t>Greenply Industries Limited</t>
  </si>
  <si>
    <t>EMAM02</t>
  </si>
  <si>
    <t>INE548C01032</t>
  </si>
  <si>
    <t>Emami Limited</t>
  </si>
  <si>
    <t>KPRM02</t>
  </si>
  <si>
    <t>INE930H01023</t>
  </si>
  <si>
    <t>K.P.R. Mill Limited</t>
  </si>
  <si>
    <t>CGIM01</t>
  </si>
  <si>
    <t>INE188B01013</t>
  </si>
  <si>
    <t>Igarashi Motors India Limited</t>
  </si>
  <si>
    <t>NTSP01</t>
  </si>
  <si>
    <t>INE229H01012</t>
  </si>
  <si>
    <t>Nitin Spinners Limited</t>
  </si>
  <si>
    <t>PSYL01</t>
  </si>
  <si>
    <t>INE262H01013</t>
  </si>
  <si>
    <t>Persistent Systems Limited</t>
  </si>
  <si>
    <t>WABT01</t>
  </si>
  <si>
    <t>INE342J01019</t>
  </si>
  <si>
    <t>WABCO India Limited</t>
  </si>
  <si>
    <t>HNPS02</t>
  </si>
  <si>
    <t>INE292B01021</t>
  </si>
  <si>
    <t>HBL Power Systems Limited</t>
  </si>
  <si>
    <t>LMAW02</t>
  </si>
  <si>
    <t>INE269B01029</t>
  </si>
  <si>
    <t>Lakshmi Machine Works Limited</t>
  </si>
  <si>
    <t>WOHO01</t>
  </si>
  <si>
    <t>INE066O01014</t>
  </si>
  <si>
    <t>Wonderla Holidays Limited</t>
  </si>
  <si>
    <t>STTO02</t>
  </si>
  <si>
    <t>INE334A01023</t>
  </si>
  <si>
    <t>Sterling Tools Limited</t>
  </si>
  <si>
    <t>GGLT01</t>
  </si>
  <si>
    <t>INE844O01022</t>
  </si>
  <si>
    <t>Gujarat Gas Limited</t>
  </si>
  <si>
    <t>GAAP01</t>
  </si>
  <si>
    <t>INE295F01017</t>
  </si>
  <si>
    <t>Butterfly Gandhimathi Appliances Limited</t>
  </si>
  <si>
    <t>HIKC02</t>
  </si>
  <si>
    <t>INE475B01022</t>
  </si>
  <si>
    <t>Hikal Limited</t>
  </si>
  <si>
    <t>KIFE02</t>
  </si>
  <si>
    <t>INE884B01025</t>
  </si>
  <si>
    <t>Kirloskar Ferrous Industries Limited</t>
  </si>
  <si>
    <t>SKIP01</t>
  </si>
  <si>
    <t>INE439E01022</t>
  </si>
  <si>
    <t>Skipper Limited</t>
  </si>
  <si>
    <t>ASHL02</t>
  </si>
  <si>
    <t>INE208A01029</t>
  </si>
  <si>
    <t>Ashok Leyland Limited</t>
  </si>
  <si>
    <t>TDPS01</t>
  </si>
  <si>
    <t>INE419M01019</t>
  </si>
  <si>
    <t>TD Power Systems Limited</t>
  </si>
  <si>
    <t>IDF022</t>
  </si>
  <si>
    <t>HDAM01</t>
  </si>
  <si>
    <t>INE127D01025</t>
  </si>
  <si>
    <t>HDFC Asset Management Company Limited</t>
  </si>
  <si>
    <t>PSPR01</t>
  </si>
  <si>
    <t>INE488V01015</t>
  </si>
  <si>
    <t>PSP Projects Limited</t>
  </si>
  <si>
    <t>SANH01</t>
  </si>
  <si>
    <t>INE278H01035</t>
  </si>
  <si>
    <t>Sandhar Technologies Limited</t>
  </si>
  <si>
    <t>BHAH02</t>
  </si>
  <si>
    <t>INE257A01026</t>
  </si>
  <si>
    <t>Bharat Heavy Electricals Limited</t>
  </si>
  <si>
    <t>TEXR01</t>
  </si>
  <si>
    <t>INE621L01012</t>
  </si>
  <si>
    <t>Texmaco Rail &amp; Engineering Limited</t>
  </si>
  <si>
    <t>FVIL02</t>
  </si>
  <si>
    <t>INE220J01025</t>
  </si>
  <si>
    <t>Future Consumer Limited</t>
  </si>
  <si>
    <t>ASGI01</t>
  </si>
  <si>
    <t>INE022I01019</t>
  </si>
  <si>
    <t>Asian Granito India Limited</t>
  </si>
  <si>
    <t>PHRP01</t>
  </si>
  <si>
    <t>INE546Y01022</t>
  </si>
  <si>
    <t>Praxis Home Retail Limited</t>
  </si>
  <si>
    <t>IDF024</t>
  </si>
  <si>
    <t>Mutual Fund Units</t>
  </si>
  <si>
    <t>118407</t>
  </si>
  <si>
    <t>INF194K01U07</t>
  </si>
  <si>
    <t>IDFC Bond Fund -Short Term Plan Direct Plan-Growth</t>
  </si>
  <si>
    <t>118371</t>
  </si>
  <si>
    <t>INF194K01J77</t>
  </si>
  <si>
    <t>IDFC Low Duration Fund -Direct Plan-Growth</t>
  </si>
  <si>
    <t>IDF025</t>
  </si>
  <si>
    <t>BFSL01</t>
  </si>
  <si>
    <t>INE918I01018</t>
  </si>
  <si>
    <t>Bajaj Finserv Limited</t>
  </si>
  <si>
    <t>TPOW109</t>
  </si>
  <si>
    <t>INE245A08109</t>
  </si>
  <si>
    <t>7.99% Tata Power Company Limited **</t>
  </si>
  <si>
    <t>CARE AA</t>
  </si>
  <si>
    <t>IRLY284</t>
  </si>
  <si>
    <t>INE053F07934</t>
  </si>
  <si>
    <t>7.24% Indian Railway Finance Corporation Limited</t>
  </si>
  <si>
    <t>BLDA27</t>
  </si>
  <si>
    <t>INE233B08095</t>
  </si>
  <si>
    <t>9.4% Blue Dart Express Limited **</t>
  </si>
  <si>
    <t>BLDA28</t>
  </si>
  <si>
    <t>INE233B08103</t>
  </si>
  <si>
    <t>9.5% Blue Dart Express Limited **</t>
  </si>
  <si>
    <t>IDF026</t>
  </si>
  <si>
    <t>118479</t>
  </si>
  <si>
    <t>INF194K01Z44</t>
  </si>
  <si>
    <t>IDFC Large Cap Fund-Direct Plan-Growth</t>
  </si>
  <si>
    <t>118424</t>
  </si>
  <si>
    <t>INF194K01W62</t>
  </si>
  <si>
    <t>IDFC Multi Cap Fund-Direct Plan-Growth</t>
  </si>
  <si>
    <t>118481</t>
  </si>
  <si>
    <t>INF194K01Z85</t>
  </si>
  <si>
    <t>IDFC Sterling Value Fund-Direct Plan-Growth</t>
  </si>
  <si>
    <t>118419</t>
  </si>
  <si>
    <t>INF194K01V89</t>
  </si>
  <si>
    <t>IDFC Core Equity Fund-Direct Plan-Growth</t>
  </si>
  <si>
    <t>118364</t>
  </si>
  <si>
    <t>INF194K01I60</t>
  </si>
  <si>
    <t>IDFC  Cash Fund -Direct Plan -Growth</t>
  </si>
  <si>
    <t>IDF027</t>
  </si>
  <si>
    <t>IDF028</t>
  </si>
  <si>
    <t>IDF029</t>
  </si>
  <si>
    <t>PGCI01</t>
  </si>
  <si>
    <t>INE752E01010</t>
  </si>
  <si>
    <t>Power Grid Corporation of India Limited</t>
  </si>
  <si>
    <t>CIPL03</t>
  </si>
  <si>
    <t>INE059A01026</t>
  </si>
  <si>
    <t>Cipla Limited</t>
  </si>
  <si>
    <t>LUPL02</t>
  </si>
  <si>
    <t>INE326A01037</t>
  </si>
  <si>
    <t>Lupin Limited</t>
  </si>
  <si>
    <t>NIFYSEP18</t>
  </si>
  <si>
    <t>Nifty 50 Index September 2018 Future</t>
  </si>
  <si>
    <t>NTPC100</t>
  </si>
  <si>
    <t>INE733E07JP6</t>
  </si>
  <si>
    <t>8.49% NTPC Limited **</t>
  </si>
  <si>
    <t>IDF052</t>
  </si>
  <si>
    <t>SADB02</t>
  </si>
  <si>
    <t>INE226H01026</t>
  </si>
  <si>
    <t>Sadbhav Engineering Limited</t>
  </si>
  <si>
    <t>GSPL01</t>
  </si>
  <si>
    <t>INE246F01010</t>
  </si>
  <si>
    <t>Gujarat State Petronet Limited</t>
  </si>
  <si>
    <t>DILB01</t>
  </si>
  <si>
    <t>INE917M01012</t>
  </si>
  <si>
    <t>Dilip Buildcon Limited</t>
  </si>
  <si>
    <t>COCH01</t>
  </si>
  <si>
    <t>INE704P01017</t>
  </si>
  <si>
    <t>Cochin Shipyard Limited</t>
  </si>
  <si>
    <t>KIBO03</t>
  </si>
  <si>
    <t>INE732A01036</t>
  </si>
  <si>
    <t>Kirloskar Brothers Limited</t>
  </si>
  <si>
    <t>PTCI01</t>
  </si>
  <si>
    <t>INE877F01012</t>
  </si>
  <si>
    <t>PTC India Limited</t>
  </si>
  <si>
    <t>GTWA01</t>
  </si>
  <si>
    <t>INE852F01015</t>
  </si>
  <si>
    <t>Gateway Distriparks Limited</t>
  </si>
  <si>
    <t>BLUS03</t>
  </si>
  <si>
    <t>INE472A01039</t>
  </si>
  <si>
    <t>Blue Star Limited</t>
  </si>
  <si>
    <t>NAVK01</t>
  </si>
  <si>
    <t>INE278M01019</t>
  </si>
  <si>
    <t>Navkar Corporation Limited</t>
  </si>
  <si>
    <t>SAWP02</t>
  </si>
  <si>
    <t>INE324A01024</t>
  </si>
  <si>
    <t>Jindal Saw Limited</t>
  </si>
  <si>
    <t>HGIE01</t>
  </si>
  <si>
    <t>INE926X01010</t>
  </si>
  <si>
    <t>H.G. Infra Engineering Limited</t>
  </si>
  <si>
    <t>GAPR02</t>
  </si>
  <si>
    <t>INE336H01023</t>
  </si>
  <si>
    <t>Gayatri Projects Limited</t>
  </si>
  <si>
    <t>JKIF02</t>
  </si>
  <si>
    <t>INE576I01022</t>
  </si>
  <si>
    <t>J.Kumar Infraprojects Limited</t>
  </si>
  <si>
    <t>RILI01</t>
  </si>
  <si>
    <t>INE320J01015</t>
  </si>
  <si>
    <t>RITES Limited</t>
  </si>
  <si>
    <t>AHCO01</t>
  </si>
  <si>
    <t>INE758C01029</t>
  </si>
  <si>
    <t>Ahluwalia Contracts (India) Limited</t>
  </si>
  <si>
    <t>SIDS01</t>
  </si>
  <si>
    <t>INE858B01011</t>
  </si>
  <si>
    <t>ISGEC Heavy Engineering  Limited</t>
  </si>
  <si>
    <t>TGVK02</t>
  </si>
  <si>
    <t>INE586B01026</t>
  </si>
  <si>
    <t>Taj GVK Hotels &amp; Resorts Limited</t>
  </si>
  <si>
    <t>GPTI01</t>
  </si>
  <si>
    <t>INE390G01014</t>
  </si>
  <si>
    <t>GPT Infraprojects Limited</t>
  </si>
  <si>
    <t>PTCF01</t>
  </si>
  <si>
    <t>INE560K01014</t>
  </si>
  <si>
    <t>PTC India Financial Services Limited</t>
  </si>
  <si>
    <t>IDF132</t>
  </si>
  <si>
    <t>IBCL1051</t>
  </si>
  <si>
    <t>INE090A160P3</t>
  </si>
  <si>
    <t>IDF138</t>
  </si>
  <si>
    <t>GOI1049</t>
  </si>
  <si>
    <t>IN2220120116</t>
  </si>
  <si>
    <t>8.62% State Government Securities</t>
  </si>
  <si>
    <t>GOI2094</t>
  </si>
  <si>
    <t>IN3120180085</t>
  </si>
  <si>
    <t>8.42% State Government Securities</t>
  </si>
  <si>
    <t>GOI2078</t>
  </si>
  <si>
    <t>IN3120180069</t>
  </si>
  <si>
    <t>8.48% State Government Securities</t>
  </si>
  <si>
    <t>IBCL997</t>
  </si>
  <si>
    <t>INE090A08TU6</t>
  </si>
  <si>
    <t>7.6% ICICI Bank Limited **</t>
  </si>
  <si>
    <t>FCOI29</t>
  </si>
  <si>
    <t>INE861G08035</t>
  </si>
  <si>
    <t>9.95% Food Corporation Of India</t>
  </si>
  <si>
    <t>CRISIL AAA(SO)</t>
  </si>
  <si>
    <t>EXIM308</t>
  </si>
  <si>
    <t>INE514E08BK6</t>
  </si>
  <si>
    <t>9.15% Export Import Bank of India **</t>
  </si>
  <si>
    <t>POWF389</t>
  </si>
  <si>
    <t>INE134E08JD1</t>
  </si>
  <si>
    <t>7.1% Power Finance Corporation Limited **</t>
  </si>
  <si>
    <t>UTIB902</t>
  </si>
  <si>
    <t>INE238A08401</t>
  </si>
  <si>
    <t>7.6% Axis Bank Limited **</t>
  </si>
  <si>
    <t>EXIM305</t>
  </si>
  <si>
    <t>INE514E08BJ8</t>
  </si>
  <si>
    <t>9.14% Export Import Bank of India **</t>
  </si>
  <si>
    <t>BPCL80</t>
  </si>
  <si>
    <t>INE029A08040</t>
  </si>
  <si>
    <t>7.69% Bharat Petroleum Corporation Limited **</t>
  </si>
  <si>
    <t>POWF385</t>
  </si>
  <si>
    <t>INE134E08JB5</t>
  </si>
  <si>
    <t>7.28% Power Finance Corporation Limited **</t>
  </si>
  <si>
    <t>RECL336</t>
  </si>
  <si>
    <t>INE020B08AT3</t>
  </si>
  <si>
    <t>7.99% Rural Electrification Corporation Limited **</t>
  </si>
  <si>
    <t>IRLY285</t>
  </si>
  <si>
    <t>INE053F07942</t>
  </si>
  <si>
    <t>6.7% Indian Railway Finance Corporation Limited **</t>
  </si>
  <si>
    <t>RECL327</t>
  </si>
  <si>
    <t>INE020B08AM8</t>
  </si>
  <si>
    <t>7.09% Rural Electrification Corporation Limited **</t>
  </si>
  <si>
    <t>NHPC114</t>
  </si>
  <si>
    <t>INE848E07252</t>
  </si>
  <si>
    <t>8.7% NHPC Limited **</t>
  </si>
  <si>
    <t>EXIM358</t>
  </si>
  <si>
    <t>INE514E08CO6</t>
  </si>
  <si>
    <t>7.94% Export Import Bank of India **</t>
  </si>
  <si>
    <t>RECL269</t>
  </si>
  <si>
    <t>INE020B08856</t>
  </si>
  <si>
    <t>9.04% Rural Electrification Corporation Limited **</t>
  </si>
  <si>
    <t>TASO72</t>
  </si>
  <si>
    <t>INE895D08436</t>
  </si>
  <si>
    <t>IDF223</t>
  </si>
  <si>
    <t>SLIF01</t>
  </si>
  <si>
    <t>INE123W01016</t>
  </si>
  <si>
    <t>SBI Life Insurance Company Limited</t>
  </si>
  <si>
    <t>AMBE01</t>
  </si>
  <si>
    <t>INE371P01015</t>
  </si>
  <si>
    <t>Amber Enterprises India Limited</t>
  </si>
  <si>
    <t>GNAA01</t>
  </si>
  <si>
    <t>INE934S01014</t>
  </si>
  <si>
    <t>GNA Axles Limited</t>
  </si>
  <si>
    <t>PSPL03</t>
  </si>
  <si>
    <t>INE393P01035</t>
  </si>
  <si>
    <t>Prataap Snacks Limited</t>
  </si>
  <si>
    <t>IGAS02</t>
  </si>
  <si>
    <t>INE203G01027</t>
  </si>
  <si>
    <t>Indraprastha Gas Limited</t>
  </si>
  <si>
    <t>IGASSEP18</t>
  </si>
  <si>
    <t>Indraprastha Gas Limited September 2018 Future</t>
  </si>
  <si>
    <t>MAUDSEP18</t>
  </si>
  <si>
    <t>Maruti Suzuki India Limited September 2018 Future</t>
  </si>
  <si>
    <t>SBAISEP18</t>
  </si>
  <si>
    <t>State Bank of India September 2018 Future</t>
  </si>
  <si>
    <t>HDBF148</t>
  </si>
  <si>
    <t>INE756I07AE1</t>
  </si>
  <si>
    <t>7.95% HDB Financial Services Limited **</t>
  </si>
  <si>
    <t>RECL315</t>
  </si>
  <si>
    <t>INE020B08AE5</t>
  </si>
  <si>
    <t>7.13% Rural Electrification Corporation Limited **</t>
  </si>
  <si>
    <t>HDBF154</t>
  </si>
  <si>
    <t>INE756I07AN2</t>
  </si>
  <si>
    <t>7.97% HDB Financial Services Limited **</t>
  </si>
  <si>
    <t>LICH418</t>
  </si>
  <si>
    <t>INE115A07MK9</t>
  </si>
  <si>
    <t>NBAR436</t>
  </si>
  <si>
    <t>INE261F14DL3</t>
  </si>
  <si>
    <t>FDHD1103</t>
  </si>
  <si>
    <t>IDF228</t>
  </si>
  <si>
    <t>SIDB316</t>
  </si>
  <si>
    <t>INE556F08IV6</t>
  </si>
  <si>
    <t>7.25% Small Industries Dev Bank of India **</t>
  </si>
  <si>
    <t>HDBF145</t>
  </si>
  <si>
    <t>INE756I07AD3</t>
  </si>
  <si>
    <t>IRLY288</t>
  </si>
  <si>
    <t>INE053F07959</t>
  </si>
  <si>
    <t>6.73% Indian Railway Finance Corporation Limited **</t>
  </si>
  <si>
    <t>RECL284</t>
  </si>
  <si>
    <t>INE020B08955</t>
  </si>
  <si>
    <t>8.36% Rural Electrification Corporation Limited **</t>
  </si>
  <si>
    <t>IRLY242</t>
  </si>
  <si>
    <t>INE053F09HI1</t>
  </si>
  <si>
    <t>8.5% Indian Railway Finance Corporation Limited **</t>
  </si>
  <si>
    <t>HDBF169</t>
  </si>
  <si>
    <t>INE756I07BB5</t>
  </si>
  <si>
    <t>7.82% HDB Financial Services Limited **</t>
  </si>
  <si>
    <t>NBAR250</t>
  </si>
  <si>
    <t>INE261F08477</t>
  </si>
  <si>
    <t>8.15% National Bank For Agriculture and Rural Development **</t>
  </si>
  <si>
    <t>RIND162</t>
  </si>
  <si>
    <t>INE002A07775</t>
  </si>
  <si>
    <t>8.75% Reliance Industries Limited **</t>
  </si>
  <si>
    <t>HDFC914</t>
  </si>
  <si>
    <t>INE001A07QF2</t>
  </si>
  <si>
    <t>7.78% Housing Development Finance Corporation Limited **</t>
  </si>
  <si>
    <t>POWF309</t>
  </si>
  <si>
    <t>INE134E08HF0</t>
  </si>
  <si>
    <t>8.38% Power Finance Corporation Limited **</t>
  </si>
  <si>
    <t>LICH387</t>
  </si>
  <si>
    <t>INE115A07LN5</t>
  </si>
  <si>
    <t>7.78% LIC Housing Finance Limited **</t>
  </si>
  <si>
    <t>MMFS1043</t>
  </si>
  <si>
    <t>INE774D07RK6</t>
  </si>
  <si>
    <t>7.65% Mahindra &amp; Mahindra Financial Services Limited **</t>
  </si>
  <si>
    <t>HURD184</t>
  </si>
  <si>
    <t>INE031A08533</t>
  </si>
  <si>
    <t>7.05% Housing &amp; Urban Development Corporation Limited **</t>
  </si>
  <si>
    <t>LARS273A</t>
  </si>
  <si>
    <t>INE018A08AH4</t>
  </si>
  <si>
    <t>8.95% Larsen &amp; Toubro Limited **</t>
  </si>
  <si>
    <t>PGCI368</t>
  </si>
  <si>
    <t>INE752E07MM7</t>
  </si>
  <si>
    <t>8.4% Power Grid Corporation of India Limited **</t>
  </si>
  <si>
    <t>LICH378</t>
  </si>
  <si>
    <t>INE115A07KV0</t>
  </si>
  <si>
    <t>7.2% LIC Housing Finance Limited **</t>
  </si>
  <si>
    <t>POWF323</t>
  </si>
  <si>
    <t>INE134E08HQ7</t>
  </si>
  <si>
    <t>8.45% Power Finance Corporation Limited **</t>
  </si>
  <si>
    <t>MMFS1050</t>
  </si>
  <si>
    <t>INE774D07RR1</t>
  </si>
  <si>
    <t>7.32% Mahindra &amp; Mahindra Financial Services Limited **</t>
  </si>
  <si>
    <t>BAFL608</t>
  </si>
  <si>
    <t>INE296A07PR5</t>
  </si>
  <si>
    <t>7.77% Bajaj Finance Limited **</t>
  </si>
  <si>
    <t>KOMP1465</t>
  </si>
  <si>
    <t>INE916DA7PD6</t>
  </si>
  <si>
    <t>EXIM373</t>
  </si>
  <si>
    <t>INE514E08CW9</t>
  </si>
  <si>
    <t>9.75% Export Import Bank of India **</t>
  </si>
  <si>
    <t>LICH361</t>
  </si>
  <si>
    <t>INE115A07KL1</t>
  </si>
  <si>
    <t>RECL208</t>
  </si>
  <si>
    <t>INE020B08823</t>
  </si>
  <si>
    <t>8.87% Rural Electrification Corporation Limited **</t>
  </si>
  <si>
    <t>LARS271</t>
  </si>
  <si>
    <t>INE018A08AG6</t>
  </si>
  <si>
    <t>9.15% Larsen &amp; Toubro Limited **</t>
  </si>
  <si>
    <t>NBAR251</t>
  </si>
  <si>
    <t>INE261F08485</t>
  </si>
  <si>
    <t>8.2% National Bank For Agriculture and Rural Development **</t>
  </si>
  <si>
    <t>HURD194</t>
  </si>
  <si>
    <t>INE031A08574</t>
  </si>
  <si>
    <t>7.64% Housing &amp; Urban Development Corporation Limited **</t>
  </si>
  <si>
    <t>LICH349</t>
  </si>
  <si>
    <t>INE115A07KH9</t>
  </si>
  <si>
    <t>7.98% LIC Housing Finance Limited **</t>
  </si>
  <si>
    <t>HDFC908</t>
  </si>
  <si>
    <t>INE001A07QB1</t>
  </si>
  <si>
    <t>1.5% Housing Development Finance Corporation Limited **</t>
  </si>
  <si>
    <t>HDFC917</t>
  </si>
  <si>
    <t>INE001A07QI6</t>
  </si>
  <si>
    <t>BAFL437</t>
  </si>
  <si>
    <t>INE296A07GJ1</t>
  </si>
  <si>
    <t>8.95% Bajaj Finance Limited **</t>
  </si>
  <si>
    <t>HURD195</t>
  </si>
  <si>
    <t>INE031A08582</t>
  </si>
  <si>
    <t>7.7% Housing &amp; Urban Development Corporation Limited **</t>
  </si>
  <si>
    <t>BAFL559</t>
  </si>
  <si>
    <t>INE296A07NL3</t>
  </si>
  <si>
    <t>7.65% Bajaj Finance Limited **</t>
  </si>
  <si>
    <t>NAPL103</t>
  </si>
  <si>
    <t>INE445L08359</t>
  </si>
  <si>
    <t>7.9% Nabha Power Limited **</t>
  </si>
  <si>
    <t>ICRA AAA(SO)</t>
  </si>
  <si>
    <t>BAFL637</t>
  </si>
  <si>
    <t>INE296A07NU4</t>
  </si>
  <si>
    <t>KOMP1421</t>
  </si>
  <si>
    <t>INE916DA7OD9</t>
  </si>
  <si>
    <t>BAFL591</t>
  </si>
  <si>
    <t>INE296A07OZ1</t>
  </si>
  <si>
    <t>POWF382</t>
  </si>
  <si>
    <t>INE134E08JA7</t>
  </si>
  <si>
    <t>7.3% Power Finance Corporation Limited **</t>
  </si>
  <si>
    <t>HDFC858</t>
  </si>
  <si>
    <t>INE001A07PE7</t>
  </si>
  <si>
    <t>LICH332</t>
  </si>
  <si>
    <t>INE115A07JU4</t>
  </si>
  <si>
    <t>8.48% LIC Housing Finance Limited **</t>
  </si>
  <si>
    <t>LARS298</t>
  </si>
  <si>
    <t>INE018A08AQ5</t>
  </si>
  <si>
    <t>8.4% Larsen &amp; Toubro Limited **</t>
  </si>
  <si>
    <t>LICH350</t>
  </si>
  <si>
    <t>INE115A07KG1</t>
  </si>
  <si>
    <t>7.97% LIC Housing Finance Limited **</t>
  </si>
  <si>
    <t>LICH344</t>
  </si>
  <si>
    <t>INE115A07KD8</t>
  </si>
  <si>
    <t>7.9% LIC Housing Finance Limited **</t>
  </si>
  <si>
    <t>NBAR431</t>
  </si>
  <si>
    <t>INE261F08AL1</t>
  </si>
  <si>
    <t>8.39% National Bank For Agriculture and Rural Development **</t>
  </si>
  <si>
    <t>NHPC61</t>
  </si>
  <si>
    <t>INE848E07690</t>
  </si>
  <si>
    <t>LICH286</t>
  </si>
  <si>
    <t>INE115A07GM7</t>
  </si>
  <si>
    <t>8.75% LIC Housing Finance Limited **</t>
  </si>
  <si>
    <t>MMFS976</t>
  </si>
  <si>
    <t>INE774D07PC7</t>
  </si>
  <si>
    <t>8.48% Mahindra &amp; Mahindra Financial Services Limited **</t>
  </si>
  <si>
    <t>EXIM586</t>
  </si>
  <si>
    <t>INE514E08FK7</t>
  </si>
  <si>
    <t>7.09% Export Import Bank of India **</t>
  </si>
  <si>
    <t>LICH352</t>
  </si>
  <si>
    <t>INE115A07FV0</t>
  </si>
  <si>
    <t>9.24% LIC Housing Finance Limited **</t>
  </si>
  <si>
    <t>POWF169</t>
  </si>
  <si>
    <t>INE134E08CU0</t>
  </si>
  <si>
    <t>8.95% Power Finance Corporation Limited **</t>
  </si>
  <si>
    <t>SUFI652</t>
  </si>
  <si>
    <t>INE660A07PO9</t>
  </si>
  <si>
    <t>PGCI382</t>
  </si>
  <si>
    <t>INE752E07MY2</t>
  </si>
  <si>
    <t>POWF328</t>
  </si>
  <si>
    <t>INE134E08HV7</t>
  </si>
  <si>
    <t>ENAM125</t>
  </si>
  <si>
    <t>INE891K07317</t>
  </si>
  <si>
    <t>7.8% Axis Finance Limited **</t>
  </si>
  <si>
    <t>KOMP1478</t>
  </si>
  <si>
    <t>INE916DA7NK6</t>
  </si>
  <si>
    <t>KOMP1472</t>
  </si>
  <si>
    <t>INE916DA7NG4</t>
  </si>
  <si>
    <t>HDBF199</t>
  </si>
  <si>
    <t>INE756I07AQ5</t>
  </si>
  <si>
    <t>7.5% HDB Financial Services Limited **</t>
  </si>
  <si>
    <t>LICH469</t>
  </si>
  <si>
    <t>INE115A07LB0</t>
  </si>
  <si>
    <t>7.52% LIC Housing Finance Limited **</t>
  </si>
  <si>
    <t>HDBF193</t>
  </si>
  <si>
    <t>INE756I07BP5</t>
  </si>
  <si>
    <t>7.3% HDB Financial Services Limited **</t>
  </si>
  <si>
    <t>EXIM601</t>
  </si>
  <si>
    <t>INE514E08FM3</t>
  </si>
  <si>
    <t>7.35% Export Import Bank of India **</t>
  </si>
  <si>
    <t>PGCI269</t>
  </si>
  <si>
    <t>INE752E07IF9</t>
  </si>
  <si>
    <t>9.64% Power Grid Corporation of India Limited **</t>
  </si>
  <si>
    <t>NHPC36</t>
  </si>
  <si>
    <t>INE848E07401</t>
  </si>
  <si>
    <t>8.78% NHPC Limited **</t>
  </si>
  <si>
    <t>POWF162</t>
  </si>
  <si>
    <t>INE134E08CO3</t>
  </si>
  <si>
    <t>8.7% Power Finance Corporation Limited</t>
  </si>
  <si>
    <t>NAPL101</t>
  </si>
  <si>
    <t>INE445L08334</t>
  </si>
  <si>
    <t>8.12% Nabha Power Limited **</t>
  </si>
  <si>
    <t>PGCI245</t>
  </si>
  <si>
    <t>INE752E07HI5</t>
  </si>
  <si>
    <t>8.64% Power Grid Corporation of India Limited **</t>
  </si>
  <si>
    <t>POWF175</t>
  </si>
  <si>
    <t>INE134E08CZ9</t>
  </si>
  <si>
    <t>8.65% Power Finance Corporation Limited **</t>
  </si>
  <si>
    <t>POWF308</t>
  </si>
  <si>
    <t>INE134E08HC7</t>
  </si>
  <si>
    <t>8.42% Power Finance Corporation Limited **</t>
  </si>
  <si>
    <t>PGCI296</t>
  </si>
  <si>
    <t>INE752E07JG5</t>
  </si>
  <si>
    <t>9.25% Power Grid Corporation of India Limited **</t>
  </si>
  <si>
    <t>PGCI350</t>
  </si>
  <si>
    <t>INE752E07LU2</t>
  </si>
  <si>
    <t>NTPC80</t>
  </si>
  <si>
    <t>INE733E07CF2</t>
  </si>
  <si>
    <t>8.78% NTPC Limited **</t>
  </si>
  <si>
    <t>PGCI235</t>
  </si>
  <si>
    <t>INE752E07GW8</t>
  </si>
  <si>
    <t>IRLY208</t>
  </si>
  <si>
    <t>INE053F09FR6</t>
  </si>
  <si>
    <t>8.45% Indian Railway Finance Corporation Limited **</t>
  </si>
  <si>
    <t>MMFS988</t>
  </si>
  <si>
    <t>INE774D07OA4</t>
  </si>
  <si>
    <t>8.8% Mahindra &amp; Mahindra Financial Services Limited **</t>
  </si>
  <si>
    <t>NHPC87</t>
  </si>
  <si>
    <t>INE848E07807</t>
  </si>
  <si>
    <t>8.5% NHPC Limited **</t>
  </si>
  <si>
    <t>NBAR297</t>
  </si>
  <si>
    <t>INE261F08451</t>
  </si>
  <si>
    <t>8.22% National Bank For Agriculture and Rural Development **</t>
  </si>
  <si>
    <t>HDFC887</t>
  </si>
  <si>
    <t>INE001A07PR9</t>
  </si>
  <si>
    <t>7.69% Housing Development Finance Corporation Limited **</t>
  </si>
  <si>
    <t>NHPC52</t>
  </si>
  <si>
    <t>INE848E07310</t>
  </si>
  <si>
    <t>8.85% NHPC Limited **</t>
  </si>
  <si>
    <t>PGCI174</t>
  </si>
  <si>
    <t>INE752E07EQ5</t>
  </si>
  <si>
    <t>9.47% Power Grid Corporation of India Limited **</t>
  </si>
  <si>
    <t>POWF212</t>
  </si>
  <si>
    <t>INE134E08EL5</t>
  </si>
  <si>
    <t>9.42% Power Finance Corporation Limited **</t>
  </si>
  <si>
    <t>IRLY234A</t>
  </si>
  <si>
    <t>INE053F09GP8</t>
  </si>
  <si>
    <t>LARS269</t>
  </si>
  <si>
    <t>INE018A08AD3</t>
  </si>
  <si>
    <t>8.8% Larsen &amp; Toubro Limited **</t>
  </si>
  <si>
    <t>RECL156</t>
  </si>
  <si>
    <t>INE020B07ER1</t>
  </si>
  <si>
    <t>8.72% Rural Electrification Corporation Limited **</t>
  </si>
  <si>
    <t>NHPC75</t>
  </si>
  <si>
    <t>INE848E07617</t>
  </si>
  <si>
    <t>8.49% NHPC Limited **</t>
  </si>
  <si>
    <t>BAFL508</t>
  </si>
  <si>
    <t>INE296A07JF3</t>
  </si>
  <si>
    <t>8.79% Bajaj Finance Limited **</t>
  </si>
  <si>
    <t>PGCI386</t>
  </si>
  <si>
    <t>INE752E07MX4</t>
  </si>
  <si>
    <t>SIDB370</t>
  </si>
  <si>
    <t>INE556F08JF7</t>
  </si>
  <si>
    <t>8.5% Small Industries Dev Bank of India **</t>
  </si>
  <si>
    <t>POWF285</t>
  </si>
  <si>
    <t>INE134E08GF2</t>
  </si>
  <si>
    <t>9.39% Power Finance Corporation Limited **</t>
  </si>
  <si>
    <t>BAFL497</t>
  </si>
  <si>
    <t>INE296A07JZ1</t>
  </si>
  <si>
    <t>RECL335</t>
  </si>
  <si>
    <t>INE020B08AS5</t>
  </si>
  <si>
    <t>7.7% Rural Electrification Corporation Limited **</t>
  </si>
  <si>
    <t>HDFC385</t>
  </si>
  <si>
    <t>INE001A07FV2</t>
  </si>
  <si>
    <t>8.95% Housing Development Finance Corporation Limited **</t>
  </si>
  <si>
    <t>HURD196</t>
  </si>
  <si>
    <t>INE031A08590</t>
  </si>
  <si>
    <t>7.68% Housing &amp; Urban Development Corporation Limited **</t>
  </si>
  <si>
    <t>LICH402</t>
  </si>
  <si>
    <t>INE115A07LX4</t>
  </si>
  <si>
    <t>7.67% LIC Housing Finance Limited **</t>
  </si>
  <si>
    <t>KOMP1496</t>
  </si>
  <si>
    <t>INE916DA7PQ8</t>
  </si>
  <si>
    <t>MMFS924</t>
  </si>
  <si>
    <t>INE774D07KO3</t>
  </si>
  <si>
    <t>MMFS1034</t>
  </si>
  <si>
    <t>INE774D07KS4</t>
  </si>
  <si>
    <t>TASO117</t>
  </si>
  <si>
    <t>INE895D08741</t>
  </si>
  <si>
    <t>GRUH224</t>
  </si>
  <si>
    <t>INE580B07398</t>
  </si>
  <si>
    <t>7.68% Gruh Finance Limited **</t>
  </si>
  <si>
    <t>TASO118</t>
  </si>
  <si>
    <t>INE895D08766</t>
  </si>
  <si>
    <t>MAHV25</t>
  </si>
  <si>
    <t>INE244N07057</t>
  </si>
  <si>
    <t>8.19% Mahindra Vehicle Mfg Limited **</t>
  </si>
  <si>
    <t>GRUH232</t>
  </si>
  <si>
    <t>INE580B07430</t>
  </si>
  <si>
    <t>7.4% Gruh Finance Limited **</t>
  </si>
  <si>
    <t>TASO127</t>
  </si>
  <si>
    <t>INE895D08899</t>
  </si>
  <si>
    <t>IDF229</t>
  </si>
  <si>
    <t>IDF230</t>
  </si>
  <si>
    <t>IDF231</t>
  </si>
  <si>
    <t>SCTL01</t>
  </si>
  <si>
    <t>INE231F01020</t>
  </si>
  <si>
    <t>Sasken Technologies Limited</t>
  </si>
  <si>
    <t>JYLL02</t>
  </si>
  <si>
    <t>INE668F01031</t>
  </si>
  <si>
    <t>Jyothy Laboratories Limited</t>
  </si>
  <si>
    <t>SHEE01</t>
  </si>
  <si>
    <t>INE916U01025</t>
  </si>
  <si>
    <t>Sheela Foam Limited</t>
  </si>
  <si>
    <t>BAAB01</t>
  </si>
  <si>
    <t>INE189B01011</t>
  </si>
  <si>
    <t>INEOS Styrolution India Limited</t>
  </si>
  <si>
    <t>SFIN01</t>
  </si>
  <si>
    <t>INE202Z01029</t>
  </si>
  <si>
    <t>Sundaram Finance Holdings Limited</t>
  </si>
  <si>
    <t>ABFS01</t>
  </si>
  <si>
    <t>INE674K01013</t>
  </si>
  <si>
    <t>Aditya Birla Capital Limited</t>
  </si>
  <si>
    <t>GOI802</t>
  </si>
  <si>
    <t>IN3120110017</t>
  </si>
  <si>
    <t>EXIM573</t>
  </si>
  <si>
    <t>INE514E08CK4</t>
  </si>
  <si>
    <t>8.5% Export Import Bank of India **</t>
  </si>
  <si>
    <t>IBCL1000</t>
  </si>
  <si>
    <t>INE090A08TW2</t>
  </si>
  <si>
    <t>9.2% ICICI Bank Limited **</t>
  </si>
  <si>
    <t>HDFB516</t>
  </si>
  <si>
    <t>INE040A08377</t>
  </si>
  <si>
    <t>8.85% HDFC Bank Limited **</t>
  </si>
  <si>
    <t>PGCI369</t>
  </si>
  <si>
    <t>INE752E07MN5</t>
  </si>
  <si>
    <t>AFGL186</t>
  </si>
  <si>
    <t>INE027E07642</t>
  </si>
  <si>
    <t>8.25% L&amp;T Finance Limited **</t>
  </si>
  <si>
    <t>IBHF606</t>
  </si>
  <si>
    <t>INE148I07IL9</t>
  </si>
  <si>
    <t>8% Indiabulls Housing Finance Limited **</t>
  </si>
  <si>
    <t>FDHD1154</t>
  </si>
  <si>
    <t>278</t>
  </si>
  <si>
    <t>IDF232</t>
  </si>
  <si>
    <t>IIBL731</t>
  </si>
  <si>
    <t>INE095A08066</t>
  </si>
  <si>
    <t>9.5% IndusInd Bank Limited **</t>
  </si>
  <si>
    <t>HINI105</t>
  </si>
  <si>
    <t>INE038A07258</t>
  </si>
  <si>
    <t>9.55% Hindalco Industries Limited **</t>
  </si>
  <si>
    <t>ICFP113</t>
  </si>
  <si>
    <t>INE896L07579</t>
  </si>
  <si>
    <t>CARE AA-</t>
  </si>
  <si>
    <t>NICH778</t>
  </si>
  <si>
    <t>INE140A07351</t>
  </si>
  <si>
    <t>8.13% Piramal Enterprises Limited **</t>
  </si>
  <si>
    <t>POWF354</t>
  </si>
  <si>
    <t>INE134E08IH4</t>
  </si>
  <si>
    <t>7.5% Power Finance Corporation Limited</t>
  </si>
  <si>
    <t>UTIB935</t>
  </si>
  <si>
    <t>INE238A08443</t>
  </si>
  <si>
    <t>8.75% Axis Bank Limited **</t>
  </si>
  <si>
    <t>WREP22</t>
  </si>
  <si>
    <t>INE296N08022</t>
  </si>
  <si>
    <t>8% Walwhan Renewable Energy Limited **</t>
  </si>
  <si>
    <t>CARE AA(SO)</t>
  </si>
  <si>
    <t>IIHF77</t>
  </si>
  <si>
    <t>INE477L07784</t>
  </si>
  <si>
    <t>8.1% IIFL Home Finance Limited **</t>
  </si>
  <si>
    <t>IIBL741</t>
  </si>
  <si>
    <t>INE095A08074</t>
  </si>
  <si>
    <t>TPOW63</t>
  </si>
  <si>
    <t>INE245A08067</t>
  </si>
  <si>
    <t>9.48% Tata Power Company Limited **</t>
  </si>
  <si>
    <t>ICRA AA-</t>
  </si>
  <si>
    <t>NICH781</t>
  </si>
  <si>
    <t>INE140A07369</t>
  </si>
  <si>
    <t>SESA318</t>
  </si>
  <si>
    <t>INE205A07113</t>
  </si>
  <si>
    <t>7.6% Vedanta Limited **</t>
  </si>
  <si>
    <t>BTAT34</t>
  </si>
  <si>
    <t>INE669E07021</t>
  </si>
  <si>
    <t>9.45% Idea Cellular Limited **</t>
  </si>
  <si>
    <t>LTHF104</t>
  </si>
  <si>
    <t>INE476M07AY6</t>
  </si>
  <si>
    <t>TAPR26</t>
  </si>
  <si>
    <t>INE607M08048</t>
  </si>
  <si>
    <t>8.45% Tata Power Renewable Energy Limited **</t>
  </si>
  <si>
    <t>TELC430</t>
  </si>
  <si>
    <t>INE155A08068</t>
  </si>
  <si>
    <t>9.7% Tata Motors Limited **</t>
  </si>
  <si>
    <t>SUHF186</t>
  </si>
  <si>
    <t>INE667F07GA1</t>
  </si>
  <si>
    <t>8.75% Sundaram BNP Paribas Home Finance Limited **</t>
  </si>
  <si>
    <t>JMFP710</t>
  </si>
  <si>
    <t>INE523H07734</t>
  </si>
  <si>
    <t>TISC118</t>
  </si>
  <si>
    <t>INE081A08207</t>
  </si>
  <si>
    <t>9.15% Tata Steel Limited **</t>
  </si>
  <si>
    <t>MRHF60</t>
  </si>
  <si>
    <t>INE950O07131</t>
  </si>
  <si>
    <t>8.2% MAHINDRA RURAL HOUSING FINANCE **</t>
  </si>
  <si>
    <t>FITCH AA+</t>
  </si>
  <si>
    <t>UTIB910</t>
  </si>
  <si>
    <t>INE238A08427</t>
  </si>
  <si>
    <t>IBHF255</t>
  </si>
  <si>
    <t>INE148I07894</t>
  </si>
  <si>
    <t>10% Indiabulls Housing Finance Limited **</t>
  </si>
  <si>
    <t>JFCS43</t>
  </si>
  <si>
    <t>INE651J07309</t>
  </si>
  <si>
    <t>9.69% JM Financial Credit Solution Limited **</t>
  </si>
  <si>
    <t>HINI107</t>
  </si>
  <si>
    <t>INE038A07274</t>
  </si>
  <si>
    <t>9.6% Hindalco Industries Limited **</t>
  </si>
  <si>
    <t>TELC404</t>
  </si>
  <si>
    <t>INE155A08043</t>
  </si>
  <si>
    <t>9.9% Tata Motors Limited **</t>
  </si>
  <si>
    <t>TPOW110</t>
  </si>
  <si>
    <t>INE245A08117</t>
  </si>
  <si>
    <t>PEFR56</t>
  </si>
  <si>
    <t>INE647O08065</t>
  </si>
  <si>
    <t>Aditya Birla Fashion and Retail Limited **</t>
  </si>
  <si>
    <t>AFCI66</t>
  </si>
  <si>
    <t>INE101I08065</t>
  </si>
  <si>
    <t>8.6% Afcons Infrastructure Limited **</t>
  </si>
  <si>
    <t>IDF233</t>
  </si>
  <si>
    <t>BAFL572</t>
  </si>
  <si>
    <t>INE296A07OD8</t>
  </si>
  <si>
    <t>7.8% Bajaj Finance Limited **</t>
  </si>
  <si>
    <t>HDBF178</t>
  </si>
  <si>
    <t>INE756I07AL6</t>
  </si>
  <si>
    <t>7.78% HDB Financial Services Limited **</t>
  </si>
  <si>
    <t>PGCI387</t>
  </si>
  <si>
    <t>INE752E07NM5</t>
  </si>
  <si>
    <t>IDF234</t>
  </si>
  <si>
    <t>GOI1560</t>
  </si>
  <si>
    <t>IN2920150397</t>
  </si>
  <si>
    <t>8.21% State Government Securities</t>
  </si>
  <si>
    <t>KOMP1404</t>
  </si>
  <si>
    <t>INE916DA7NJ8</t>
  </si>
  <si>
    <t>BAFL595</t>
  </si>
  <si>
    <t>INE296A07PH6</t>
  </si>
  <si>
    <t>Bajaj Finance Limited **</t>
  </si>
  <si>
    <t>IDF236</t>
  </si>
  <si>
    <t>WPIT01</t>
  </si>
  <si>
    <t>INE765D01014</t>
  </si>
  <si>
    <t>W P I L LIMITED</t>
  </si>
  <si>
    <t>PRAJ02</t>
  </si>
  <si>
    <t>INE074A01025</t>
  </si>
  <si>
    <t>Praj Industries Limited</t>
  </si>
  <si>
    <t>JDIL03</t>
  </si>
  <si>
    <t>INE742C01031</t>
  </si>
  <si>
    <t>Jindal Drilling And Industries Limited</t>
  </si>
  <si>
    <t>SIMW01</t>
  </si>
  <si>
    <t>INE285K01026</t>
  </si>
  <si>
    <t>Simran Wind Project Limited **</t>
  </si>
  <si>
    <t>IDF237</t>
  </si>
  <si>
    <t>IDFC EQUITY OPPORTUNITY FUND-SERIES 5 36 Months</t>
  </si>
  <si>
    <t>IDF238</t>
  </si>
  <si>
    <t>IDFC Fixed Term Plan Series 140 (1145 days)</t>
  </si>
  <si>
    <t>GOI2005</t>
  </si>
  <si>
    <t>IN1020170222</t>
  </si>
  <si>
    <t>7.77% State Government Securities</t>
  </si>
  <si>
    <t>GOI1541</t>
  </si>
  <si>
    <t>IN2920150405</t>
  </si>
  <si>
    <t>IRLY312</t>
  </si>
  <si>
    <t>INE053F07AK6</t>
  </si>
  <si>
    <t>POWF404</t>
  </si>
  <si>
    <t>INE134E08JJ8</t>
  </si>
  <si>
    <t>7.73% Power Finance Corporation Limited **</t>
  </si>
  <si>
    <t>POWF403</t>
  </si>
  <si>
    <t>INE134E08JK6</t>
  </si>
  <si>
    <t>RECL333</t>
  </si>
  <si>
    <t>INE020B08AR7</t>
  </si>
  <si>
    <t>7.6% Rural Electrification Corporation Limited **</t>
  </si>
  <si>
    <t>LICH450</t>
  </si>
  <si>
    <t>INE115A07MX2</t>
  </si>
  <si>
    <t>KOMP1475</t>
  </si>
  <si>
    <t>INE916DA7PI5</t>
  </si>
  <si>
    <t>BHFL22</t>
  </si>
  <si>
    <t>INE377Y07029</t>
  </si>
  <si>
    <t>Bajaj Housing Finance Limited **</t>
  </si>
  <si>
    <t>HDBF212</t>
  </si>
  <si>
    <t>INE756I07BW1</t>
  </si>
  <si>
    <t>MAHV24</t>
  </si>
  <si>
    <t>INE244N07065</t>
  </si>
  <si>
    <t>IDF240</t>
  </si>
  <si>
    <t>IDFC Fixed Term Plan Series 142 (1139 days)</t>
  </si>
  <si>
    <t>GOI2020</t>
  </si>
  <si>
    <t>IN1020170198</t>
  </si>
  <si>
    <t>7.56% State Government Securities</t>
  </si>
  <si>
    <t>POWF407</t>
  </si>
  <si>
    <t>INE134E08JM2</t>
  </si>
  <si>
    <t>7.75% Power Finance Corporation Limited **</t>
  </si>
  <si>
    <t>SIDB356</t>
  </si>
  <si>
    <t>INE556F08JD2</t>
  </si>
  <si>
    <t>7.65% Small Industries Dev Bank of India **</t>
  </si>
  <si>
    <t>HURD193</t>
  </si>
  <si>
    <t>INE031A08566</t>
  </si>
  <si>
    <t>7.73% Housing &amp; Urban Development Corporation Limited **</t>
  </si>
  <si>
    <t>LICH306</t>
  </si>
  <si>
    <t>INE115A07IO9</t>
  </si>
  <si>
    <t>8.5% LIC Housing Finance Limited **</t>
  </si>
  <si>
    <t>IDF242</t>
  </si>
  <si>
    <t>IDFC Fixed Term Plan Series 144 (1141 days)</t>
  </si>
  <si>
    <t>GOI1535</t>
  </si>
  <si>
    <t>IN2920150306</t>
  </si>
  <si>
    <t>BAFL648</t>
  </si>
  <si>
    <t>INE296A07QJ0</t>
  </si>
  <si>
    <t>BHFL24</t>
  </si>
  <si>
    <t>INE377Y07037</t>
  </si>
  <si>
    <t>IDF244</t>
  </si>
  <si>
    <t>IDFC Fixed Term Plan Series 146 (212 days)</t>
  </si>
  <si>
    <t>SIDB364</t>
  </si>
  <si>
    <t>INE556F16291</t>
  </si>
  <si>
    <t>KMBK714</t>
  </si>
  <si>
    <t>INE237A164E3</t>
  </si>
  <si>
    <t>UTIB1018</t>
  </si>
  <si>
    <t>INE238A167B1</t>
  </si>
  <si>
    <t>YESB707</t>
  </si>
  <si>
    <t>INE528G16L56</t>
  </si>
  <si>
    <t>IIBL799</t>
  </si>
  <si>
    <t>INE095A16WV0</t>
  </si>
  <si>
    <t>KOMP1489</t>
  </si>
  <si>
    <t>INE916D14K29</t>
  </si>
  <si>
    <t>TCFS473</t>
  </si>
  <si>
    <t>INE306N14NT2</t>
  </si>
  <si>
    <t>Tata Capital Financial Services Limited **</t>
  </si>
  <si>
    <t>INBS232</t>
  </si>
  <si>
    <t>INE110L14HD8</t>
  </si>
  <si>
    <t>IBHF646</t>
  </si>
  <si>
    <t>INE148I14VX3</t>
  </si>
  <si>
    <t>TCHF291</t>
  </si>
  <si>
    <t>INE033L14ID0</t>
  </si>
  <si>
    <t>IDF247</t>
  </si>
  <si>
    <t>IDFC Fixed Term Plan Series 149 (1424 days)</t>
  </si>
  <si>
    <t>GOI1712</t>
  </si>
  <si>
    <t>IN2220160179</t>
  </si>
  <si>
    <t>7.38% State Government Securities</t>
  </si>
  <si>
    <t>AFGL199</t>
  </si>
  <si>
    <t>INE027E07659</t>
  </si>
  <si>
    <t>IBHF657</t>
  </si>
  <si>
    <t>INE148I07JA0</t>
  </si>
  <si>
    <t>8.85% Indiabulls Housing Finance Limited **</t>
  </si>
  <si>
    <t>LTHF133</t>
  </si>
  <si>
    <t>INE476M07BK3</t>
  </si>
  <si>
    <t>IRLY231</t>
  </si>
  <si>
    <t>INE053F09GL7</t>
  </si>
  <si>
    <t>8.2% Indian Railway Finance Corporation Limited **</t>
  </si>
  <si>
    <t>BPCL79</t>
  </si>
  <si>
    <t>INE029A07075</t>
  </si>
  <si>
    <t>7.35% Bharat Petroleum Corporation Limited **</t>
  </si>
  <si>
    <t>MMFS1085</t>
  </si>
  <si>
    <t>INE774D07SD9</t>
  </si>
  <si>
    <t>IDF248</t>
  </si>
  <si>
    <t>IDFC Fixed Term Plan Series 150 (202 days)</t>
  </si>
  <si>
    <t>KMBK719</t>
  </si>
  <si>
    <t>INE237A161F6</t>
  </si>
  <si>
    <t>YESB712</t>
  </si>
  <si>
    <t>INE528G16P86</t>
  </si>
  <si>
    <t>TCFS482</t>
  </si>
  <si>
    <t>INE306N14OB8</t>
  </si>
  <si>
    <t>Tata Capital Financial Services Limited</t>
  </si>
  <si>
    <t>IBHF663</t>
  </si>
  <si>
    <t>INE148I14WM4</t>
  </si>
  <si>
    <t>KMIL321</t>
  </si>
  <si>
    <t>INE975F14OE0</t>
  </si>
  <si>
    <t>IDF249</t>
  </si>
  <si>
    <t>IDFC Fixed Term Plan Series 151 (267 days)</t>
  </si>
  <si>
    <t>YESB692</t>
  </si>
  <si>
    <t>INE528G16O12</t>
  </si>
  <si>
    <t>HDFB595</t>
  </si>
  <si>
    <t>INE040A16CC8</t>
  </si>
  <si>
    <t>UTIB1002</t>
  </si>
  <si>
    <t>INE238A16Z32</t>
  </si>
  <si>
    <t>EXIM635</t>
  </si>
  <si>
    <t>INE514E16BI3</t>
  </si>
  <si>
    <t>IDF250</t>
  </si>
  <si>
    <t>IDFC Fixed Term Plan Series 152 (1452 days)</t>
  </si>
  <si>
    <t>GOI885</t>
  </si>
  <si>
    <t>IN1020120037</t>
  </si>
  <si>
    <t>9.12% State Government Securities</t>
  </si>
  <si>
    <t>AFGL206</t>
  </si>
  <si>
    <t>INE027E07675</t>
  </si>
  <si>
    <t>KOMP1494</t>
  </si>
  <si>
    <t>INE916DA7PT2</t>
  </si>
  <si>
    <t>BHFL30</t>
  </si>
  <si>
    <t>INE377Y07052</t>
  </si>
  <si>
    <t>IDF251</t>
  </si>
  <si>
    <t>IDFC Fixed Term Plan Series 153 (174 days)</t>
  </si>
  <si>
    <t>RECL218</t>
  </si>
  <si>
    <t>INE020B07HX2</t>
  </si>
  <si>
    <t>9.24% Rural Electrification Corporation Limited **</t>
  </si>
  <si>
    <t>IIBL807</t>
  </si>
  <si>
    <t>INE095A16YG7</t>
  </si>
  <si>
    <t>SUHF211</t>
  </si>
  <si>
    <t>INE667F14DY4</t>
  </si>
  <si>
    <t>Sundaram BNP Paribas Home Finance Limited **</t>
  </si>
  <si>
    <t>IDF252</t>
  </si>
  <si>
    <t>IDFC Fixed Term Plan Series 154 (1098 days)</t>
  </si>
  <si>
    <t>GOI1592</t>
  </si>
  <si>
    <t>IN3120110033</t>
  </si>
  <si>
    <t>8.56% State Government Securities</t>
  </si>
  <si>
    <t>RECL329</t>
  </si>
  <si>
    <t>INE020B08AO4</t>
  </si>
  <si>
    <t>7.18% Rural Electrification Corporation Limited **</t>
  </si>
  <si>
    <t>POWF193</t>
  </si>
  <si>
    <t>INE134E08DQ6</t>
  </si>
  <si>
    <t>9.61% Power Finance Corporation Limited **</t>
  </si>
  <si>
    <t>ENAM160</t>
  </si>
  <si>
    <t>INE891K07390</t>
  </si>
  <si>
    <t>SUFI648</t>
  </si>
  <si>
    <t>INE660A07PN1</t>
  </si>
  <si>
    <t>Sundaram Finance Limited **</t>
  </si>
  <si>
    <t>IDF254</t>
  </si>
  <si>
    <t>IDFC Fixed Term Plan Series 156 (1103 days)</t>
  </si>
  <si>
    <t>HURD197</t>
  </si>
  <si>
    <t>INE031A08608</t>
  </si>
  <si>
    <t>7.63% Housing &amp; Urban Development Corporation Limited **</t>
  </si>
  <si>
    <t>KOMP1492</t>
  </si>
  <si>
    <t>INE916DA7PR6</t>
  </si>
  <si>
    <t>IDF255</t>
  </si>
  <si>
    <t>LICH280</t>
  </si>
  <si>
    <t>INE115A07HI3</t>
  </si>
  <si>
    <t>8.7% LIC Housing Finance Limited **</t>
  </si>
  <si>
    <t>POWF346</t>
  </si>
  <si>
    <t>INE134E08IF8</t>
  </si>
  <si>
    <t>7.95% Power Finance Corporation Limited</t>
  </si>
  <si>
    <t>HDBF109</t>
  </si>
  <si>
    <t>INE756I07670</t>
  </si>
  <si>
    <t>8.65% HDB Financial Services Limited **</t>
  </si>
  <si>
    <t>HDBF225</t>
  </si>
  <si>
    <t>INE756I07BO8</t>
  </si>
  <si>
    <t>7.16% HDB Financial Services Limited **</t>
  </si>
  <si>
    <t>CHOL835</t>
  </si>
  <si>
    <t>INE121A07NW0</t>
  </si>
  <si>
    <t>7.8% Cholamandalam Investment and Finance Company Limited **</t>
  </si>
  <si>
    <t>PGCI294</t>
  </si>
  <si>
    <t>INE752E07JE0</t>
  </si>
  <si>
    <t>PGCI319</t>
  </si>
  <si>
    <t>INE752E07KD0</t>
  </si>
  <si>
    <t>RIND250</t>
  </si>
  <si>
    <t>INE002A14BL6</t>
  </si>
  <si>
    <t>IDF256</t>
  </si>
  <si>
    <t>IDF258</t>
  </si>
  <si>
    <t>IDFC Fixed Term Plan Series 159 (1098 days)</t>
  </si>
  <si>
    <t>GOI1900</t>
  </si>
  <si>
    <t>IN1620110016</t>
  </si>
  <si>
    <t>8.36% State Government Securities</t>
  </si>
  <si>
    <t>IDF259</t>
  </si>
  <si>
    <t>IDFC Fixed Term Plan Series 160 (1105 days)</t>
  </si>
  <si>
    <t>GOI2016</t>
  </si>
  <si>
    <t>IN1020170230</t>
  </si>
  <si>
    <t>7.64% State Government Securities</t>
  </si>
  <si>
    <t>SUFI654</t>
  </si>
  <si>
    <t>INE660A07PQ4</t>
  </si>
  <si>
    <t>IDF260</t>
  </si>
  <si>
    <t>IDFC Fixed Term Plan Series 161 (1098 days)</t>
  </si>
  <si>
    <t>AFGL208</t>
  </si>
  <si>
    <t>INE027E07709</t>
  </si>
  <si>
    <t>(c) Securitised Debt</t>
  </si>
  <si>
    <t>IDFC Equity Opportunity - Series 4 (1102 Days)</t>
  </si>
  <si>
    <t>IDFC Ultra Short Term Fund</t>
  </si>
  <si>
    <t>IDFC Equity Opportunity - Series 6 (1194 Days)</t>
  </si>
  <si>
    <t>PORTFOLIO STATEMENT AS ON AUGUST 31, 2018</t>
  </si>
  <si>
    <t>Cash / Bank Balance</t>
  </si>
  <si>
    <t>Net Receivables/Payables</t>
  </si>
  <si>
    <t>$</t>
  </si>
  <si>
    <t>Reliance Retail Limited **</t>
  </si>
  <si>
    <t>Apollo Pipes Limited</t>
  </si>
  <si>
    <t>9.54% Tata Sons Limited **</t>
  </si>
  <si>
    <t>7.9% Tata Sons Limited **</t>
  </si>
  <si>
    <t>8.25% Tata Sons Limited **</t>
  </si>
  <si>
    <t>7.5072% LIC Housing Finance Limited **</t>
  </si>
  <si>
    <t>7.7671% Kotak Mahindra Investments Limited **</t>
  </si>
  <si>
    <t>8.6967% Mahindra &amp; Mahindra Financial Services Limited **</t>
  </si>
  <si>
    <t>7.6932% Kotak Mahindra Prime Limited **</t>
  </si>
  <si>
    <t>7.7605% Kotak Mahindra Prime Limited **</t>
  </si>
  <si>
    <t>8.055% HDB Financial Services Limited **</t>
  </si>
  <si>
    <t>8.6964% Mahindra &amp; Mahindra Financial Services Limited **</t>
  </si>
  <si>
    <t>7.085% LIC Housing Finance Limited</t>
  </si>
  <si>
    <t>7.1453% Kotak Mahindra Prime Limited **</t>
  </si>
  <si>
    <t>7.4805% Kotak Mahindra Prime Limited **</t>
  </si>
  <si>
    <t>7.6314% Mahindra &amp; Mahindra Financial Services Limited **</t>
  </si>
  <si>
    <t>7.6342% Mahindra &amp; Mahindra Financial Services Limited **</t>
  </si>
  <si>
    <t>7.6621% Kotak Mahindra Prime Limited **</t>
  </si>
  <si>
    <t>7.7455% Kotak Mahindra Prime Limited **</t>
  </si>
  <si>
    <t>7.8058% Kotak Mahindra Prime Limited **</t>
  </si>
  <si>
    <t>7.813% LIC Housing Finance Limited **</t>
  </si>
  <si>
    <t>7.8425% Bajaj Finance Limited **</t>
  </si>
  <si>
    <t>7.9585% Cholamandalam Investment and Finance Company Limited **</t>
  </si>
  <si>
    <t>8.5371% JM Financial Products  Limited **</t>
  </si>
  <si>
    <t>8.5974% L &amp; T Housing Finance **</t>
  </si>
  <si>
    <t>8.6138% Sundaram Finance Limited **</t>
  </si>
  <si>
    <t>8.6474% L&amp;T Finance Limited **</t>
  </si>
  <si>
    <t>8.6846% JM Financial Products  Limited **</t>
  </si>
  <si>
    <t>8.685% LIC Housing Finance Limited **</t>
  </si>
  <si>
    <t>8.8205% HDB Financial Services Limited **</t>
  </si>
  <si>
    <t>8.8476% Bajaj Finance Limited **</t>
  </si>
  <si>
    <t>8.9492% L&amp;T Finance Limited **</t>
  </si>
  <si>
    <t>8.9499% L&amp;T Finance Limited **</t>
  </si>
  <si>
    <t>9.2337% IndoStar Capital Finance Limited **</t>
  </si>
  <si>
    <t>9.3037%JM Financial Credit Solution Limited **</t>
  </si>
  <si>
    <t>Tata Motors Limited (DVR Shares) September 2018 Future</t>
  </si>
  <si>
    <t>Foreign Securities/overseas ETFs</t>
  </si>
  <si>
    <t>INDEX</t>
  </si>
  <si>
    <t>Index</t>
  </si>
  <si>
    <t>CF</t>
  </si>
  <si>
    <t>DBF</t>
  </si>
  <si>
    <t>GSF-IP</t>
  </si>
  <si>
    <t>AF</t>
  </si>
  <si>
    <t>CEF</t>
  </si>
  <si>
    <t>ASBF</t>
  </si>
  <si>
    <t>AAF-AP</t>
  </si>
  <si>
    <t>AAF-CP</t>
  </si>
  <si>
    <t>NIFTY</t>
  </si>
  <si>
    <t>YSIF2</t>
  </si>
  <si>
    <t>DEF</t>
  </si>
  <si>
    <t>CBF</t>
  </si>
  <si>
    <t>FTPS129</t>
  </si>
  <si>
    <t>FTPS131</t>
  </si>
  <si>
    <t>EQOS4</t>
  </si>
  <si>
    <t>EQOS5</t>
  </si>
  <si>
    <t>FTPS140</t>
  </si>
  <si>
    <t>FTPS142</t>
  </si>
  <si>
    <t>FTPS144</t>
  </si>
  <si>
    <t>FTPS146</t>
  </si>
  <si>
    <t>FTPS149</t>
  </si>
  <si>
    <t>FTPS150</t>
  </si>
  <si>
    <t>FTPS151</t>
  </si>
  <si>
    <t>FTPS152</t>
  </si>
  <si>
    <t>FTPS153</t>
  </si>
  <si>
    <t>FTPS154</t>
  </si>
  <si>
    <t>FTPS156</t>
  </si>
  <si>
    <t>USTF</t>
  </si>
  <si>
    <t>EQOS6</t>
  </si>
  <si>
    <t>FTPS159</t>
  </si>
  <si>
    <t>FTPS160</t>
  </si>
  <si>
    <t>FTPS161</t>
  </si>
  <si>
    <t>AAF-MIP</t>
  </si>
  <si>
    <t>LDF</t>
  </si>
  <si>
    <t>MMF</t>
  </si>
  <si>
    <t>BOND IP</t>
  </si>
  <si>
    <t>BOND MT</t>
  </si>
  <si>
    <t>BOND ST</t>
  </si>
  <si>
    <t>ES</t>
  </si>
  <si>
    <t>LCF</t>
  </si>
  <si>
    <t>FEF</t>
  </si>
  <si>
    <t>MCF</t>
  </si>
  <si>
    <t>SVF</t>
  </si>
  <si>
    <t>RSF</t>
  </si>
  <si>
    <t>INFRA</t>
  </si>
  <si>
    <t>BPDF</t>
  </si>
  <si>
    <t>HEF</t>
  </si>
  <si>
    <t>CRF</t>
  </si>
  <si>
    <t>GSF-CMP</t>
  </si>
  <si>
    <t>TAF</t>
  </si>
  <si>
    <t>SETF</t>
  </si>
  <si>
    <t>NETF</t>
  </si>
  <si>
    <t>IDFC Cash Fund</t>
  </si>
  <si>
    <t xml:space="preserve">IDFC Low Duration Fund </t>
  </si>
  <si>
    <t xml:space="preserve">IDFC Money Manager Fund </t>
  </si>
  <si>
    <t xml:space="preserve">IDFC Dynamic Bond Fund </t>
  </si>
  <si>
    <t xml:space="preserve">IDFC Government Securities Fund - Investment Plan </t>
  </si>
  <si>
    <t xml:space="preserve">IDFC Government Securities Fund-Constant Maturity </t>
  </si>
  <si>
    <t xml:space="preserve">IDFC Bond Fund - Medium Term Plan </t>
  </si>
  <si>
    <t xml:space="preserve">IDFC Bond Fund - Short Term Plan </t>
  </si>
  <si>
    <t xml:space="preserve">IDFC Arbitrage Fund </t>
  </si>
  <si>
    <t xml:space="preserve">IDFC Equity Savings Fund </t>
  </si>
  <si>
    <t xml:space="preserve">IDFC Core Equity Fund </t>
  </si>
  <si>
    <t xml:space="preserve">IDFC Large Cap Fund </t>
  </si>
  <si>
    <t xml:space="preserve">IDFC Focused Equity Fund </t>
  </si>
  <si>
    <t xml:space="preserve">IDFC Multi Cap Fund </t>
  </si>
  <si>
    <t xml:space="preserve">IDFC Sterling Value Fund </t>
  </si>
  <si>
    <t xml:space="preserve">IDFC All Seasons Bond Fund </t>
  </si>
  <si>
    <t xml:space="preserve">IDFC Regular Savings Fund </t>
  </si>
  <si>
    <t xml:space="preserve">IDFC Asset Allocation Fund of Fund - Aggressive Plan </t>
  </si>
  <si>
    <t xml:space="preserve">IDFC Asset Allocation Fund of Fund - Conservative Plan </t>
  </si>
  <si>
    <t xml:space="preserve">IDFC Asset Allocation Fund of Fund - Moderate Plan </t>
  </si>
  <si>
    <t xml:space="preserve">IDFC Nifty Fund </t>
  </si>
  <si>
    <t xml:space="preserve">IDFC Infrastructure Fund </t>
  </si>
  <si>
    <t xml:space="preserve">IDFC Yearly Series Interval Fund - Series II </t>
  </si>
  <si>
    <t xml:space="preserve">IDFC Banking &amp; Psu Debt Fund </t>
  </si>
  <si>
    <t xml:space="preserve">IDFC Dynamic Equity Fund </t>
  </si>
  <si>
    <t xml:space="preserve">IDFC Corporate Bond Fund </t>
  </si>
  <si>
    <t xml:space="preserve">IDFC Sensex Exchange Traded Fund </t>
  </si>
  <si>
    <t xml:space="preserve">IDFC Nifty Exchange Traded Fund </t>
  </si>
  <si>
    <t xml:space="preserve">IDFC Hybrid Equity Fund </t>
  </si>
  <si>
    <t xml:space="preserve">IDFC Credit Risk Fund </t>
  </si>
  <si>
    <t xml:space="preserve">IDFC Fixed Term Plan - Series 129 </t>
  </si>
  <si>
    <t xml:space="preserve">IDFC Fixed Term Plan - Series 131 </t>
  </si>
  <si>
    <t xml:space="preserve">IDFC Bond Fund - Income Plan </t>
  </si>
  <si>
    <t>IDFC Tax Advantage (ELSS) Fund</t>
  </si>
</sst>
</file>

<file path=xl/styles.xml><?xml version="1.0" encoding="utf-8"?>
<styleSheet xmlns="http://schemas.openxmlformats.org/spreadsheetml/2006/main">
  <numFmts count="4">
    <numFmt numFmtId="164" formatCode="#,##0.00;\(#,##0.00\)"/>
    <numFmt numFmtId="165" formatCode="#,##0.00%"/>
    <numFmt numFmtId="166" formatCode="#,##0.000"/>
    <numFmt numFmtId="167" formatCode="#,##0.0000"/>
  </numFmts>
  <fonts count="14">
    <font>
      <sz val="10"/>
      <name val="Arial"/>
    </font>
    <font>
      <sz val="10"/>
      <color indexed="9"/>
      <name val="SansSerif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color indexed="72"/>
      <name val="SansSerif"/>
    </font>
    <font>
      <sz val="9"/>
      <color indexed="72"/>
      <name val="Arial"/>
      <family val="2"/>
    </font>
    <font>
      <b/>
      <sz val="9"/>
      <color indexed="72"/>
      <name val="Arial"/>
      <family val="2"/>
    </font>
    <font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indexed="9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8" fillId="0" borderId="6" xfId="0" applyNumberFormat="1" applyFont="1" applyFill="1" applyBorder="1" applyAlignment="1" applyProtection="1">
      <alignment horizontal="left" vertical="top" wrapText="1"/>
    </xf>
    <xf numFmtId="0" fontId="8" fillId="0" borderId="9" xfId="0" applyNumberFormat="1" applyFont="1" applyFill="1" applyBorder="1" applyAlignment="1" applyProtection="1">
      <alignment horizontal="left" vertical="top" wrapText="1"/>
    </xf>
    <xf numFmtId="0" fontId="8" fillId="0" borderId="10" xfId="0" applyNumberFormat="1" applyFont="1" applyFill="1" applyBorder="1" applyAlignment="1" applyProtection="1">
      <alignment horizontal="left" vertical="top" wrapText="1"/>
    </xf>
    <xf numFmtId="164" fontId="8" fillId="0" borderId="10" xfId="0" applyNumberFormat="1" applyFont="1" applyFill="1" applyBorder="1" applyAlignment="1" applyProtection="1">
      <alignment horizontal="right" vertical="top" wrapText="1"/>
    </xf>
    <xf numFmtId="165" fontId="8" fillId="0" borderId="11" xfId="0" applyNumberFormat="1" applyFont="1" applyFill="1" applyBorder="1" applyAlignment="1" applyProtection="1">
      <alignment horizontal="right" vertical="top" wrapText="1"/>
    </xf>
    <xf numFmtId="0" fontId="1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</xf>
    <xf numFmtId="0" fontId="2" fillId="0" borderId="1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left" vertical="top"/>
    </xf>
    <xf numFmtId="0" fontId="2" fillId="0" borderId="6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left" vertical="top"/>
    </xf>
    <xf numFmtId="0" fontId="4" fillId="0" borderId="8" xfId="0" applyNumberFormat="1" applyFont="1" applyFill="1" applyBorder="1" applyAlignment="1" applyProtection="1">
      <alignment horizontal="left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4" fillId="0" borderId="6" xfId="0" applyNumberFormat="1" applyFont="1" applyFill="1" applyBorder="1" applyAlignment="1" applyProtection="1">
      <alignment horizontal="left" vertical="top"/>
    </xf>
    <xf numFmtId="3" fontId="4" fillId="0" borderId="7" xfId="0" applyNumberFormat="1" applyFont="1" applyFill="1" applyBorder="1" applyAlignment="1" applyProtection="1">
      <alignment horizontal="right" vertical="top"/>
    </xf>
    <xf numFmtId="164" fontId="4" fillId="0" borderId="7" xfId="0" applyNumberFormat="1" applyFont="1" applyFill="1" applyBorder="1" applyAlignment="1" applyProtection="1">
      <alignment horizontal="right" vertical="top"/>
    </xf>
    <xf numFmtId="165" fontId="4" fillId="0" borderId="8" xfId="0" applyNumberFormat="1" applyFont="1" applyFill="1" applyBorder="1" applyAlignment="1" applyProtection="1">
      <alignment horizontal="right" vertical="top"/>
    </xf>
    <xf numFmtId="0" fontId="2" fillId="0" borderId="9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left" vertical="top"/>
    </xf>
    <xf numFmtId="164" fontId="2" fillId="0" borderId="10" xfId="0" applyNumberFormat="1" applyFont="1" applyFill="1" applyBorder="1" applyAlignment="1" applyProtection="1">
      <alignment horizontal="right" vertical="top"/>
    </xf>
    <xf numFmtId="165" fontId="2" fillId="0" borderId="11" xfId="0" applyNumberFormat="1" applyFont="1" applyFill="1" applyBorder="1" applyAlignment="1" applyProtection="1">
      <alignment horizontal="right" vertical="top"/>
    </xf>
    <xf numFmtId="0" fontId="4" fillId="0" borderId="10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right" vertical="top"/>
    </xf>
    <xf numFmtId="0" fontId="2" fillId="0" borderId="11" xfId="0" applyNumberFormat="1" applyFont="1" applyFill="1" applyBorder="1" applyAlignment="1" applyProtection="1">
      <alignment horizontal="right" vertical="top"/>
    </xf>
    <xf numFmtId="0" fontId="4" fillId="0" borderId="9" xfId="0" applyNumberFormat="1" applyFont="1" applyFill="1" applyBorder="1" applyAlignment="1" applyProtection="1">
      <alignment horizontal="left" vertical="top"/>
    </xf>
    <xf numFmtId="0" fontId="7" fillId="0" borderId="5" xfId="0" applyNumberFormat="1" applyFont="1" applyFill="1" applyBorder="1" applyAlignment="1" applyProtection="1">
      <alignment horizontal="left" vertical="top"/>
    </xf>
    <xf numFmtId="0" fontId="8" fillId="0" borderId="6" xfId="0" applyNumberFormat="1" applyFont="1" applyFill="1" applyBorder="1" applyAlignment="1" applyProtection="1">
      <alignment horizontal="left" vertical="top"/>
    </xf>
    <xf numFmtId="0" fontId="7" fillId="0" borderId="7" xfId="0" applyNumberFormat="1" applyFont="1" applyFill="1" applyBorder="1" applyAlignment="1" applyProtection="1">
      <alignment horizontal="left" vertical="top"/>
    </xf>
    <xf numFmtId="0" fontId="7" fillId="0" borderId="8" xfId="0" applyNumberFormat="1" applyFont="1" applyFill="1" applyBorder="1" applyAlignment="1" applyProtection="1">
      <alignment horizontal="left" vertical="top"/>
    </xf>
    <xf numFmtId="0" fontId="0" fillId="0" borderId="0" xfId="0" applyAlignment="1"/>
    <xf numFmtId="0" fontId="8" fillId="0" borderId="9" xfId="0" applyNumberFormat="1" applyFont="1" applyFill="1" applyBorder="1" applyAlignment="1" applyProtection="1">
      <alignment horizontal="left" vertical="top"/>
    </xf>
    <xf numFmtId="0" fontId="8" fillId="0" borderId="10" xfId="0" applyNumberFormat="1" applyFont="1" applyFill="1" applyBorder="1" applyAlignment="1" applyProtection="1">
      <alignment horizontal="left" vertical="top"/>
    </xf>
    <xf numFmtId="164" fontId="8" fillId="0" borderId="10" xfId="0" applyNumberFormat="1" applyFont="1" applyFill="1" applyBorder="1" applyAlignment="1" applyProtection="1">
      <alignment horizontal="right" vertical="top"/>
    </xf>
    <xf numFmtId="165" fontId="8" fillId="0" borderId="11" xfId="0" applyNumberFormat="1" applyFont="1" applyFill="1" applyBorder="1" applyAlignment="1" applyProtection="1">
      <alignment horizontal="right" vertical="top"/>
    </xf>
    <xf numFmtId="0" fontId="4" fillId="0" borderId="12" xfId="0" applyNumberFormat="1" applyFont="1" applyFill="1" applyBorder="1" applyAlignment="1" applyProtection="1">
      <alignment horizontal="left" vertical="top"/>
    </xf>
    <xf numFmtId="164" fontId="2" fillId="0" borderId="12" xfId="0" applyNumberFormat="1" applyFont="1" applyFill="1" applyBorder="1" applyAlignment="1" applyProtection="1">
      <alignment horizontal="right" vertical="top"/>
    </xf>
    <xf numFmtId="165" fontId="2" fillId="0" borderId="13" xfId="0" applyNumberFormat="1" applyFont="1" applyFill="1" applyBorder="1" applyAlignment="1" applyProtection="1">
      <alignment horizontal="right" vertical="top"/>
    </xf>
    <xf numFmtId="0" fontId="2" fillId="0" borderId="7" xfId="0" applyNumberFormat="1" applyFont="1" applyFill="1" applyBorder="1" applyAlignment="1" applyProtection="1">
      <alignment horizontal="left" vertical="top"/>
    </xf>
    <xf numFmtId="0" fontId="4" fillId="0" borderId="7" xfId="0" applyNumberFormat="1" applyFont="1" applyFill="1" applyBorder="1" applyAlignment="1" applyProtection="1">
      <alignment horizontal="right" vertical="top"/>
    </xf>
    <xf numFmtId="0" fontId="4" fillId="0" borderId="8" xfId="0" applyNumberFormat="1" applyFont="1" applyFill="1" applyBorder="1" applyAlignment="1" applyProtection="1">
      <alignment horizontal="right" vertical="top"/>
    </xf>
    <xf numFmtId="0" fontId="4" fillId="0" borderId="14" xfId="0" applyNumberFormat="1" applyFont="1" applyFill="1" applyBorder="1" applyAlignment="1" applyProtection="1">
      <alignment horizontal="left" vertical="top"/>
    </xf>
    <xf numFmtId="0" fontId="2" fillId="0" borderId="15" xfId="0" applyNumberFormat="1" applyFont="1" applyFill="1" applyBorder="1" applyAlignment="1" applyProtection="1">
      <alignment horizontal="left" vertical="top"/>
    </xf>
    <xf numFmtId="0" fontId="4" fillId="0" borderId="16" xfId="0" applyNumberFormat="1" applyFont="1" applyFill="1" applyBorder="1" applyAlignment="1" applyProtection="1">
      <alignment horizontal="left" vertical="top"/>
    </xf>
    <xf numFmtId="164" fontId="2" fillId="0" borderId="16" xfId="0" applyNumberFormat="1" applyFont="1" applyFill="1" applyBorder="1" applyAlignment="1" applyProtection="1">
      <alignment horizontal="right" vertical="top"/>
    </xf>
    <xf numFmtId="165" fontId="2" fillId="0" borderId="17" xfId="0" applyNumberFormat="1" applyFont="1" applyFill="1" applyBorder="1" applyAlignment="1" applyProtection="1">
      <alignment horizontal="righ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vertical="top"/>
    </xf>
    <xf numFmtId="166" fontId="4" fillId="0" borderId="7" xfId="0" applyNumberFormat="1" applyFont="1" applyFill="1" applyBorder="1" applyAlignment="1" applyProtection="1">
      <alignment horizontal="right" vertical="top"/>
    </xf>
    <xf numFmtId="0" fontId="2" fillId="0" borderId="15" xfId="0" applyNumberFormat="1" applyFont="1" applyFill="1" applyBorder="1" applyAlignment="1" applyProtection="1">
      <alignment vertical="top"/>
    </xf>
    <xf numFmtId="0" fontId="4" fillId="0" borderId="16" xfId="0" applyNumberFormat="1" applyFont="1" applyFill="1" applyBorder="1" applyAlignment="1" applyProtection="1">
      <alignment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vertical="top"/>
    </xf>
    <xf numFmtId="0" fontId="6" fillId="0" borderId="0" xfId="0" applyNumberFormat="1" applyFont="1" applyFill="1" applyBorder="1" applyAlignment="1" applyProtection="1">
      <alignment horizontal="left" vertical="top"/>
    </xf>
    <xf numFmtId="0" fontId="10" fillId="0" borderId="0" xfId="0" applyNumberFormat="1" applyFont="1" applyFill="1" applyBorder="1" applyAlignment="1" applyProtection="1">
      <alignment vertical="top"/>
    </xf>
    <xf numFmtId="0" fontId="9" fillId="0" borderId="0" xfId="0" applyNumberFormat="1" applyFont="1" applyFill="1" applyBorder="1" applyAlignment="1"/>
    <xf numFmtId="4" fontId="3" fillId="0" borderId="0" xfId="0" applyNumberFormat="1" applyFont="1" applyFill="1" applyBorder="1" applyAlignment="1" applyProtection="1">
      <alignment horizontal="left" vertical="top"/>
    </xf>
    <xf numFmtId="0" fontId="11" fillId="0" borderId="0" xfId="0" applyNumberFormat="1" applyFont="1" applyFill="1" applyBorder="1" applyAlignment="1" applyProtection="1">
      <alignment horizontal="left" vertical="top"/>
    </xf>
    <xf numFmtId="0" fontId="7" fillId="0" borderId="6" xfId="0" applyNumberFormat="1" applyFont="1" applyFill="1" applyBorder="1" applyAlignment="1" applyProtection="1">
      <alignment horizontal="left" vertical="top"/>
    </xf>
    <xf numFmtId="0" fontId="7" fillId="0" borderId="7" xfId="0" applyNumberFormat="1" applyFont="1" applyFill="1" applyBorder="1" applyAlignment="1" applyProtection="1">
      <alignment horizontal="right" vertical="top"/>
    </xf>
    <xf numFmtId="164" fontId="7" fillId="0" borderId="7" xfId="0" applyNumberFormat="1" applyFont="1" applyFill="1" applyBorder="1" applyAlignment="1" applyProtection="1">
      <alignment horizontal="right" vertical="top"/>
    </xf>
    <xf numFmtId="165" fontId="7" fillId="0" borderId="8" xfId="0" applyNumberFormat="1" applyFont="1" applyFill="1" applyBorder="1" applyAlignment="1" applyProtection="1">
      <alignment horizontal="right" vertical="top"/>
    </xf>
    <xf numFmtId="0" fontId="7" fillId="0" borderId="8" xfId="0" applyNumberFormat="1" applyFont="1" applyFill="1" applyBorder="1" applyAlignment="1" applyProtection="1">
      <alignment horizontal="right" vertical="top"/>
    </xf>
    <xf numFmtId="0" fontId="8" fillId="0" borderId="5" xfId="0" applyNumberFormat="1" applyFont="1" applyFill="1" applyBorder="1" applyAlignment="1" applyProtection="1">
      <alignment horizontal="left" vertical="top" wrapText="1"/>
    </xf>
    <xf numFmtId="0" fontId="8" fillId="0" borderId="7" xfId="0" applyNumberFormat="1" applyFont="1" applyFill="1" applyBorder="1" applyAlignment="1" applyProtection="1">
      <alignment horizontal="left" vertical="top" wrapText="1"/>
    </xf>
    <xf numFmtId="164" fontId="8" fillId="0" borderId="7" xfId="0" applyNumberFormat="1" applyFont="1" applyFill="1" applyBorder="1" applyAlignment="1" applyProtection="1">
      <alignment horizontal="right" vertical="top" wrapText="1"/>
    </xf>
    <xf numFmtId="165" fontId="8" fillId="0" borderId="8" xfId="0" applyNumberFormat="1" applyFont="1" applyFill="1" applyBorder="1" applyAlignment="1" applyProtection="1">
      <alignment horizontal="right" vertical="top" wrapText="1"/>
    </xf>
    <xf numFmtId="167" fontId="3" fillId="0" borderId="0" xfId="0" applyNumberFormat="1" applyFont="1" applyFill="1" applyBorder="1" applyAlignment="1" applyProtection="1">
      <alignment horizontal="left" vertical="top"/>
    </xf>
    <xf numFmtId="0" fontId="12" fillId="0" borderId="0" xfId="1" applyNumberFormat="1" applyFont="1" applyFill="1" applyBorder="1" applyAlignment="1"/>
    <xf numFmtId="0" fontId="13" fillId="0" borderId="0" xfId="2" applyNumberFormat="1" applyFill="1" applyBorder="1" applyAlignment="1" applyProtection="1"/>
    <xf numFmtId="0" fontId="9" fillId="2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3"/>
  <sheetViews>
    <sheetView tabSelected="1" zoomScaleNormal="100" workbookViewId="0"/>
  </sheetViews>
  <sheetFormatPr defaultColWidth="18.85546875" defaultRowHeight="12.75"/>
  <cols>
    <col min="1" max="1" width="27.85546875" style="77" bestFit="1" customWidth="1"/>
    <col min="2" max="2" width="61.42578125" style="77" bestFit="1" customWidth="1"/>
    <col min="3" max="3" width="9.140625" style="77" customWidth="1"/>
    <col min="4" max="4" width="15.5703125" style="77" customWidth="1"/>
    <col min="5" max="255" width="9.140625" style="77" customWidth="1"/>
    <col min="256" max="16384" width="18.85546875" style="77"/>
  </cols>
  <sheetData>
    <row r="1" spans="1:2">
      <c r="A1" s="77" t="s">
        <v>2996</v>
      </c>
    </row>
    <row r="2" spans="1:2">
      <c r="A2" s="78" t="s">
        <v>2998</v>
      </c>
      <c r="B2" s="77" t="s">
        <v>3050</v>
      </c>
    </row>
    <row r="3" spans="1:2">
      <c r="A3" s="78" t="s">
        <v>3031</v>
      </c>
      <c r="B3" s="77" t="s">
        <v>3051</v>
      </c>
    </row>
    <row r="4" spans="1:2">
      <c r="A4" s="78" t="s">
        <v>3032</v>
      </c>
      <c r="B4" s="77" t="s">
        <v>3052</v>
      </c>
    </row>
    <row r="5" spans="1:2">
      <c r="A5" s="78" t="s">
        <v>2999</v>
      </c>
      <c r="B5" s="77" t="s">
        <v>3053</v>
      </c>
    </row>
    <row r="6" spans="1:2">
      <c r="A6" s="78" t="s">
        <v>3000</v>
      </c>
      <c r="B6" s="77" t="s">
        <v>3054</v>
      </c>
    </row>
    <row r="7" spans="1:2">
      <c r="A7" s="78" t="s">
        <v>3046</v>
      </c>
      <c r="B7" s="77" t="s">
        <v>3055</v>
      </c>
    </row>
    <row r="8" spans="1:2">
      <c r="A8" s="78" t="s">
        <v>3033</v>
      </c>
      <c r="B8" s="77" t="s">
        <v>3082</v>
      </c>
    </row>
    <row r="9" spans="1:2">
      <c r="A9" s="78" t="s">
        <v>3034</v>
      </c>
      <c r="B9" s="77" t="s">
        <v>3056</v>
      </c>
    </row>
    <row r="10" spans="1:2">
      <c r="A10" s="78" t="s">
        <v>3035</v>
      </c>
      <c r="B10" s="77" t="s">
        <v>3057</v>
      </c>
    </row>
    <row r="11" spans="1:2">
      <c r="A11" s="78" t="s">
        <v>3001</v>
      </c>
      <c r="B11" s="77" t="s">
        <v>3058</v>
      </c>
    </row>
    <row r="12" spans="1:2">
      <c r="A12" s="78" t="s">
        <v>3036</v>
      </c>
      <c r="B12" s="77" t="s">
        <v>3059</v>
      </c>
    </row>
    <row r="13" spans="1:2">
      <c r="A13" s="78" t="s">
        <v>3002</v>
      </c>
      <c r="B13" s="77" t="s">
        <v>3060</v>
      </c>
    </row>
    <row r="14" spans="1:2">
      <c r="A14" s="78" t="s">
        <v>3037</v>
      </c>
      <c r="B14" s="77" t="s">
        <v>3061</v>
      </c>
    </row>
    <row r="15" spans="1:2">
      <c r="A15" s="78" t="s">
        <v>3038</v>
      </c>
      <c r="B15" s="77" t="s">
        <v>3062</v>
      </c>
    </row>
    <row r="16" spans="1:2">
      <c r="A16" s="78" t="s">
        <v>3039</v>
      </c>
      <c r="B16" s="77" t="s">
        <v>3063</v>
      </c>
    </row>
    <row r="17" spans="1:2">
      <c r="A17" s="78" t="s">
        <v>3040</v>
      </c>
      <c r="B17" s="77" t="s">
        <v>3064</v>
      </c>
    </row>
    <row r="18" spans="1:2">
      <c r="A18" s="78" t="s">
        <v>3047</v>
      </c>
      <c r="B18" s="77" t="s">
        <v>3083</v>
      </c>
    </row>
    <row r="19" spans="1:2">
      <c r="A19" s="78" t="s">
        <v>3003</v>
      </c>
      <c r="B19" s="77" t="s">
        <v>3065</v>
      </c>
    </row>
    <row r="20" spans="1:2">
      <c r="A20" s="78" t="s">
        <v>3041</v>
      </c>
      <c r="B20" s="77" t="s">
        <v>3066</v>
      </c>
    </row>
    <row r="21" spans="1:2">
      <c r="A21" s="78" t="s">
        <v>3004</v>
      </c>
      <c r="B21" s="77" t="s">
        <v>3067</v>
      </c>
    </row>
    <row r="22" spans="1:2">
      <c r="A22" s="78" t="s">
        <v>3005</v>
      </c>
      <c r="B22" s="77" t="s">
        <v>3068</v>
      </c>
    </row>
    <row r="23" spans="1:2">
      <c r="A23" s="78" t="s">
        <v>3030</v>
      </c>
      <c r="B23" s="77" t="s">
        <v>3069</v>
      </c>
    </row>
    <row r="24" spans="1:2">
      <c r="A24" s="78" t="s">
        <v>3006</v>
      </c>
      <c r="B24" s="77" t="s">
        <v>3070</v>
      </c>
    </row>
    <row r="25" spans="1:2">
      <c r="A25" s="78" t="s">
        <v>3042</v>
      </c>
      <c r="B25" s="77" t="s">
        <v>3071</v>
      </c>
    </row>
    <row r="26" spans="1:2">
      <c r="A26" s="78" t="s">
        <v>3007</v>
      </c>
      <c r="B26" s="77" t="s">
        <v>3072</v>
      </c>
    </row>
    <row r="27" spans="1:2">
      <c r="A27" s="78" t="s">
        <v>3043</v>
      </c>
      <c r="B27" s="77" t="s">
        <v>3073</v>
      </c>
    </row>
    <row r="28" spans="1:2">
      <c r="A28" s="78" t="s">
        <v>3008</v>
      </c>
      <c r="B28" s="77" t="s">
        <v>3074</v>
      </c>
    </row>
    <row r="29" spans="1:2">
      <c r="A29" s="78" t="s">
        <v>3009</v>
      </c>
      <c r="B29" s="77" t="s">
        <v>3075</v>
      </c>
    </row>
    <row r="30" spans="1:2">
      <c r="A30" s="78" t="s">
        <v>3048</v>
      </c>
      <c r="B30" s="77" t="s">
        <v>3076</v>
      </c>
    </row>
    <row r="31" spans="1:2">
      <c r="A31" s="78" t="s">
        <v>3049</v>
      </c>
      <c r="B31" s="77" t="s">
        <v>3077</v>
      </c>
    </row>
    <row r="32" spans="1:2">
      <c r="A32" s="78" t="s">
        <v>3044</v>
      </c>
      <c r="B32" s="77" t="s">
        <v>3078</v>
      </c>
    </row>
    <row r="33" spans="1:2">
      <c r="A33" s="78" t="s">
        <v>3045</v>
      </c>
      <c r="B33" s="77" t="s">
        <v>3079</v>
      </c>
    </row>
    <row r="34" spans="1:2">
      <c r="A34" s="78" t="s">
        <v>3010</v>
      </c>
      <c r="B34" s="77" t="s">
        <v>3080</v>
      </c>
    </row>
    <row r="35" spans="1:2">
      <c r="A35" s="78" t="s">
        <v>3011</v>
      </c>
      <c r="B35" s="77" t="s">
        <v>3081</v>
      </c>
    </row>
    <row r="36" spans="1:2">
      <c r="A36" s="78" t="s">
        <v>3012</v>
      </c>
      <c r="B36" s="77" t="s">
        <v>2952</v>
      </c>
    </row>
    <row r="37" spans="1:2">
      <c r="A37" s="78" t="s">
        <v>3013</v>
      </c>
      <c r="B37" s="77" t="s">
        <v>2748</v>
      </c>
    </row>
    <row r="38" spans="1:2">
      <c r="A38" s="78" t="s">
        <v>3014</v>
      </c>
      <c r="B38" s="77" t="s">
        <v>2750</v>
      </c>
    </row>
    <row r="39" spans="1:2">
      <c r="A39" s="78" t="s">
        <v>3015</v>
      </c>
      <c r="B39" s="77" t="s">
        <v>2778</v>
      </c>
    </row>
    <row r="40" spans="1:2">
      <c r="A40" s="78" t="s">
        <v>3016</v>
      </c>
      <c r="B40" s="77" t="s">
        <v>2795</v>
      </c>
    </row>
    <row r="41" spans="1:2">
      <c r="A41" s="78" t="s">
        <v>3017</v>
      </c>
      <c r="B41" s="77" t="s">
        <v>2803</v>
      </c>
    </row>
    <row r="42" spans="1:2">
      <c r="A42" s="78" t="s">
        <v>3018</v>
      </c>
      <c r="B42" s="77" t="s">
        <v>2826</v>
      </c>
    </row>
    <row r="43" spans="1:2">
      <c r="A43" s="78" t="s">
        <v>3019</v>
      </c>
      <c r="B43" s="77" t="s">
        <v>2846</v>
      </c>
    </row>
    <row r="44" spans="1:2">
      <c r="A44" s="78" t="s">
        <v>3020</v>
      </c>
      <c r="B44" s="77" t="s">
        <v>2859</v>
      </c>
    </row>
    <row r="45" spans="1:2">
      <c r="A45" s="78" t="s">
        <v>3021</v>
      </c>
      <c r="B45" s="77" t="s">
        <v>2869</v>
      </c>
    </row>
    <row r="46" spans="1:2">
      <c r="A46" s="78" t="s">
        <v>3022</v>
      </c>
      <c r="B46" s="77" t="s">
        <v>2880</v>
      </c>
    </row>
    <row r="47" spans="1:2">
      <c r="A47" s="78" t="s">
        <v>3023</v>
      </c>
      <c r="B47" s="77" t="s">
        <v>2890</v>
      </c>
    </row>
    <row r="48" spans="1:2">
      <c r="A48" s="78" t="s">
        <v>3024</v>
      </c>
      <c r="B48" s="77" t="s">
        <v>2906</v>
      </c>
    </row>
    <row r="49" spans="1:2">
      <c r="A49" s="78" t="s">
        <v>3025</v>
      </c>
      <c r="B49" s="77" t="s">
        <v>2953</v>
      </c>
    </row>
    <row r="50" spans="1:2">
      <c r="A50" s="78" t="s">
        <v>3026</v>
      </c>
      <c r="B50" s="77" t="s">
        <v>2954</v>
      </c>
    </row>
    <row r="51" spans="1:2">
      <c r="A51" s="78" t="s">
        <v>3027</v>
      </c>
      <c r="B51" s="77" t="s">
        <v>2936</v>
      </c>
    </row>
    <row r="52" spans="1:2">
      <c r="A52" s="78" t="s">
        <v>3028</v>
      </c>
      <c r="B52" s="77" t="s">
        <v>2941</v>
      </c>
    </row>
    <row r="53" spans="1:2">
      <c r="A53" s="78" t="s">
        <v>3029</v>
      </c>
      <c r="B53" s="77" t="s">
        <v>2948</v>
      </c>
    </row>
  </sheetData>
  <sheetProtection password="C9CD" sheet="1" formatCells="0" formatColumns="0" formatRows="0" insertColumns="0" insertRows="0" insertHyperlinks="0" deleteColumns="0" deleteRows="0" sort="0" autoFilter="0" pivotTables="0"/>
  <hyperlinks>
    <hyperlink ref="A2" location="CF!A1" display="CF"/>
    <hyperlink ref="A3" location="LDF!A1" display="LDF"/>
    <hyperlink ref="A4" location="MMF!A1" display="MMF"/>
    <hyperlink ref="A5" location="DBF!A1" display="DBF"/>
    <hyperlink ref="A6" location="'GSF-IP'!A1" display="GSF-IP"/>
    <hyperlink ref="A7" location="'GSF-CMP'!A1" display="GSF-CMP"/>
    <hyperlink ref="A8" location="'BOND IP'!A1" display="BOND IP"/>
    <hyperlink ref="A9" location="'BOND MT'!A1" display="BOND MT"/>
    <hyperlink ref="A10" location="'BOND ST'!A1" display="BOND ST"/>
    <hyperlink ref="A11" location="AF!A1" display="AF"/>
    <hyperlink ref="A12" location="ES!A1" display="ES"/>
    <hyperlink ref="A13" location="CEF!A1" display="CEF"/>
    <hyperlink ref="A15" location="FEF!A1" display="FEF"/>
    <hyperlink ref="A16" location="MCF!A1" display="MCF"/>
    <hyperlink ref="A17" location="SVF!A1" display="SVF"/>
    <hyperlink ref="A18" location="TAF!A1" display="TAF"/>
    <hyperlink ref="A19" location="ASBF!A1" display="ASBF"/>
    <hyperlink ref="A20" location="RSF!A1" display="RSF"/>
    <hyperlink ref="A21" location="'AAF-AP'!A1" display="AAF-AP"/>
    <hyperlink ref="A22" location="'AAF-CP'!A1" display="AAF-CP"/>
    <hyperlink ref="A23" location="'AAF-MIP'!A1" display="AAF-MIP"/>
    <hyperlink ref="A24" location="NIFTY!A1" display="NIFTY"/>
    <hyperlink ref="A25" location="INFRA!A1" display="INFRA"/>
    <hyperlink ref="A26" location="YSIF2!A1" display="YSIF2"/>
    <hyperlink ref="A27" location="BPDF!A1" display="BPDF"/>
    <hyperlink ref="A28" location="DEF!A1" display="DEF"/>
    <hyperlink ref="A29" location="CBF!A1" display="CBF"/>
    <hyperlink ref="A30" location="SETF!A1" display="SETF"/>
    <hyperlink ref="A31" location="NETF!A1" display="NETF"/>
    <hyperlink ref="A32" location="HEF!A1" display="HEF"/>
    <hyperlink ref="A33" location="CRF!A1" display="CRF"/>
    <hyperlink ref="A34" location="FTPS129!A1" display="FTPS129"/>
    <hyperlink ref="A35" location="FTPS131!A1" display="FTPS131"/>
    <hyperlink ref="A36" location="EQOS4!A1" display="EQOS4"/>
    <hyperlink ref="A37" location="EQOS5!A1" display="EQOS5"/>
    <hyperlink ref="A38" location="FTPS140!A1" display="FTPS140"/>
    <hyperlink ref="A39" location="FTPS142!A1" display="FTPS142"/>
    <hyperlink ref="A40" location="FTPS144!A1" display="FTPS144"/>
    <hyperlink ref="A41" location="FTPS146!A1" display="FTPS146"/>
    <hyperlink ref="A42" location="FTPS149!A1" display="FTPS149"/>
    <hyperlink ref="A43" location="FTPS150!A1" display="FTPS150"/>
    <hyperlink ref="A44" location="FTPS151!A1" display="FTPS151"/>
    <hyperlink ref="A45" location="FTPS152!A1" display="FTPS152"/>
    <hyperlink ref="A46" location="FTPS153!A1" display="FTPS153"/>
    <hyperlink ref="A47" location="FTPS154!A1" display="FTPS154"/>
    <hyperlink ref="A48" location="FTPS156!A1" display="FTPS156"/>
    <hyperlink ref="A49" location="USTF!A1" display="USTF"/>
    <hyperlink ref="A50" location="EQOS6!A1" display="EQOS6"/>
    <hyperlink ref="A51" location="FTPS159!A1" display="FTPS159"/>
    <hyperlink ref="A52" location="FTPS160!A1" display="FTPS160"/>
    <hyperlink ref="A53" location="FTPS161!A1" display="FTPS161"/>
    <hyperlink ref="A14" location="LCF!A1" display="LCF"/>
  </hyperlinks>
  <pageMargins left="0.7" right="0.7" top="0.75" bottom="0.75" header="0.3" footer="0.3"/>
  <pageSetup paperSize="9" orientation="portrait" r:id="rId1"/>
  <headerFooter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G125"/>
  <sheetViews>
    <sheetView showGridLines="0" zoomScaleNormal="100" workbookViewId="0">
      <selection activeCell="B1" sqref="B1"/>
    </sheetView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Bond Fund - Short Term Plan </v>
      </c>
      <c r="C4" s="79"/>
      <c r="D4" s="79"/>
      <c r="E4" s="79"/>
      <c r="F4" s="79"/>
      <c r="G4" s="79"/>
    </row>
    <row r="5" spans="1:7" ht="15.95" customHeight="1">
      <c r="A5" s="8" t="s">
        <v>609</v>
      </c>
      <c r="B5" s="63" t="s">
        <v>3057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610</v>
      </c>
      <c r="B12" s="21" t="s">
        <v>612</v>
      </c>
      <c r="C12" s="16" t="s">
        <v>611</v>
      </c>
      <c r="D12" s="18" t="s">
        <v>19</v>
      </c>
      <c r="E12" s="22">
        <v>36000000</v>
      </c>
      <c r="F12" s="23">
        <v>34957.620000000003</v>
      </c>
      <c r="G12" s="24">
        <v>6.6699999999999995E-2</v>
      </c>
    </row>
    <row r="13" spans="1:7" ht="12.95" customHeight="1">
      <c r="A13" s="20" t="s">
        <v>613</v>
      </c>
      <c r="B13" s="21" t="s">
        <v>615</v>
      </c>
      <c r="C13" s="16" t="s">
        <v>614</v>
      </c>
      <c r="D13" s="18" t="s">
        <v>19</v>
      </c>
      <c r="E13" s="22">
        <v>21000000</v>
      </c>
      <c r="F13" s="23">
        <v>20624.310000000001</v>
      </c>
      <c r="G13" s="24">
        <v>3.9399999999999998E-2</v>
      </c>
    </row>
    <row r="14" spans="1:7" ht="12.95" customHeight="1">
      <c r="A14" s="20" t="s">
        <v>616</v>
      </c>
      <c r="B14" s="21" t="s">
        <v>618</v>
      </c>
      <c r="C14" s="16" t="s">
        <v>617</v>
      </c>
      <c r="D14" s="18" t="s">
        <v>19</v>
      </c>
      <c r="E14" s="22">
        <v>20500000</v>
      </c>
      <c r="F14" s="23">
        <v>19394.37</v>
      </c>
      <c r="G14" s="24">
        <v>3.6999999999999998E-2</v>
      </c>
    </row>
    <row r="15" spans="1:7" ht="12.95" customHeight="1">
      <c r="A15" s="20" t="s">
        <v>539</v>
      </c>
      <c r="B15" s="21" t="s">
        <v>541</v>
      </c>
      <c r="C15" s="16" t="s">
        <v>540</v>
      </c>
      <c r="D15" s="18" t="s">
        <v>19</v>
      </c>
      <c r="E15" s="22">
        <v>16000000</v>
      </c>
      <c r="F15" s="23">
        <v>15514.59</v>
      </c>
      <c r="G15" s="24">
        <v>2.9600000000000001E-2</v>
      </c>
    </row>
    <row r="16" spans="1:7" ht="12.95" customHeight="1">
      <c r="A16" s="20" t="s">
        <v>340</v>
      </c>
      <c r="B16" s="21" t="s">
        <v>342</v>
      </c>
      <c r="C16" s="16" t="s">
        <v>341</v>
      </c>
      <c r="D16" s="18" t="s">
        <v>249</v>
      </c>
      <c r="E16" s="22">
        <v>15000000</v>
      </c>
      <c r="F16" s="23">
        <v>15001.68</v>
      </c>
      <c r="G16" s="24">
        <v>2.86E-2</v>
      </c>
    </row>
    <row r="17" spans="1:7" ht="12.95" customHeight="1">
      <c r="A17" s="20" t="s">
        <v>619</v>
      </c>
      <c r="B17" s="21" t="s">
        <v>621</v>
      </c>
      <c r="C17" s="16" t="s">
        <v>620</v>
      </c>
      <c r="D17" s="18" t="s">
        <v>19</v>
      </c>
      <c r="E17" s="22">
        <v>15000000</v>
      </c>
      <c r="F17" s="23">
        <v>14960.01</v>
      </c>
      <c r="G17" s="24">
        <v>2.8500000000000001E-2</v>
      </c>
    </row>
    <row r="18" spans="1:7" ht="12.95" customHeight="1">
      <c r="A18" s="20" t="s">
        <v>622</v>
      </c>
      <c r="B18" s="21" t="s">
        <v>624</v>
      </c>
      <c r="C18" s="16" t="s">
        <v>623</v>
      </c>
      <c r="D18" s="18" t="s">
        <v>19</v>
      </c>
      <c r="E18" s="22">
        <v>14500000</v>
      </c>
      <c r="F18" s="23">
        <v>14460.42</v>
      </c>
      <c r="G18" s="24">
        <v>2.76E-2</v>
      </c>
    </row>
    <row r="19" spans="1:7" ht="12.95" customHeight="1">
      <c r="A19" s="20" t="s">
        <v>625</v>
      </c>
      <c r="B19" s="21" t="s">
        <v>627</v>
      </c>
      <c r="C19" s="16" t="s">
        <v>626</v>
      </c>
      <c r="D19" s="18" t="s">
        <v>19</v>
      </c>
      <c r="E19" s="22">
        <v>13500000</v>
      </c>
      <c r="F19" s="23">
        <v>13506.37</v>
      </c>
      <c r="G19" s="24">
        <v>2.58E-2</v>
      </c>
    </row>
    <row r="20" spans="1:7" ht="12.95" customHeight="1">
      <c r="A20" s="20" t="s">
        <v>628</v>
      </c>
      <c r="B20" s="21" t="s">
        <v>630</v>
      </c>
      <c r="C20" s="16" t="s">
        <v>629</v>
      </c>
      <c r="D20" s="18" t="s">
        <v>19</v>
      </c>
      <c r="E20" s="22">
        <v>12500000</v>
      </c>
      <c r="F20" s="23">
        <v>12396.76</v>
      </c>
      <c r="G20" s="24">
        <v>2.3699999999999999E-2</v>
      </c>
    </row>
    <row r="21" spans="1:7" ht="12.95" customHeight="1">
      <c r="A21" s="20" t="s">
        <v>631</v>
      </c>
      <c r="B21" s="21" t="s">
        <v>633</v>
      </c>
      <c r="C21" s="16" t="s">
        <v>632</v>
      </c>
      <c r="D21" s="18" t="s">
        <v>19</v>
      </c>
      <c r="E21" s="22">
        <v>12000000</v>
      </c>
      <c r="F21" s="23">
        <v>11987.88</v>
      </c>
      <c r="G21" s="24">
        <v>2.29E-2</v>
      </c>
    </row>
    <row r="22" spans="1:7" ht="12.95" customHeight="1">
      <c r="A22" s="20" t="s">
        <v>634</v>
      </c>
      <c r="B22" s="21" t="s">
        <v>636</v>
      </c>
      <c r="C22" s="16" t="s">
        <v>635</v>
      </c>
      <c r="D22" s="18" t="s">
        <v>19</v>
      </c>
      <c r="E22" s="22">
        <v>12000000</v>
      </c>
      <c r="F22" s="23">
        <v>11980.62</v>
      </c>
      <c r="G22" s="24">
        <v>2.29E-2</v>
      </c>
    </row>
    <row r="23" spans="1:7" ht="12.95" customHeight="1">
      <c r="A23" s="20" t="s">
        <v>637</v>
      </c>
      <c r="B23" s="21" t="s">
        <v>639</v>
      </c>
      <c r="C23" s="16" t="s">
        <v>638</v>
      </c>
      <c r="D23" s="18" t="s">
        <v>249</v>
      </c>
      <c r="E23" s="22">
        <v>11000000</v>
      </c>
      <c r="F23" s="23">
        <v>10970.64</v>
      </c>
      <c r="G23" s="24">
        <v>2.0899999999999998E-2</v>
      </c>
    </row>
    <row r="24" spans="1:7" ht="12.95" customHeight="1">
      <c r="A24" s="20" t="s">
        <v>640</v>
      </c>
      <c r="B24" s="21" t="s">
        <v>642</v>
      </c>
      <c r="C24" s="16" t="s">
        <v>641</v>
      </c>
      <c r="D24" s="18" t="s">
        <v>19</v>
      </c>
      <c r="E24" s="22">
        <v>10000000</v>
      </c>
      <c r="F24" s="23">
        <v>10014.540000000001</v>
      </c>
      <c r="G24" s="24">
        <v>1.9099999999999999E-2</v>
      </c>
    </row>
    <row r="25" spans="1:7" ht="12.95" customHeight="1">
      <c r="A25" s="20" t="s">
        <v>643</v>
      </c>
      <c r="B25" s="21" t="s">
        <v>645</v>
      </c>
      <c r="C25" s="16" t="s">
        <v>644</v>
      </c>
      <c r="D25" s="18" t="s">
        <v>19</v>
      </c>
      <c r="E25" s="22">
        <v>10000000</v>
      </c>
      <c r="F25" s="23">
        <v>9912.7000000000007</v>
      </c>
      <c r="G25" s="24">
        <v>1.89E-2</v>
      </c>
    </row>
    <row r="26" spans="1:7" ht="12.95" customHeight="1">
      <c r="A26" s="20" t="s">
        <v>271</v>
      </c>
      <c r="B26" s="21" t="s">
        <v>2964</v>
      </c>
      <c r="C26" s="16" t="s">
        <v>272</v>
      </c>
      <c r="D26" s="18" t="s">
        <v>249</v>
      </c>
      <c r="E26" s="22">
        <v>9000000</v>
      </c>
      <c r="F26" s="23">
        <v>8986.75</v>
      </c>
      <c r="G26" s="24">
        <v>1.7100000000000001E-2</v>
      </c>
    </row>
    <row r="27" spans="1:7" ht="12.95" customHeight="1">
      <c r="A27" s="20" t="s">
        <v>598</v>
      </c>
      <c r="B27" s="21" t="s">
        <v>600</v>
      </c>
      <c r="C27" s="16" t="s">
        <v>599</v>
      </c>
      <c r="D27" s="18" t="s">
        <v>19</v>
      </c>
      <c r="E27" s="22">
        <v>9000000</v>
      </c>
      <c r="F27" s="23">
        <v>8737.1</v>
      </c>
      <c r="G27" s="24">
        <v>1.67E-2</v>
      </c>
    </row>
    <row r="28" spans="1:7" ht="12.95" customHeight="1">
      <c r="A28" s="20" t="s">
        <v>646</v>
      </c>
      <c r="B28" s="21" t="s">
        <v>648</v>
      </c>
      <c r="C28" s="16" t="s">
        <v>647</v>
      </c>
      <c r="D28" s="18" t="s">
        <v>19</v>
      </c>
      <c r="E28" s="22">
        <v>9000000</v>
      </c>
      <c r="F28" s="23">
        <v>8732.8799999999992</v>
      </c>
      <c r="G28" s="24">
        <v>1.67E-2</v>
      </c>
    </row>
    <row r="29" spans="1:7" ht="12.95" customHeight="1">
      <c r="A29" s="20" t="s">
        <v>649</v>
      </c>
      <c r="B29" s="21" t="s">
        <v>651</v>
      </c>
      <c r="C29" s="16" t="s">
        <v>650</v>
      </c>
      <c r="D29" s="18" t="s">
        <v>19</v>
      </c>
      <c r="E29" s="22">
        <v>8500000</v>
      </c>
      <c r="F29" s="23">
        <v>8159.95</v>
      </c>
      <c r="G29" s="24">
        <v>1.5599999999999999E-2</v>
      </c>
    </row>
    <row r="30" spans="1:7" ht="12.95" customHeight="1">
      <c r="A30" s="20" t="s">
        <v>652</v>
      </c>
      <c r="B30" s="21" t="s">
        <v>654</v>
      </c>
      <c r="C30" s="16" t="s">
        <v>653</v>
      </c>
      <c r="D30" s="18" t="s">
        <v>19</v>
      </c>
      <c r="E30" s="22">
        <v>8000000</v>
      </c>
      <c r="F30" s="23">
        <v>7717.89</v>
      </c>
      <c r="G30" s="24">
        <v>1.47E-2</v>
      </c>
    </row>
    <row r="31" spans="1:7" ht="12.95" customHeight="1">
      <c r="A31" s="20" t="s">
        <v>655</v>
      </c>
      <c r="B31" s="21" t="s">
        <v>657</v>
      </c>
      <c r="C31" s="16" t="s">
        <v>656</v>
      </c>
      <c r="D31" s="18" t="s">
        <v>19</v>
      </c>
      <c r="E31" s="22">
        <v>7500000</v>
      </c>
      <c r="F31" s="23">
        <v>7475.86</v>
      </c>
      <c r="G31" s="24">
        <v>1.43E-2</v>
      </c>
    </row>
    <row r="32" spans="1:7" ht="12.95" customHeight="1">
      <c r="A32" s="20" t="s">
        <v>658</v>
      </c>
      <c r="B32" s="21" t="s">
        <v>660</v>
      </c>
      <c r="C32" s="16" t="s">
        <v>659</v>
      </c>
      <c r="D32" s="18" t="s">
        <v>19</v>
      </c>
      <c r="E32" s="22">
        <v>7500000</v>
      </c>
      <c r="F32" s="23">
        <v>7453.7</v>
      </c>
      <c r="G32" s="24">
        <v>1.4200000000000001E-2</v>
      </c>
    </row>
    <row r="33" spans="1:7" ht="12.95" customHeight="1">
      <c r="A33" s="20" t="s">
        <v>559</v>
      </c>
      <c r="B33" s="21" t="s">
        <v>561</v>
      </c>
      <c r="C33" s="16" t="s">
        <v>560</v>
      </c>
      <c r="D33" s="18" t="s">
        <v>19</v>
      </c>
      <c r="E33" s="22">
        <v>7000000</v>
      </c>
      <c r="F33" s="23">
        <v>6871.35</v>
      </c>
      <c r="G33" s="24">
        <v>1.3100000000000001E-2</v>
      </c>
    </row>
    <row r="34" spans="1:7" ht="12.95" customHeight="1">
      <c r="A34" s="20" t="s">
        <v>592</v>
      </c>
      <c r="B34" s="21" t="s">
        <v>594</v>
      </c>
      <c r="C34" s="16" t="s">
        <v>593</v>
      </c>
      <c r="D34" s="18" t="s">
        <v>19</v>
      </c>
      <c r="E34" s="22">
        <v>6500000</v>
      </c>
      <c r="F34" s="23">
        <v>6443.41</v>
      </c>
      <c r="G34" s="24">
        <v>1.23E-2</v>
      </c>
    </row>
    <row r="35" spans="1:7" ht="12.95" customHeight="1">
      <c r="A35" s="20" t="s">
        <v>548</v>
      </c>
      <c r="B35" s="21" t="s">
        <v>550</v>
      </c>
      <c r="C35" s="16" t="s">
        <v>549</v>
      </c>
      <c r="D35" s="18" t="s">
        <v>19</v>
      </c>
      <c r="E35" s="22">
        <v>6500000</v>
      </c>
      <c r="F35" s="23">
        <v>6383.93</v>
      </c>
      <c r="G35" s="24">
        <v>1.2200000000000001E-2</v>
      </c>
    </row>
    <row r="36" spans="1:7" ht="12.95" customHeight="1">
      <c r="A36" s="20" t="s">
        <v>583</v>
      </c>
      <c r="B36" s="21" t="s">
        <v>585</v>
      </c>
      <c r="C36" s="16" t="s">
        <v>584</v>
      </c>
      <c r="D36" s="18" t="s">
        <v>19</v>
      </c>
      <c r="E36" s="22">
        <v>6500000</v>
      </c>
      <c r="F36" s="23">
        <v>6329.34</v>
      </c>
      <c r="G36" s="24">
        <v>1.21E-2</v>
      </c>
    </row>
    <row r="37" spans="1:7" ht="12.95" customHeight="1">
      <c r="A37" s="20" t="s">
        <v>542</v>
      </c>
      <c r="B37" s="21" t="s">
        <v>544</v>
      </c>
      <c r="C37" s="16" t="s">
        <v>543</v>
      </c>
      <c r="D37" s="18" t="s">
        <v>19</v>
      </c>
      <c r="E37" s="22">
        <v>6500000</v>
      </c>
      <c r="F37" s="23">
        <v>6327.85</v>
      </c>
      <c r="G37" s="24">
        <v>1.21E-2</v>
      </c>
    </row>
    <row r="38" spans="1:7" ht="12.95" customHeight="1">
      <c r="A38" s="20" t="s">
        <v>661</v>
      </c>
      <c r="B38" s="21" t="s">
        <v>663</v>
      </c>
      <c r="C38" s="16" t="s">
        <v>662</v>
      </c>
      <c r="D38" s="18" t="s">
        <v>19</v>
      </c>
      <c r="E38" s="22">
        <v>6500000</v>
      </c>
      <c r="F38" s="23">
        <v>6256.64</v>
      </c>
      <c r="G38" s="24">
        <v>1.1900000000000001E-2</v>
      </c>
    </row>
    <row r="39" spans="1:7" ht="12.95" customHeight="1">
      <c r="A39" s="20" t="s">
        <v>664</v>
      </c>
      <c r="B39" s="21" t="s">
        <v>666</v>
      </c>
      <c r="C39" s="16" t="s">
        <v>665</v>
      </c>
      <c r="D39" s="18" t="s">
        <v>19</v>
      </c>
      <c r="E39" s="22">
        <v>6500000</v>
      </c>
      <c r="F39" s="23">
        <v>6245.6</v>
      </c>
      <c r="G39" s="24">
        <v>1.1900000000000001E-2</v>
      </c>
    </row>
    <row r="40" spans="1:7" ht="12.95" customHeight="1">
      <c r="A40" s="20" t="s">
        <v>667</v>
      </c>
      <c r="B40" s="21" t="s">
        <v>669</v>
      </c>
      <c r="C40" s="16" t="s">
        <v>668</v>
      </c>
      <c r="D40" s="18" t="s">
        <v>19</v>
      </c>
      <c r="E40" s="22">
        <v>5500000</v>
      </c>
      <c r="F40" s="23">
        <v>5322.38</v>
      </c>
      <c r="G40" s="24">
        <v>1.0200000000000001E-2</v>
      </c>
    </row>
    <row r="41" spans="1:7" ht="12.95" customHeight="1">
      <c r="A41" s="20" t="s">
        <v>670</v>
      </c>
      <c r="B41" s="21" t="s">
        <v>672</v>
      </c>
      <c r="C41" s="16" t="s">
        <v>671</v>
      </c>
      <c r="D41" s="18" t="s">
        <v>19</v>
      </c>
      <c r="E41" s="22">
        <v>5500000</v>
      </c>
      <c r="F41" s="23">
        <v>5307.74</v>
      </c>
      <c r="G41" s="24">
        <v>1.01E-2</v>
      </c>
    </row>
    <row r="42" spans="1:7" ht="12.95" customHeight="1">
      <c r="A42" s="20" t="s">
        <v>673</v>
      </c>
      <c r="B42" s="67" t="s">
        <v>2987</v>
      </c>
      <c r="C42" s="16" t="s">
        <v>674</v>
      </c>
      <c r="D42" s="18" t="s">
        <v>19</v>
      </c>
      <c r="E42" s="22">
        <v>5000000</v>
      </c>
      <c r="F42" s="23">
        <v>5009.8500000000004</v>
      </c>
      <c r="G42" s="24">
        <v>9.5999999999999992E-3</v>
      </c>
    </row>
    <row r="43" spans="1:7" ht="12.95" customHeight="1">
      <c r="A43" s="20" t="s">
        <v>675</v>
      </c>
      <c r="B43" s="21" t="s">
        <v>677</v>
      </c>
      <c r="C43" s="16" t="s">
        <v>676</v>
      </c>
      <c r="D43" s="18" t="s">
        <v>19</v>
      </c>
      <c r="E43" s="22">
        <v>5000000</v>
      </c>
      <c r="F43" s="23">
        <v>5005.4799999999996</v>
      </c>
      <c r="G43" s="24">
        <v>9.5999999999999992E-3</v>
      </c>
    </row>
    <row r="44" spans="1:7" ht="12.95" customHeight="1">
      <c r="A44" s="20" t="s">
        <v>457</v>
      </c>
      <c r="B44" s="21" t="s">
        <v>459</v>
      </c>
      <c r="C44" s="16" t="s">
        <v>458</v>
      </c>
      <c r="D44" s="18" t="s">
        <v>19</v>
      </c>
      <c r="E44" s="22">
        <v>5000000</v>
      </c>
      <c r="F44" s="23">
        <v>5002.6000000000004</v>
      </c>
      <c r="G44" s="24">
        <v>9.4999999999999998E-3</v>
      </c>
    </row>
    <row r="45" spans="1:7" ht="12.95" customHeight="1">
      <c r="A45" s="20" t="s">
        <v>297</v>
      </c>
      <c r="B45" s="21" t="s">
        <v>299</v>
      </c>
      <c r="C45" s="16" t="s">
        <v>298</v>
      </c>
      <c r="D45" s="18" t="s">
        <v>19</v>
      </c>
      <c r="E45" s="22">
        <v>5000000</v>
      </c>
      <c r="F45" s="23">
        <v>4990.72</v>
      </c>
      <c r="G45" s="24">
        <v>9.4999999999999998E-3</v>
      </c>
    </row>
    <row r="46" spans="1:7" ht="12.95" customHeight="1">
      <c r="A46" s="20" t="s">
        <v>678</v>
      </c>
      <c r="B46" s="21" t="s">
        <v>680</v>
      </c>
      <c r="C46" s="16" t="s">
        <v>679</v>
      </c>
      <c r="D46" s="18" t="s">
        <v>19</v>
      </c>
      <c r="E46" s="22">
        <v>5000000</v>
      </c>
      <c r="F46" s="23">
        <v>4989.8100000000004</v>
      </c>
      <c r="G46" s="24">
        <v>9.4999999999999998E-3</v>
      </c>
    </row>
    <row r="47" spans="1:7" ht="12.95" customHeight="1">
      <c r="A47" s="20" t="s">
        <v>681</v>
      </c>
      <c r="B47" s="21" t="s">
        <v>683</v>
      </c>
      <c r="C47" s="16" t="s">
        <v>682</v>
      </c>
      <c r="D47" s="18" t="s">
        <v>19</v>
      </c>
      <c r="E47" s="22">
        <v>5000000</v>
      </c>
      <c r="F47" s="23">
        <v>4984.92</v>
      </c>
      <c r="G47" s="24">
        <v>9.4999999999999998E-3</v>
      </c>
    </row>
    <row r="48" spans="1:7" ht="12.95" customHeight="1">
      <c r="A48" s="20" t="s">
        <v>684</v>
      </c>
      <c r="B48" s="21" t="s">
        <v>686</v>
      </c>
      <c r="C48" s="16" t="s">
        <v>685</v>
      </c>
      <c r="D48" s="18" t="s">
        <v>19</v>
      </c>
      <c r="E48" s="22">
        <v>5000000</v>
      </c>
      <c r="F48" s="23">
        <v>4979.6400000000003</v>
      </c>
      <c r="G48" s="24">
        <v>9.4999999999999998E-3</v>
      </c>
    </row>
    <row r="49" spans="1:7" ht="12.95" customHeight="1">
      <c r="A49" s="20" t="s">
        <v>687</v>
      </c>
      <c r="B49" s="21" t="s">
        <v>689</v>
      </c>
      <c r="C49" s="16" t="s">
        <v>688</v>
      </c>
      <c r="D49" s="18" t="s">
        <v>19</v>
      </c>
      <c r="E49" s="22">
        <v>5000000</v>
      </c>
      <c r="F49" s="23">
        <v>4976.1899999999996</v>
      </c>
      <c r="G49" s="24">
        <v>9.4999999999999998E-3</v>
      </c>
    </row>
    <row r="50" spans="1:7" ht="12.95" customHeight="1">
      <c r="A50" s="20" t="s">
        <v>690</v>
      </c>
      <c r="B50" s="21" t="s">
        <v>692</v>
      </c>
      <c r="C50" s="16" t="s">
        <v>691</v>
      </c>
      <c r="D50" s="18" t="s">
        <v>19</v>
      </c>
      <c r="E50" s="22">
        <v>5000000</v>
      </c>
      <c r="F50" s="23">
        <v>4872.1899999999996</v>
      </c>
      <c r="G50" s="24">
        <v>9.2999999999999992E-3</v>
      </c>
    </row>
    <row r="51" spans="1:7" ht="12.95" customHeight="1">
      <c r="A51" s="20" t="s">
        <v>693</v>
      </c>
      <c r="B51" s="21" t="s">
        <v>695</v>
      </c>
      <c r="C51" s="16" t="s">
        <v>694</v>
      </c>
      <c r="D51" s="18" t="s">
        <v>19</v>
      </c>
      <c r="E51" s="22">
        <v>5000000</v>
      </c>
      <c r="F51" s="23">
        <v>4736.7700000000004</v>
      </c>
      <c r="G51" s="24">
        <v>8.9999999999999993E-3</v>
      </c>
    </row>
    <row r="52" spans="1:7" ht="12.95" customHeight="1">
      <c r="A52" s="20" t="s">
        <v>565</v>
      </c>
      <c r="B52" s="21" t="s">
        <v>567</v>
      </c>
      <c r="C52" s="16" t="s">
        <v>566</v>
      </c>
      <c r="D52" s="18" t="s">
        <v>19</v>
      </c>
      <c r="E52" s="22">
        <v>4500000</v>
      </c>
      <c r="F52" s="23">
        <v>4512.96</v>
      </c>
      <c r="G52" s="24">
        <v>8.6E-3</v>
      </c>
    </row>
    <row r="53" spans="1:7" ht="12.95" customHeight="1">
      <c r="A53" s="20" t="s">
        <v>556</v>
      </c>
      <c r="B53" s="21" t="s">
        <v>558</v>
      </c>
      <c r="C53" s="16" t="s">
        <v>557</v>
      </c>
      <c r="D53" s="18" t="s">
        <v>19</v>
      </c>
      <c r="E53" s="22">
        <v>4500000</v>
      </c>
      <c r="F53" s="23">
        <v>4443.3599999999997</v>
      </c>
      <c r="G53" s="24">
        <v>8.5000000000000006E-3</v>
      </c>
    </row>
    <row r="54" spans="1:7" ht="12.95" customHeight="1">
      <c r="A54" s="20" t="s">
        <v>696</v>
      </c>
      <c r="B54" s="21" t="s">
        <v>698</v>
      </c>
      <c r="C54" s="16" t="s">
        <v>697</v>
      </c>
      <c r="D54" s="18" t="s">
        <v>19</v>
      </c>
      <c r="E54" s="22">
        <v>4500000</v>
      </c>
      <c r="F54" s="23">
        <v>4410.4399999999996</v>
      </c>
      <c r="G54" s="24">
        <v>8.3999999999999995E-3</v>
      </c>
    </row>
    <row r="55" spans="1:7" ht="12.95" customHeight="1">
      <c r="A55" s="20" t="s">
        <v>699</v>
      </c>
      <c r="B55" s="21" t="s">
        <v>701</v>
      </c>
      <c r="C55" s="16" t="s">
        <v>700</v>
      </c>
      <c r="D55" s="18" t="s">
        <v>19</v>
      </c>
      <c r="E55" s="22">
        <v>4000000</v>
      </c>
      <c r="F55" s="23">
        <v>4005.12</v>
      </c>
      <c r="G55" s="24">
        <v>7.6E-3</v>
      </c>
    </row>
    <row r="56" spans="1:7" ht="12.95" customHeight="1">
      <c r="A56" s="20" t="s">
        <v>702</v>
      </c>
      <c r="B56" s="21" t="s">
        <v>704</v>
      </c>
      <c r="C56" s="16" t="s">
        <v>703</v>
      </c>
      <c r="D56" s="18" t="s">
        <v>19</v>
      </c>
      <c r="E56" s="22">
        <v>4000000</v>
      </c>
      <c r="F56" s="23">
        <v>3922.54</v>
      </c>
      <c r="G56" s="24">
        <v>7.4999999999999997E-3</v>
      </c>
    </row>
    <row r="57" spans="1:7" ht="12.95" customHeight="1">
      <c r="A57" s="20" t="s">
        <v>705</v>
      </c>
      <c r="B57" s="21" t="s">
        <v>707</v>
      </c>
      <c r="C57" s="16" t="s">
        <v>706</v>
      </c>
      <c r="D57" s="18" t="s">
        <v>19</v>
      </c>
      <c r="E57" s="22">
        <v>4000000</v>
      </c>
      <c r="F57" s="23">
        <v>3907.96</v>
      </c>
      <c r="G57" s="24">
        <v>7.4999999999999997E-3</v>
      </c>
    </row>
    <row r="58" spans="1:7" ht="12.95" customHeight="1">
      <c r="A58" s="20" t="s">
        <v>708</v>
      </c>
      <c r="B58" s="21" t="s">
        <v>710</v>
      </c>
      <c r="C58" s="16" t="s">
        <v>709</v>
      </c>
      <c r="D58" s="18" t="s">
        <v>19</v>
      </c>
      <c r="E58" s="22">
        <v>3500000</v>
      </c>
      <c r="F58" s="23">
        <v>3394.87</v>
      </c>
      <c r="G58" s="24">
        <v>6.4999999999999997E-3</v>
      </c>
    </row>
    <row r="59" spans="1:7" ht="12.95" customHeight="1">
      <c r="A59" s="20" t="s">
        <v>711</v>
      </c>
      <c r="B59" s="21" t="s">
        <v>713</v>
      </c>
      <c r="C59" s="16" t="s">
        <v>712</v>
      </c>
      <c r="D59" s="18" t="s">
        <v>19</v>
      </c>
      <c r="E59" s="22">
        <v>3000000</v>
      </c>
      <c r="F59" s="23">
        <v>3017.4</v>
      </c>
      <c r="G59" s="24">
        <v>5.7999999999999996E-3</v>
      </c>
    </row>
    <row r="60" spans="1:7" ht="12.95" customHeight="1">
      <c r="A60" s="20" t="s">
        <v>714</v>
      </c>
      <c r="B60" s="21" t="s">
        <v>716</v>
      </c>
      <c r="C60" s="16" t="s">
        <v>715</v>
      </c>
      <c r="D60" s="18" t="s">
        <v>19</v>
      </c>
      <c r="E60" s="22">
        <v>3000000</v>
      </c>
      <c r="F60" s="23">
        <v>2966.96</v>
      </c>
      <c r="G60" s="24">
        <v>5.7000000000000002E-3</v>
      </c>
    </row>
    <row r="61" spans="1:7" ht="12.95" customHeight="1">
      <c r="A61" s="20" t="s">
        <v>717</v>
      </c>
      <c r="B61" s="21" t="s">
        <v>719</v>
      </c>
      <c r="C61" s="16" t="s">
        <v>718</v>
      </c>
      <c r="D61" s="18" t="s">
        <v>19</v>
      </c>
      <c r="E61" s="22">
        <v>3000000</v>
      </c>
      <c r="F61" s="23">
        <v>2876.19</v>
      </c>
      <c r="G61" s="24">
        <v>5.4999999999999997E-3</v>
      </c>
    </row>
    <row r="62" spans="1:7" ht="12.95" customHeight="1">
      <c r="A62" s="20" t="s">
        <v>720</v>
      </c>
      <c r="B62" s="21" t="s">
        <v>722</v>
      </c>
      <c r="C62" s="16" t="s">
        <v>721</v>
      </c>
      <c r="D62" s="18" t="s">
        <v>19</v>
      </c>
      <c r="E62" s="22">
        <v>2500000</v>
      </c>
      <c r="F62" s="23">
        <v>2501.9499999999998</v>
      </c>
      <c r="G62" s="24">
        <v>4.7999999999999996E-3</v>
      </c>
    </row>
    <row r="63" spans="1:7" ht="12.95" customHeight="1">
      <c r="A63" s="20" t="s">
        <v>723</v>
      </c>
      <c r="B63" s="21" t="s">
        <v>725</v>
      </c>
      <c r="C63" s="16" t="s">
        <v>724</v>
      </c>
      <c r="D63" s="18" t="s">
        <v>19</v>
      </c>
      <c r="E63" s="22">
        <v>2500000</v>
      </c>
      <c r="F63" s="23">
        <v>2493.0500000000002</v>
      </c>
      <c r="G63" s="24">
        <v>4.7999999999999996E-3</v>
      </c>
    </row>
    <row r="64" spans="1:7" ht="12.95" customHeight="1">
      <c r="A64" s="20" t="s">
        <v>253</v>
      </c>
      <c r="B64" s="21" t="s">
        <v>255</v>
      </c>
      <c r="C64" s="16" t="s">
        <v>254</v>
      </c>
      <c r="D64" s="18" t="s">
        <v>19</v>
      </c>
      <c r="E64" s="22">
        <v>2500000</v>
      </c>
      <c r="F64" s="23">
        <v>2491.87</v>
      </c>
      <c r="G64" s="24">
        <v>4.7999999999999996E-3</v>
      </c>
    </row>
    <row r="65" spans="1:7" ht="12.95" customHeight="1">
      <c r="A65" s="20" t="s">
        <v>726</v>
      </c>
      <c r="B65" s="21" t="s">
        <v>728</v>
      </c>
      <c r="C65" s="16" t="s">
        <v>727</v>
      </c>
      <c r="D65" s="18" t="s">
        <v>19</v>
      </c>
      <c r="E65" s="22">
        <v>2500000</v>
      </c>
      <c r="F65" s="23">
        <v>2489.56</v>
      </c>
      <c r="G65" s="24">
        <v>4.7999999999999996E-3</v>
      </c>
    </row>
    <row r="66" spans="1:7" ht="12.95" customHeight="1">
      <c r="A66" s="20" t="s">
        <v>729</v>
      </c>
      <c r="B66" s="21" t="s">
        <v>731</v>
      </c>
      <c r="C66" s="16" t="s">
        <v>730</v>
      </c>
      <c r="D66" s="18" t="s">
        <v>19</v>
      </c>
      <c r="E66" s="22">
        <v>2500000</v>
      </c>
      <c r="F66" s="23">
        <v>2486.5300000000002</v>
      </c>
      <c r="G66" s="24">
        <v>4.7000000000000002E-3</v>
      </c>
    </row>
    <row r="67" spans="1:7" ht="12.95" customHeight="1">
      <c r="A67" s="20" t="s">
        <v>732</v>
      </c>
      <c r="B67" s="21" t="s">
        <v>734</v>
      </c>
      <c r="C67" s="16" t="s">
        <v>733</v>
      </c>
      <c r="D67" s="18" t="s">
        <v>19</v>
      </c>
      <c r="E67" s="22">
        <v>2500000</v>
      </c>
      <c r="F67" s="23">
        <v>2458.7199999999998</v>
      </c>
      <c r="G67" s="24">
        <v>4.7000000000000002E-3</v>
      </c>
    </row>
    <row r="68" spans="1:7" ht="12.95" customHeight="1">
      <c r="A68" s="20" t="s">
        <v>735</v>
      </c>
      <c r="B68" s="21" t="s">
        <v>737</v>
      </c>
      <c r="C68" s="16" t="s">
        <v>736</v>
      </c>
      <c r="D68" s="18" t="s">
        <v>19</v>
      </c>
      <c r="E68" s="22">
        <v>2500000</v>
      </c>
      <c r="F68" s="23">
        <v>2456.34</v>
      </c>
      <c r="G68" s="24">
        <v>4.7000000000000002E-3</v>
      </c>
    </row>
    <row r="69" spans="1:7" ht="12.95" customHeight="1">
      <c r="A69" s="20" t="s">
        <v>738</v>
      </c>
      <c r="B69" s="21" t="s">
        <v>740</v>
      </c>
      <c r="C69" s="16" t="s">
        <v>739</v>
      </c>
      <c r="D69" s="18" t="s">
        <v>19</v>
      </c>
      <c r="E69" s="22">
        <v>2500000</v>
      </c>
      <c r="F69" s="23">
        <v>2450.69</v>
      </c>
      <c r="G69" s="24">
        <v>4.7000000000000002E-3</v>
      </c>
    </row>
    <row r="70" spans="1:7" ht="12.95" customHeight="1">
      <c r="A70" s="20" t="s">
        <v>595</v>
      </c>
      <c r="B70" s="21" t="s">
        <v>597</v>
      </c>
      <c r="C70" s="16" t="s">
        <v>596</v>
      </c>
      <c r="D70" s="18" t="s">
        <v>19</v>
      </c>
      <c r="E70" s="22">
        <v>2500000</v>
      </c>
      <c r="F70" s="23">
        <v>2442.19</v>
      </c>
      <c r="G70" s="24">
        <v>4.7000000000000002E-3</v>
      </c>
    </row>
    <row r="71" spans="1:7" ht="12.95" customHeight="1">
      <c r="A71" s="20" t="s">
        <v>741</v>
      </c>
      <c r="B71" s="21" t="s">
        <v>743</v>
      </c>
      <c r="C71" s="16" t="s">
        <v>742</v>
      </c>
      <c r="D71" s="18" t="s">
        <v>19</v>
      </c>
      <c r="E71" s="22">
        <v>2380000</v>
      </c>
      <c r="F71" s="23">
        <v>2284.04</v>
      </c>
      <c r="G71" s="24">
        <v>4.4000000000000003E-3</v>
      </c>
    </row>
    <row r="72" spans="1:7" ht="12.95" customHeight="1">
      <c r="A72" s="20" t="s">
        <v>744</v>
      </c>
      <c r="B72" s="21" t="s">
        <v>746</v>
      </c>
      <c r="C72" s="16" t="s">
        <v>745</v>
      </c>
      <c r="D72" s="18" t="s">
        <v>19</v>
      </c>
      <c r="E72" s="22">
        <v>2000000</v>
      </c>
      <c r="F72" s="23">
        <v>1992.68</v>
      </c>
      <c r="G72" s="24">
        <v>3.8E-3</v>
      </c>
    </row>
    <row r="73" spans="1:7" ht="12.95" customHeight="1">
      <c r="A73" s="20" t="s">
        <v>265</v>
      </c>
      <c r="B73" s="21" t="s">
        <v>267</v>
      </c>
      <c r="C73" s="16" t="s">
        <v>266</v>
      </c>
      <c r="D73" s="18" t="s">
        <v>19</v>
      </c>
      <c r="E73" s="22">
        <v>2000000</v>
      </c>
      <c r="F73" s="23">
        <v>1991.13</v>
      </c>
      <c r="G73" s="24">
        <v>3.8E-3</v>
      </c>
    </row>
    <row r="74" spans="1:7" ht="12.95" customHeight="1">
      <c r="A74" s="20" t="s">
        <v>747</v>
      </c>
      <c r="B74" s="67" t="s">
        <v>2968</v>
      </c>
      <c r="C74" s="16" t="s">
        <v>748</v>
      </c>
      <c r="D74" s="18" t="s">
        <v>19</v>
      </c>
      <c r="E74" s="22">
        <v>2000000</v>
      </c>
      <c r="F74" s="23">
        <v>1987.46</v>
      </c>
      <c r="G74" s="24">
        <v>3.8E-3</v>
      </c>
    </row>
    <row r="75" spans="1:7" ht="12.95" customHeight="1">
      <c r="A75" s="20" t="s">
        <v>750</v>
      </c>
      <c r="B75" s="21" t="s">
        <v>752</v>
      </c>
      <c r="C75" s="16" t="s">
        <v>751</v>
      </c>
      <c r="D75" s="18" t="s">
        <v>19</v>
      </c>
      <c r="E75" s="22">
        <v>1500000</v>
      </c>
      <c r="F75" s="23">
        <v>1514.84</v>
      </c>
      <c r="G75" s="24">
        <v>2.8999999999999998E-3</v>
      </c>
    </row>
    <row r="76" spans="1:7" ht="12.95" customHeight="1">
      <c r="A76" s="20" t="s">
        <v>753</v>
      </c>
      <c r="B76" s="21" t="s">
        <v>755</v>
      </c>
      <c r="C76" s="16" t="s">
        <v>754</v>
      </c>
      <c r="D76" s="18" t="s">
        <v>19</v>
      </c>
      <c r="E76" s="22">
        <v>1500000</v>
      </c>
      <c r="F76" s="23">
        <v>1511.08</v>
      </c>
      <c r="G76" s="24">
        <v>2.8999999999999998E-3</v>
      </c>
    </row>
    <row r="77" spans="1:7" ht="12.95" customHeight="1">
      <c r="A77" s="20" t="s">
        <v>756</v>
      </c>
      <c r="B77" s="21" t="s">
        <v>758</v>
      </c>
      <c r="C77" s="16" t="s">
        <v>757</v>
      </c>
      <c r="D77" s="18" t="s">
        <v>19</v>
      </c>
      <c r="E77" s="22">
        <v>1500000</v>
      </c>
      <c r="F77" s="23">
        <v>1509.61</v>
      </c>
      <c r="G77" s="24">
        <v>2.8999999999999998E-3</v>
      </c>
    </row>
    <row r="78" spans="1:7" ht="12.95" customHeight="1">
      <c r="A78" s="20" t="s">
        <v>759</v>
      </c>
      <c r="B78" s="21" t="s">
        <v>761</v>
      </c>
      <c r="C78" s="16" t="s">
        <v>760</v>
      </c>
      <c r="D78" s="18" t="s">
        <v>19</v>
      </c>
      <c r="E78" s="22">
        <v>1500000</v>
      </c>
      <c r="F78" s="23">
        <v>1502.49</v>
      </c>
      <c r="G78" s="24">
        <v>2.8999999999999998E-3</v>
      </c>
    </row>
    <row r="79" spans="1:7" ht="12.95" customHeight="1">
      <c r="A79" s="20" t="s">
        <v>762</v>
      </c>
      <c r="B79" s="21" t="s">
        <v>731</v>
      </c>
      <c r="C79" s="16" t="s">
        <v>763</v>
      </c>
      <c r="D79" s="18" t="s">
        <v>19</v>
      </c>
      <c r="E79" s="22">
        <v>1500000</v>
      </c>
      <c r="F79" s="23">
        <v>1491.54</v>
      </c>
      <c r="G79" s="24">
        <v>2.8E-3</v>
      </c>
    </row>
    <row r="80" spans="1:7" ht="12.95" customHeight="1">
      <c r="A80" s="20" t="s">
        <v>764</v>
      </c>
      <c r="B80" s="21" t="s">
        <v>766</v>
      </c>
      <c r="C80" s="16" t="s">
        <v>765</v>
      </c>
      <c r="D80" s="18" t="s">
        <v>19</v>
      </c>
      <c r="E80" s="22">
        <v>1500000</v>
      </c>
      <c r="F80" s="23">
        <v>1478.55</v>
      </c>
      <c r="G80" s="24">
        <v>2.8E-3</v>
      </c>
    </row>
    <row r="81" spans="1:7" ht="12.95" customHeight="1">
      <c r="A81" s="20" t="s">
        <v>767</v>
      </c>
      <c r="B81" s="21" t="s">
        <v>769</v>
      </c>
      <c r="C81" s="16" t="s">
        <v>768</v>
      </c>
      <c r="D81" s="18" t="s">
        <v>281</v>
      </c>
      <c r="E81" s="22">
        <v>1500000</v>
      </c>
      <c r="F81" s="23">
        <v>1476.03</v>
      </c>
      <c r="G81" s="24">
        <v>2.8E-3</v>
      </c>
    </row>
    <row r="82" spans="1:7" ht="12.95" customHeight="1">
      <c r="A82" s="20" t="s">
        <v>770</v>
      </c>
      <c r="B82" s="21" t="s">
        <v>772</v>
      </c>
      <c r="C82" s="16" t="s">
        <v>771</v>
      </c>
      <c r="D82" s="18" t="s">
        <v>19</v>
      </c>
      <c r="E82" s="22">
        <v>1000000</v>
      </c>
      <c r="F82" s="23">
        <v>1001.54</v>
      </c>
      <c r="G82" s="24">
        <v>1.9E-3</v>
      </c>
    </row>
    <row r="83" spans="1:7" ht="12.95" customHeight="1">
      <c r="A83" s="20" t="s">
        <v>773</v>
      </c>
      <c r="B83" s="21" t="s">
        <v>775</v>
      </c>
      <c r="C83" s="16" t="s">
        <v>774</v>
      </c>
      <c r="D83" s="18" t="s">
        <v>19</v>
      </c>
      <c r="E83" s="22">
        <v>1000000</v>
      </c>
      <c r="F83" s="23">
        <v>1000.95</v>
      </c>
      <c r="G83" s="24">
        <v>1.9E-3</v>
      </c>
    </row>
    <row r="84" spans="1:7" ht="12.95" customHeight="1">
      <c r="A84" s="20" t="s">
        <v>776</v>
      </c>
      <c r="B84" s="21" t="s">
        <v>778</v>
      </c>
      <c r="C84" s="16" t="s">
        <v>777</v>
      </c>
      <c r="D84" s="18" t="s">
        <v>19</v>
      </c>
      <c r="E84" s="22">
        <v>1000000</v>
      </c>
      <c r="F84" s="23">
        <v>997.13</v>
      </c>
      <c r="G84" s="24">
        <v>1.9E-3</v>
      </c>
    </row>
    <row r="85" spans="1:7" ht="12.95" customHeight="1">
      <c r="A85" s="20" t="s">
        <v>779</v>
      </c>
      <c r="B85" s="67" t="s">
        <v>2975</v>
      </c>
      <c r="C85" s="16" t="s">
        <v>780</v>
      </c>
      <c r="D85" s="18" t="s">
        <v>281</v>
      </c>
      <c r="E85" s="22">
        <v>1000000</v>
      </c>
      <c r="F85" s="23">
        <v>993.06</v>
      </c>
      <c r="G85" s="24">
        <v>1.9E-3</v>
      </c>
    </row>
    <row r="86" spans="1:7" ht="12.95" customHeight="1">
      <c r="A86" s="20" t="s">
        <v>781</v>
      </c>
      <c r="B86" s="21" t="s">
        <v>783</v>
      </c>
      <c r="C86" s="16" t="s">
        <v>782</v>
      </c>
      <c r="D86" s="18" t="s">
        <v>19</v>
      </c>
      <c r="E86" s="22">
        <v>1000000</v>
      </c>
      <c r="F86" s="23">
        <v>982.87</v>
      </c>
      <c r="G86" s="24">
        <v>1.9E-3</v>
      </c>
    </row>
    <row r="87" spans="1:7" ht="12.95" customHeight="1">
      <c r="A87" s="20" t="s">
        <v>784</v>
      </c>
      <c r="B87" s="21" t="s">
        <v>786</v>
      </c>
      <c r="C87" s="16" t="s">
        <v>785</v>
      </c>
      <c r="D87" s="18" t="s">
        <v>19</v>
      </c>
      <c r="E87" s="22">
        <v>730000</v>
      </c>
      <c r="F87" s="23">
        <v>728.22</v>
      </c>
      <c r="G87" s="24">
        <v>1.4E-3</v>
      </c>
    </row>
    <row r="88" spans="1:7" ht="12.95" customHeight="1">
      <c r="A88" s="20" t="s">
        <v>787</v>
      </c>
      <c r="B88" s="21" t="s">
        <v>325</v>
      </c>
      <c r="C88" s="16" t="s">
        <v>788</v>
      </c>
      <c r="D88" s="18" t="s">
        <v>19</v>
      </c>
      <c r="E88" s="22">
        <v>500000</v>
      </c>
      <c r="F88" s="23">
        <v>506.08</v>
      </c>
      <c r="G88" s="24">
        <v>1E-3</v>
      </c>
    </row>
    <row r="89" spans="1:7" ht="12.95" customHeight="1">
      <c r="A89" s="20" t="s">
        <v>789</v>
      </c>
      <c r="B89" s="21" t="s">
        <v>791</v>
      </c>
      <c r="C89" s="16" t="s">
        <v>790</v>
      </c>
      <c r="D89" s="18" t="s">
        <v>19</v>
      </c>
      <c r="E89" s="22">
        <v>500000</v>
      </c>
      <c r="F89" s="23">
        <v>504.59</v>
      </c>
      <c r="G89" s="24">
        <v>1E-3</v>
      </c>
    </row>
    <row r="90" spans="1:7" ht="12.95" customHeight="1">
      <c r="A90" s="20" t="s">
        <v>792</v>
      </c>
      <c r="B90" s="21" t="s">
        <v>794</v>
      </c>
      <c r="C90" s="16" t="s">
        <v>793</v>
      </c>
      <c r="D90" s="18" t="s">
        <v>19</v>
      </c>
      <c r="E90" s="22">
        <v>500000</v>
      </c>
      <c r="F90" s="23">
        <v>501.68</v>
      </c>
      <c r="G90" s="24">
        <v>1E-3</v>
      </c>
    </row>
    <row r="91" spans="1:7" ht="12.95" customHeight="1">
      <c r="A91" s="20" t="s">
        <v>795</v>
      </c>
      <c r="B91" s="21" t="s">
        <v>797</v>
      </c>
      <c r="C91" s="16" t="s">
        <v>796</v>
      </c>
      <c r="D91" s="18" t="s">
        <v>19</v>
      </c>
      <c r="E91" s="22">
        <v>500000</v>
      </c>
      <c r="F91" s="23">
        <v>500.17</v>
      </c>
      <c r="G91" s="24">
        <v>1E-3</v>
      </c>
    </row>
    <row r="92" spans="1:7" ht="12.95" customHeight="1">
      <c r="A92" s="20" t="s">
        <v>798</v>
      </c>
      <c r="B92" s="21" t="s">
        <v>800</v>
      </c>
      <c r="C92" s="16" t="s">
        <v>799</v>
      </c>
      <c r="D92" s="18" t="s">
        <v>19</v>
      </c>
      <c r="E92" s="22">
        <v>500000</v>
      </c>
      <c r="F92" s="23">
        <v>500.02</v>
      </c>
      <c r="G92" s="24">
        <v>1E-3</v>
      </c>
    </row>
    <row r="93" spans="1:7" ht="12.95" customHeight="1">
      <c r="A93" s="20" t="s">
        <v>801</v>
      </c>
      <c r="B93" s="21" t="s">
        <v>803</v>
      </c>
      <c r="C93" s="16" t="s">
        <v>802</v>
      </c>
      <c r="D93" s="18" t="s">
        <v>19</v>
      </c>
      <c r="E93" s="22">
        <v>500000</v>
      </c>
      <c r="F93" s="23">
        <v>490.64</v>
      </c>
      <c r="G93" s="24">
        <v>8.9999999999999998E-4</v>
      </c>
    </row>
    <row r="94" spans="1:7" ht="12.95" customHeight="1">
      <c r="A94" s="20" t="s">
        <v>804</v>
      </c>
      <c r="B94" s="21" t="s">
        <v>806</v>
      </c>
      <c r="C94" s="16" t="s">
        <v>805</v>
      </c>
      <c r="D94" s="18" t="s">
        <v>19</v>
      </c>
      <c r="E94" s="22">
        <v>300000</v>
      </c>
      <c r="F94" s="23">
        <v>299.72000000000003</v>
      </c>
      <c r="G94" s="24">
        <v>5.9999999999999995E-4</v>
      </c>
    </row>
    <row r="95" spans="1:7" ht="12.95" customHeight="1">
      <c r="A95" s="20" t="s">
        <v>601</v>
      </c>
      <c r="B95" s="21" t="s">
        <v>603</v>
      </c>
      <c r="C95" s="16" t="s">
        <v>602</v>
      </c>
      <c r="D95" s="18" t="s">
        <v>249</v>
      </c>
      <c r="E95" s="22">
        <v>150000</v>
      </c>
      <c r="F95" s="23">
        <v>151.27000000000001</v>
      </c>
      <c r="G95" s="24">
        <v>2.9999999999999997E-4</v>
      </c>
    </row>
    <row r="96" spans="1:7" ht="12.95" customHeight="1">
      <c r="A96" s="20" t="s">
        <v>604</v>
      </c>
      <c r="B96" s="21" t="s">
        <v>606</v>
      </c>
      <c r="C96" s="16" t="s">
        <v>605</v>
      </c>
      <c r="D96" s="18" t="s">
        <v>19</v>
      </c>
      <c r="E96" s="22">
        <v>100000</v>
      </c>
      <c r="F96" s="23">
        <v>100.26</v>
      </c>
      <c r="G96" s="24">
        <v>2.0000000000000001E-4</v>
      </c>
    </row>
    <row r="97" spans="1:7" ht="12.95" customHeight="1">
      <c r="A97" s="20" t="s">
        <v>807</v>
      </c>
      <c r="B97" s="21" t="s">
        <v>809</v>
      </c>
      <c r="C97" s="16" t="s">
        <v>808</v>
      </c>
      <c r="D97" s="18" t="s">
        <v>19</v>
      </c>
      <c r="E97" s="22">
        <v>50000</v>
      </c>
      <c r="F97" s="23">
        <v>49.8</v>
      </c>
      <c r="G97" s="24">
        <v>1E-4</v>
      </c>
    </row>
    <row r="98" spans="1:7" ht="12.95" customHeight="1">
      <c r="A98" s="20" t="s">
        <v>329</v>
      </c>
      <c r="B98" s="21" t="s">
        <v>331</v>
      </c>
      <c r="C98" s="16" t="s">
        <v>330</v>
      </c>
      <c r="D98" s="18" t="s">
        <v>19</v>
      </c>
      <c r="E98" s="22">
        <v>40000</v>
      </c>
      <c r="F98" s="23">
        <v>40.17</v>
      </c>
      <c r="G98" s="24">
        <v>1E-4</v>
      </c>
    </row>
    <row r="99" spans="1:7" ht="12.95" customHeight="1">
      <c r="A99" s="9"/>
      <c r="B99" s="26" t="s">
        <v>30</v>
      </c>
      <c r="C99" s="25" t="s">
        <v>2</v>
      </c>
      <c r="D99" s="26" t="s">
        <v>2</v>
      </c>
      <c r="E99" s="26" t="s">
        <v>2</v>
      </c>
      <c r="F99" s="27">
        <v>465799.37</v>
      </c>
      <c r="G99" s="28">
        <v>0.88949999999999996</v>
      </c>
    </row>
    <row r="100" spans="1:7" ht="12.95" customHeight="1">
      <c r="A100" s="9"/>
      <c r="B100" s="17" t="s">
        <v>31</v>
      </c>
      <c r="C100" s="16" t="s">
        <v>2</v>
      </c>
      <c r="D100" s="29" t="s">
        <v>2</v>
      </c>
      <c r="E100" s="29" t="s">
        <v>2</v>
      </c>
      <c r="F100" s="30" t="s">
        <v>32</v>
      </c>
      <c r="G100" s="31" t="s">
        <v>32</v>
      </c>
    </row>
    <row r="101" spans="1:7" ht="12.95" customHeight="1">
      <c r="A101" s="9"/>
      <c r="B101" s="25" t="s">
        <v>30</v>
      </c>
      <c r="C101" s="32" t="s">
        <v>2</v>
      </c>
      <c r="D101" s="29" t="s">
        <v>2</v>
      </c>
      <c r="E101" s="29" t="s">
        <v>2</v>
      </c>
      <c r="F101" s="30" t="s">
        <v>32</v>
      </c>
      <c r="G101" s="31" t="s">
        <v>32</v>
      </c>
    </row>
    <row r="102" spans="1:7" ht="12.95" customHeight="1">
      <c r="A102" s="9"/>
      <c r="B102" s="34" t="s">
        <v>2951</v>
      </c>
      <c r="C102" s="33"/>
      <c r="D102" s="35"/>
      <c r="E102" s="35"/>
      <c r="F102" s="35"/>
      <c r="G102" s="36"/>
    </row>
    <row r="103" spans="1:7" ht="12.95" customHeight="1">
      <c r="A103" s="37"/>
      <c r="B103" s="39" t="s">
        <v>30</v>
      </c>
      <c r="C103" s="38"/>
      <c r="D103" s="39"/>
      <c r="E103" s="39"/>
      <c r="F103" s="40" t="s">
        <v>32</v>
      </c>
      <c r="G103" s="41" t="s">
        <v>32</v>
      </c>
    </row>
    <row r="104" spans="1:7" ht="12.95" customHeight="1">
      <c r="A104" s="9"/>
      <c r="B104" s="26" t="s">
        <v>33</v>
      </c>
      <c r="C104" s="32" t="s">
        <v>2</v>
      </c>
      <c r="D104" s="29" t="s">
        <v>2</v>
      </c>
      <c r="E104" s="42" t="s">
        <v>2</v>
      </c>
      <c r="F104" s="43">
        <v>465799.37</v>
      </c>
      <c r="G104" s="44">
        <v>0.88949999999999996</v>
      </c>
    </row>
    <row r="105" spans="1:7" ht="12.95" customHeight="1">
      <c r="A105" s="9"/>
      <c r="B105" s="17" t="s">
        <v>34</v>
      </c>
      <c r="C105" s="16" t="s">
        <v>2</v>
      </c>
      <c r="D105" s="18" t="s">
        <v>2</v>
      </c>
      <c r="E105" s="18" t="s">
        <v>2</v>
      </c>
      <c r="F105" s="18" t="s">
        <v>2</v>
      </c>
      <c r="G105" s="19" t="s">
        <v>2</v>
      </c>
    </row>
    <row r="106" spans="1:7" ht="12.95" customHeight="1">
      <c r="A106" s="9"/>
      <c r="B106" s="17" t="s">
        <v>35</v>
      </c>
      <c r="C106" s="16" t="s">
        <v>2</v>
      </c>
      <c r="D106" s="18" t="s">
        <v>2</v>
      </c>
      <c r="E106" s="18" t="s">
        <v>2</v>
      </c>
      <c r="F106" s="18" t="s">
        <v>2</v>
      </c>
      <c r="G106" s="19" t="s">
        <v>2</v>
      </c>
    </row>
    <row r="107" spans="1:7" ht="12.95" customHeight="1">
      <c r="A107" s="20" t="s">
        <v>810</v>
      </c>
      <c r="B107" s="21" t="s">
        <v>42</v>
      </c>
      <c r="C107" s="16" t="s">
        <v>811</v>
      </c>
      <c r="D107" s="18" t="s">
        <v>43</v>
      </c>
      <c r="E107" s="22">
        <v>11940000</v>
      </c>
      <c r="F107" s="23">
        <v>11490.21</v>
      </c>
      <c r="G107" s="24">
        <v>2.1899999999999999E-2</v>
      </c>
    </row>
    <row r="108" spans="1:7" ht="12.95" customHeight="1">
      <c r="A108" s="20" t="s">
        <v>375</v>
      </c>
      <c r="B108" s="21" t="s">
        <v>228</v>
      </c>
      <c r="C108" s="16" t="s">
        <v>376</v>
      </c>
      <c r="D108" s="18" t="s">
        <v>43</v>
      </c>
      <c r="E108" s="22">
        <v>7500000</v>
      </c>
      <c r="F108" s="23">
        <v>7201.6</v>
      </c>
      <c r="G108" s="24">
        <v>1.37E-2</v>
      </c>
    </row>
    <row r="109" spans="1:7" ht="12.95" customHeight="1">
      <c r="A109" s="20" t="s">
        <v>395</v>
      </c>
      <c r="B109" s="21" t="s">
        <v>55</v>
      </c>
      <c r="C109" s="16" t="s">
        <v>396</v>
      </c>
      <c r="D109" s="18" t="s">
        <v>43</v>
      </c>
      <c r="E109" s="22">
        <v>7000000</v>
      </c>
      <c r="F109" s="23">
        <v>6752.69</v>
      </c>
      <c r="G109" s="24">
        <v>1.29E-2</v>
      </c>
    </row>
    <row r="110" spans="1:7" ht="12.95" customHeight="1">
      <c r="A110" s="20" t="s">
        <v>812</v>
      </c>
      <c r="B110" s="21" t="s">
        <v>372</v>
      </c>
      <c r="C110" s="16" t="s">
        <v>813</v>
      </c>
      <c r="D110" s="18" t="s">
        <v>76</v>
      </c>
      <c r="E110" s="22">
        <v>5000000</v>
      </c>
      <c r="F110" s="23">
        <v>4806.59</v>
      </c>
      <c r="G110" s="24">
        <v>9.1999999999999998E-3</v>
      </c>
    </row>
    <row r="111" spans="1:7" ht="12.95" customHeight="1">
      <c r="A111" s="20" t="s">
        <v>492</v>
      </c>
      <c r="B111" s="21" t="s">
        <v>66</v>
      </c>
      <c r="C111" s="16" t="s">
        <v>493</v>
      </c>
      <c r="D111" s="18" t="s">
        <v>76</v>
      </c>
      <c r="E111" s="22">
        <v>1500000</v>
      </c>
      <c r="F111" s="23">
        <v>1452.13</v>
      </c>
      <c r="G111" s="24">
        <v>2.8E-3</v>
      </c>
    </row>
    <row r="112" spans="1:7" ht="12.95" customHeight="1">
      <c r="A112" s="20" t="s">
        <v>607</v>
      </c>
      <c r="B112" s="21" t="s">
        <v>55</v>
      </c>
      <c r="C112" s="16" t="s">
        <v>608</v>
      </c>
      <c r="D112" s="18" t="s">
        <v>39</v>
      </c>
      <c r="E112" s="22">
        <v>500000</v>
      </c>
      <c r="F112" s="23">
        <v>488.91</v>
      </c>
      <c r="G112" s="24">
        <v>8.9999999999999998E-4</v>
      </c>
    </row>
    <row r="113" spans="1:7" ht="12.95" customHeight="1">
      <c r="A113" s="9"/>
      <c r="B113" s="17" t="s">
        <v>418</v>
      </c>
      <c r="C113" s="16" t="s">
        <v>2</v>
      </c>
      <c r="D113" s="18" t="s">
        <v>2</v>
      </c>
      <c r="E113" s="18" t="s">
        <v>2</v>
      </c>
      <c r="F113" s="18" t="s">
        <v>2</v>
      </c>
      <c r="G113" s="19" t="s">
        <v>2</v>
      </c>
    </row>
    <row r="114" spans="1:7" ht="12.95" customHeight="1">
      <c r="A114" s="10" t="s">
        <v>2</v>
      </c>
      <c r="B114" s="21" t="s">
        <v>419</v>
      </c>
      <c r="C114" s="16" t="s">
        <v>2</v>
      </c>
      <c r="D114" s="18" t="s">
        <v>2</v>
      </c>
      <c r="E114" s="46" t="s">
        <v>2</v>
      </c>
      <c r="F114" s="23">
        <v>5530.85</v>
      </c>
      <c r="G114" s="24">
        <v>1.06E-2</v>
      </c>
    </row>
    <row r="115" spans="1:7" ht="12.95" customHeight="1">
      <c r="A115" s="9"/>
      <c r="B115" s="17" t="s">
        <v>58</v>
      </c>
      <c r="C115" s="16" t="s">
        <v>2</v>
      </c>
      <c r="D115" s="18" t="s">
        <v>2</v>
      </c>
      <c r="E115" s="18" t="s">
        <v>2</v>
      </c>
      <c r="F115" s="18" t="s">
        <v>2</v>
      </c>
      <c r="G115" s="19" t="s">
        <v>2</v>
      </c>
    </row>
    <row r="116" spans="1:7" ht="12.95" customHeight="1">
      <c r="A116" s="20" t="s">
        <v>424</v>
      </c>
      <c r="B116" s="21" t="s">
        <v>112</v>
      </c>
      <c r="C116" s="16" t="s">
        <v>425</v>
      </c>
      <c r="D116" s="18" t="s">
        <v>39</v>
      </c>
      <c r="E116" s="22">
        <v>2100000</v>
      </c>
      <c r="F116" s="23">
        <v>2024.94</v>
      </c>
      <c r="G116" s="24">
        <v>3.8999999999999998E-3</v>
      </c>
    </row>
    <row r="117" spans="1:7" ht="12.95" customHeight="1">
      <c r="A117" s="9"/>
      <c r="B117" s="26" t="s">
        <v>33</v>
      </c>
      <c r="C117" s="32" t="s">
        <v>2</v>
      </c>
      <c r="D117" s="29" t="s">
        <v>2</v>
      </c>
      <c r="E117" s="42" t="s">
        <v>2</v>
      </c>
      <c r="F117" s="43">
        <v>39747.919999999998</v>
      </c>
      <c r="G117" s="44">
        <v>7.5899999999999995E-2</v>
      </c>
    </row>
    <row r="118" spans="1:7" ht="12.95" customHeight="1">
      <c r="A118" s="9"/>
      <c r="B118" s="26" t="s">
        <v>236</v>
      </c>
      <c r="C118" s="32" t="s">
        <v>2</v>
      </c>
      <c r="D118" s="29" t="s">
        <v>2</v>
      </c>
      <c r="E118" s="18" t="s">
        <v>2</v>
      </c>
      <c r="F118" s="43">
        <v>18554.07</v>
      </c>
      <c r="G118" s="44">
        <v>3.4599999999999999E-2</v>
      </c>
    </row>
    <row r="119" spans="1:7" ht="12.95" customHeight="1" thickBot="1">
      <c r="A119" s="9"/>
      <c r="B119" s="49" t="s">
        <v>237</v>
      </c>
      <c r="C119" s="48" t="s">
        <v>2</v>
      </c>
      <c r="D119" s="50" t="s">
        <v>2</v>
      </c>
      <c r="E119" s="50" t="s">
        <v>2</v>
      </c>
      <c r="F119" s="51">
        <v>524101.35635050002</v>
      </c>
      <c r="G119" s="52">
        <v>1</v>
      </c>
    </row>
    <row r="120" spans="1:7" ht="12.95" customHeight="1">
      <c r="A120" s="9"/>
      <c r="B120" s="10" t="s">
        <v>2</v>
      </c>
      <c r="C120" s="9"/>
      <c r="D120" s="9"/>
      <c r="E120" s="9"/>
      <c r="F120" s="9"/>
      <c r="G120" s="9"/>
    </row>
    <row r="121" spans="1:7" ht="12.95" customHeight="1">
      <c r="A121" s="9"/>
      <c r="B121" s="53" t="s">
        <v>2</v>
      </c>
      <c r="C121" s="9"/>
      <c r="D121" s="9"/>
      <c r="E121" s="9"/>
      <c r="F121" s="9"/>
      <c r="G121" s="9"/>
    </row>
    <row r="122" spans="1:7" ht="12.95" customHeight="1">
      <c r="A122" s="9"/>
      <c r="B122" s="54" t="s">
        <v>238</v>
      </c>
      <c r="C122" s="9"/>
      <c r="D122" s="61"/>
      <c r="E122" s="9"/>
      <c r="F122" s="9"/>
      <c r="G122" s="9"/>
    </row>
    <row r="123" spans="1:7" ht="12.95" customHeight="1">
      <c r="A123" s="9"/>
      <c r="B123" s="53" t="s">
        <v>2</v>
      </c>
      <c r="C123" s="9"/>
      <c r="D123" s="9"/>
      <c r="E123" s="9"/>
      <c r="F123" s="9"/>
      <c r="G123" s="9"/>
    </row>
    <row r="124" spans="1:7" ht="26.1" customHeight="1">
      <c r="A124" s="9"/>
      <c r="B124" s="62"/>
      <c r="C124" s="9"/>
      <c r="E124" s="9"/>
      <c r="F124" s="9"/>
      <c r="G124" s="9"/>
    </row>
    <row r="125" spans="1:7" ht="12.95" customHeight="1">
      <c r="A125" s="9"/>
      <c r="B125" s="53" t="s">
        <v>2</v>
      </c>
      <c r="C125" s="9"/>
      <c r="D125" s="9"/>
      <c r="E125" s="9"/>
      <c r="F125" s="9"/>
      <c r="G125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G411"/>
  <sheetViews>
    <sheetView showGridLines="0" zoomScaleNormal="100" workbookViewId="0">
      <selection activeCell="A5" sqref="A5"/>
    </sheetView>
  </sheetViews>
  <sheetFormatPr defaultRowHeight="12.75"/>
  <cols>
    <col min="1" max="1" width="12.140625" style="2" bestFit="1" customWidth="1"/>
    <col min="2" max="2" width="62" style="2" bestFit="1" customWidth="1"/>
    <col min="3" max="3" width="13.7109375" style="2" bestFit="1" customWidth="1"/>
    <col min="4" max="4" width="30.7109375" style="2" bestFit="1" customWidth="1"/>
    <col min="5" max="5" width="10.425781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Arbitrage Fund </v>
      </c>
      <c r="C4" s="79"/>
      <c r="D4" s="79"/>
      <c r="E4" s="79"/>
      <c r="F4" s="79"/>
      <c r="G4" s="79"/>
    </row>
    <row r="5" spans="1:7" ht="15.95" customHeight="1">
      <c r="A5" s="8" t="s">
        <v>814</v>
      </c>
      <c r="B5" s="63" t="s">
        <v>3058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815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816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817</v>
      </c>
      <c r="B11" s="21" t="s">
        <v>819</v>
      </c>
      <c r="C11" s="16" t="s">
        <v>818</v>
      </c>
      <c r="D11" s="18" t="s">
        <v>820</v>
      </c>
      <c r="E11" s="22">
        <v>1664709</v>
      </c>
      <c r="F11" s="23">
        <v>9996.58</v>
      </c>
      <c r="G11" s="24">
        <v>4.0300000000000002E-2</v>
      </c>
    </row>
    <row r="12" spans="1:7" ht="12.95" customHeight="1">
      <c r="A12" s="20" t="s">
        <v>821</v>
      </c>
      <c r="B12" s="21" t="s">
        <v>823</v>
      </c>
      <c r="C12" s="16" t="s">
        <v>822</v>
      </c>
      <c r="D12" s="18" t="s">
        <v>824</v>
      </c>
      <c r="E12" s="22">
        <v>1156500</v>
      </c>
      <c r="F12" s="23">
        <v>7721.37</v>
      </c>
      <c r="G12" s="24">
        <v>3.1099999999999999E-2</v>
      </c>
    </row>
    <row r="13" spans="1:7" ht="12.95" customHeight="1">
      <c r="A13" s="20" t="s">
        <v>825</v>
      </c>
      <c r="B13" s="21" t="s">
        <v>827</v>
      </c>
      <c r="C13" s="16" t="s">
        <v>826</v>
      </c>
      <c r="D13" s="18" t="s">
        <v>828</v>
      </c>
      <c r="E13" s="22">
        <v>7403000</v>
      </c>
      <c r="F13" s="23">
        <v>6525.74</v>
      </c>
      <c r="G13" s="24">
        <v>2.63E-2</v>
      </c>
    </row>
    <row r="14" spans="1:7" ht="12.95" customHeight="1">
      <c r="A14" s="20" t="s">
        <v>829</v>
      </c>
      <c r="B14" s="21" t="s">
        <v>831</v>
      </c>
      <c r="C14" s="16" t="s">
        <v>830</v>
      </c>
      <c r="D14" s="18" t="s">
        <v>824</v>
      </c>
      <c r="E14" s="22">
        <v>560500</v>
      </c>
      <c r="F14" s="23">
        <v>6516.37</v>
      </c>
      <c r="G14" s="24">
        <v>2.63E-2</v>
      </c>
    </row>
    <row r="15" spans="1:7" ht="12.95" customHeight="1">
      <c r="A15" s="20" t="s">
        <v>832</v>
      </c>
      <c r="B15" s="21" t="s">
        <v>834</v>
      </c>
      <c r="C15" s="16" t="s">
        <v>833</v>
      </c>
      <c r="D15" s="18" t="s">
        <v>824</v>
      </c>
      <c r="E15" s="22">
        <v>326500</v>
      </c>
      <c r="F15" s="23">
        <v>6320.88</v>
      </c>
      <c r="G15" s="24">
        <v>2.5499999999999998E-2</v>
      </c>
    </row>
    <row r="16" spans="1:7" ht="12.95" customHeight="1">
      <c r="A16" s="20" t="s">
        <v>835</v>
      </c>
      <c r="B16" s="21" t="s">
        <v>837</v>
      </c>
      <c r="C16" s="16" t="s">
        <v>836</v>
      </c>
      <c r="D16" s="18" t="s">
        <v>828</v>
      </c>
      <c r="E16" s="22">
        <v>3572000</v>
      </c>
      <c r="F16" s="23">
        <v>5463.37</v>
      </c>
      <c r="G16" s="24">
        <v>2.1999999999999999E-2</v>
      </c>
    </row>
    <row r="17" spans="1:7" ht="12.95" customHeight="1">
      <c r="A17" s="20" t="s">
        <v>838</v>
      </c>
      <c r="B17" s="21" t="s">
        <v>840</v>
      </c>
      <c r="C17" s="16" t="s">
        <v>839</v>
      </c>
      <c r="D17" s="18" t="s">
        <v>824</v>
      </c>
      <c r="E17" s="22">
        <v>6156000</v>
      </c>
      <c r="F17" s="23">
        <v>5195.66</v>
      </c>
      <c r="G17" s="24">
        <v>2.1000000000000001E-2</v>
      </c>
    </row>
    <row r="18" spans="1:7" ht="12.95" customHeight="1">
      <c r="A18" s="20" t="s">
        <v>841</v>
      </c>
      <c r="B18" s="21" t="s">
        <v>843</v>
      </c>
      <c r="C18" s="16" t="s">
        <v>842</v>
      </c>
      <c r="D18" s="18" t="s">
        <v>844</v>
      </c>
      <c r="E18" s="22">
        <v>4320000</v>
      </c>
      <c r="F18" s="23">
        <v>4261.68</v>
      </c>
      <c r="G18" s="24">
        <v>1.72E-2</v>
      </c>
    </row>
    <row r="19" spans="1:7" ht="12.95" customHeight="1">
      <c r="A19" s="20" t="s">
        <v>845</v>
      </c>
      <c r="B19" s="21" t="s">
        <v>847</v>
      </c>
      <c r="C19" s="16" t="s">
        <v>846</v>
      </c>
      <c r="D19" s="18" t="s">
        <v>848</v>
      </c>
      <c r="E19" s="22">
        <v>1746500</v>
      </c>
      <c r="F19" s="23">
        <v>3976.78</v>
      </c>
      <c r="G19" s="24">
        <v>1.6E-2</v>
      </c>
    </row>
    <row r="20" spans="1:7" ht="12.95" customHeight="1">
      <c r="A20" s="20" t="s">
        <v>849</v>
      </c>
      <c r="B20" s="21" t="s">
        <v>851</v>
      </c>
      <c r="C20" s="16" t="s">
        <v>850</v>
      </c>
      <c r="D20" s="18" t="s">
        <v>852</v>
      </c>
      <c r="E20" s="22">
        <v>415500</v>
      </c>
      <c r="F20" s="23">
        <v>3705.84</v>
      </c>
      <c r="G20" s="24">
        <v>1.49E-2</v>
      </c>
    </row>
    <row r="21" spans="1:7" ht="12.95" customHeight="1">
      <c r="A21" s="20" t="s">
        <v>853</v>
      </c>
      <c r="B21" s="21" t="s">
        <v>855</v>
      </c>
      <c r="C21" s="16" t="s">
        <v>854</v>
      </c>
      <c r="D21" s="18" t="s">
        <v>844</v>
      </c>
      <c r="E21" s="22">
        <v>17055000</v>
      </c>
      <c r="F21" s="23">
        <v>3598.61</v>
      </c>
      <c r="G21" s="24">
        <v>1.4500000000000001E-2</v>
      </c>
    </row>
    <row r="22" spans="1:7" ht="12.95" customHeight="1">
      <c r="A22" s="20" t="s">
        <v>856</v>
      </c>
      <c r="B22" s="21" t="s">
        <v>858</v>
      </c>
      <c r="C22" s="16" t="s">
        <v>857</v>
      </c>
      <c r="D22" s="18" t="s">
        <v>859</v>
      </c>
      <c r="E22" s="22">
        <v>137750</v>
      </c>
      <c r="F22" s="23">
        <v>3432.73</v>
      </c>
      <c r="G22" s="24">
        <v>1.38E-2</v>
      </c>
    </row>
    <row r="23" spans="1:7" ht="12.95" customHeight="1">
      <c r="A23" s="20" t="s">
        <v>860</v>
      </c>
      <c r="B23" s="21" t="s">
        <v>862</v>
      </c>
      <c r="C23" s="16" t="s">
        <v>861</v>
      </c>
      <c r="D23" s="18" t="s">
        <v>824</v>
      </c>
      <c r="E23" s="22">
        <v>2092000</v>
      </c>
      <c r="F23" s="23">
        <v>3315.82</v>
      </c>
      <c r="G23" s="24">
        <v>1.34E-2</v>
      </c>
    </row>
    <row r="24" spans="1:7" ht="12.95" customHeight="1">
      <c r="A24" s="20" t="s">
        <v>863</v>
      </c>
      <c r="B24" s="21" t="s">
        <v>865</v>
      </c>
      <c r="C24" s="16" t="s">
        <v>864</v>
      </c>
      <c r="D24" s="18" t="s">
        <v>866</v>
      </c>
      <c r="E24" s="22">
        <v>807500</v>
      </c>
      <c r="F24" s="23">
        <v>3099.59</v>
      </c>
      <c r="G24" s="24">
        <v>1.2500000000000001E-2</v>
      </c>
    </row>
    <row r="25" spans="1:7" ht="12.95" customHeight="1">
      <c r="A25" s="20" t="s">
        <v>867</v>
      </c>
      <c r="B25" s="21" t="s">
        <v>869</v>
      </c>
      <c r="C25" s="16" t="s">
        <v>868</v>
      </c>
      <c r="D25" s="18" t="s">
        <v>870</v>
      </c>
      <c r="E25" s="22">
        <v>1022400</v>
      </c>
      <c r="F25" s="23">
        <v>3079.98</v>
      </c>
      <c r="G25" s="24">
        <v>1.24E-2</v>
      </c>
    </row>
    <row r="26" spans="1:7" ht="12.95" customHeight="1">
      <c r="A26" s="20" t="s">
        <v>871</v>
      </c>
      <c r="B26" s="21" t="s">
        <v>873</v>
      </c>
      <c r="C26" s="16" t="s">
        <v>872</v>
      </c>
      <c r="D26" s="18" t="s">
        <v>874</v>
      </c>
      <c r="E26" s="22">
        <v>1295000</v>
      </c>
      <c r="F26" s="23">
        <v>2859.36</v>
      </c>
      <c r="G26" s="24">
        <v>1.15E-2</v>
      </c>
    </row>
    <row r="27" spans="1:7" ht="12.95" customHeight="1">
      <c r="A27" s="20" t="s">
        <v>875</v>
      </c>
      <c r="B27" s="21" t="s">
        <v>877</v>
      </c>
      <c r="C27" s="16" t="s">
        <v>876</v>
      </c>
      <c r="D27" s="18" t="s">
        <v>878</v>
      </c>
      <c r="E27" s="22">
        <v>752094</v>
      </c>
      <c r="F27" s="23">
        <v>2799.29</v>
      </c>
      <c r="G27" s="24">
        <v>1.1299999999999999E-2</v>
      </c>
    </row>
    <row r="28" spans="1:7" ht="12.95" customHeight="1">
      <c r="A28" s="20" t="s">
        <v>879</v>
      </c>
      <c r="B28" s="21" t="s">
        <v>881</v>
      </c>
      <c r="C28" s="16" t="s">
        <v>880</v>
      </c>
      <c r="D28" s="18" t="s">
        <v>859</v>
      </c>
      <c r="E28" s="22">
        <v>211200</v>
      </c>
      <c r="F28" s="23">
        <v>2758.06</v>
      </c>
      <c r="G28" s="24">
        <v>1.11E-2</v>
      </c>
    </row>
    <row r="29" spans="1:7" ht="12.95" customHeight="1">
      <c r="A29" s="20" t="s">
        <v>882</v>
      </c>
      <c r="B29" s="21" t="s">
        <v>884</v>
      </c>
      <c r="C29" s="16" t="s">
        <v>883</v>
      </c>
      <c r="D29" s="18" t="s">
        <v>885</v>
      </c>
      <c r="E29" s="22">
        <v>221000</v>
      </c>
      <c r="F29" s="23">
        <v>2744.05</v>
      </c>
      <c r="G29" s="24">
        <v>1.11E-2</v>
      </c>
    </row>
    <row r="30" spans="1:7" ht="12.95" customHeight="1">
      <c r="A30" s="20" t="s">
        <v>886</v>
      </c>
      <c r="B30" s="21" t="s">
        <v>888</v>
      </c>
      <c r="C30" s="16" t="s">
        <v>887</v>
      </c>
      <c r="D30" s="18" t="s">
        <v>889</v>
      </c>
      <c r="E30" s="22">
        <v>186400</v>
      </c>
      <c r="F30" s="23">
        <v>2706.81</v>
      </c>
      <c r="G30" s="24">
        <v>1.09E-2</v>
      </c>
    </row>
    <row r="31" spans="1:7" ht="12.95" customHeight="1">
      <c r="A31" s="20" t="s">
        <v>890</v>
      </c>
      <c r="B31" s="21" t="s">
        <v>892</v>
      </c>
      <c r="C31" s="16" t="s">
        <v>891</v>
      </c>
      <c r="D31" s="18" t="s">
        <v>893</v>
      </c>
      <c r="E31" s="22">
        <v>7640000</v>
      </c>
      <c r="F31" s="23">
        <v>2704.56</v>
      </c>
      <c r="G31" s="24">
        <v>1.09E-2</v>
      </c>
    </row>
    <row r="32" spans="1:7" ht="12.95" customHeight="1">
      <c r="A32" s="20" t="s">
        <v>894</v>
      </c>
      <c r="B32" s="21" t="s">
        <v>896</v>
      </c>
      <c r="C32" s="16" t="s">
        <v>895</v>
      </c>
      <c r="D32" s="18" t="s">
        <v>897</v>
      </c>
      <c r="E32" s="22">
        <v>668000</v>
      </c>
      <c r="F32" s="23">
        <v>2666.99</v>
      </c>
      <c r="G32" s="24">
        <v>1.0800000000000001E-2</v>
      </c>
    </row>
    <row r="33" spans="1:7" ht="12.95" customHeight="1">
      <c r="A33" s="20" t="s">
        <v>898</v>
      </c>
      <c r="B33" s="21" t="s">
        <v>900</v>
      </c>
      <c r="C33" s="16" t="s">
        <v>899</v>
      </c>
      <c r="D33" s="18" t="s">
        <v>901</v>
      </c>
      <c r="E33" s="22">
        <v>1876000</v>
      </c>
      <c r="F33" s="23">
        <v>2664.86</v>
      </c>
      <c r="G33" s="24">
        <v>1.0699999999999999E-2</v>
      </c>
    </row>
    <row r="34" spans="1:7" ht="12.95" customHeight="1">
      <c r="A34" s="20" t="s">
        <v>902</v>
      </c>
      <c r="B34" s="21" t="s">
        <v>904</v>
      </c>
      <c r="C34" s="16" t="s">
        <v>903</v>
      </c>
      <c r="D34" s="18" t="s">
        <v>905</v>
      </c>
      <c r="E34" s="22">
        <v>2192850</v>
      </c>
      <c r="F34" s="23">
        <v>2488.88</v>
      </c>
      <c r="G34" s="24">
        <v>0.01</v>
      </c>
    </row>
    <row r="35" spans="1:7" ht="12.95" customHeight="1">
      <c r="A35" s="20" t="s">
        <v>906</v>
      </c>
      <c r="B35" s="21" t="s">
        <v>908</v>
      </c>
      <c r="C35" s="16" t="s">
        <v>907</v>
      </c>
      <c r="D35" s="18" t="s">
        <v>889</v>
      </c>
      <c r="E35" s="22">
        <v>35000</v>
      </c>
      <c r="F35" s="23">
        <v>2357.86</v>
      </c>
      <c r="G35" s="24">
        <v>9.4999999999999998E-3</v>
      </c>
    </row>
    <row r="36" spans="1:7" ht="12.95" customHeight="1">
      <c r="A36" s="20" t="s">
        <v>909</v>
      </c>
      <c r="B36" s="21" t="s">
        <v>911</v>
      </c>
      <c r="C36" s="16" t="s">
        <v>910</v>
      </c>
      <c r="D36" s="18" t="s">
        <v>897</v>
      </c>
      <c r="E36" s="22">
        <v>272000</v>
      </c>
      <c r="F36" s="23">
        <v>2293.64</v>
      </c>
      <c r="G36" s="24">
        <v>9.2999999999999992E-3</v>
      </c>
    </row>
    <row r="37" spans="1:7" ht="12.95" customHeight="1">
      <c r="A37" s="20" t="s">
        <v>912</v>
      </c>
      <c r="B37" s="21" t="s">
        <v>914</v>
      </c>
      <c r="C37" s="16" t="s">
        <v>913</v>
      </c>
      <c r="D37" s="18" t="s">
        <v>820</v>
      </c>
      <c r="E37" s="22">
        <v>1003500</v>
      </c>
      <c r="F37" s="23">
        <v>2215.23</v>
      </c>
      <c r="G37" s="24">
        <v>8.8999999999999999E-3</v>
      </c>
    </row>
    <row r="38" spans="1:7" ht="12.95" customHeight="1">
      <c r="A38" s="20" t="s">
        <v>915</v>
      </c>
      <c r="B38" s="21" t="s">
        <v>917</v>
      </c>
      <c r="C38" s="16" t="s">
        <v>916</v>
      </c>
      <c r="D38" s="18" t="s">
        <v>828</v>
      </c>
      <c r="E38" s="22">
        <v>12494157</v>
      </c>
      <c r="F38" s="23">
        <v>2192.7199999999998</v>
      </c>
      <c r="G38" s="24">
        <v>8.8000000000000005E-3</v>
      </c>
    </row>
    <row r="39" spans="1:7" ht="12.95" customHeight="1">
      <c r="A39" s="20" t="s">
        <v>918</v>
      </c>
      <c r="B39" s="21" t="s">
        <v>920</v>
      </c>
      <c r="C39" s="16" t="s">
        <v>919</v>
      </c>
      <c r="D39" s="18" t="s">
        <v>828</v>
      </c>
      <c r="E39" s="22">
        <v>2436000</v>
      </c>
      <c r="F39" s="23">
        <v>2186.31</v>
      </c>
      <c r="G39" s="24">
        <v>8.8000000000000005E-3</v>
      </c>
    </row>
    <row r="40" spans="1:7" ht="12.95" customHeight="1">
      <c r="A40" s="20" t="s">
        <v>921</v>
      </c>
      <c r="B40" s="21" t="s">
        <v>923</v>
      </c>
      <c r="C40" s="16" t="s">
        <v>922</v>
      </c>
      <c r="D40" s="18" t="s">
        <v>901</v>
      </c>
      <c r="E40" s="22">
        <v>7750</v>
      </c>
      <c r="F40" s="23">
        <v>2174.63</v>
      </c>
      <c r="G40" s="24">
        <v>8.8000000000000005E-3</v>
      </c>
    </row>
    <row r="41" spans="1:7" ht="12.95" customHeight="1">
      <c r="A41" s="20" t="s">
        <v>924</v>
      </c>
      <c r="B41" s="21" t="s">
        <v>926</v>
      </c>
      <c r="C41" s="16" t="s">
        <v>925</v>
      </c>
      <c r="D41" s="18" t="s">
        <v>820</v>
      </c>
      <c r="E41" s="22">
        <v>2532000</v>
      </c>
      <c r="F41" s="23">
        <v>2021.8</v>
      </c>
      <c r="G41" s="24">
        <v>8.2000000000000007E-3</v>
      </c>
    </row>
    <row r="42" spans="1:7" ht="12.95" customHeight="1">
      <c r="A42" s="20" t="s">
        <v>927</v>
      </c>
      <c r="B42" s="21" t="s">
        <v>929</v>
      </c>
      <c r="C42" s="16" t="s">
        <v>928</v>
      </c>
      <c r="D42" s="18" t="s">
        <v>905</v>
      </c>
      <c r="E42" s="22">
        <v>3336000</v>
      </c>
      <c r="F42" s="23">
        <v>1968.24</v>
      </c>
      <c r="G42" s="24">
        <v>7.9000000000000008E-3</v>
      </c>
    </row>
    <row r="43" spans="1:7" ht="12.95" customHeight="1">
      <c r="A43" s="20" t="s">
        <v>930</v>
      </c>
      <c r="B43" s="21" t="s">
        <v>932</v>
      </c>
      <c r="C43" s="16" t="s">
        <v>931</v>
      </c>
      <c r="D43" s="18" t="s">
        <v>933</v>
      </c>
      <c r="E43" s="22">
        <v>182250</v>
      </c>
      <c r="F43" s="23">
        <v>1945.52</v>
      </c>
      <c r="G43" s="24">
        <v>7.7999999999999996E-3</v>
      </c>
    </row>
    <row r="44" spans="1:7" ht="12.95" customHeight="1">
      <c r="A44" s="20" t="s">
        <v>934</v>
      </c>
      <c r="B44" s="21" t="s">
        <v>936</v>
      </c>
      <c r="C44" s="16" t="s">
        <v>935</v>
      </c>
      <c r="D44" s="18" t="s">
        <v>889</v>
      </c>
      <c r="E44" s="22">
        <v>522600</v>
      </c>
      <c r="F44" s="23">
        <v>1930.75</v>
      </c>
      <c r="G44" s="24">
        <v>7.7999999999999996E-3</v>
      </c>
    </row>
    <row r="45" spans="1:7" ht="12.95" customHeight="1">
      <c r="A45" s="20" t="s">
        <v>937</v>
      </c>
      <c r="B45" s="21" t="s">
        <v>939</v>
      </c>
      <c r="C45" s="16" t="s">
        <v>938</v>
      </c>
      <c r="D45" s="18" t="s">
        <v>893</v>
      </c>
      <c r="E45" s="22">
        <v>395200</v>
      </c>
      <c r="F45" s="23">
        <v>1888.86</v>
      </c>
      <c r="G45" s="24">
        <v>7.6E-3</v>
      </c>
    </row>
    <row r="46" spans="1:7" ht="12.95" customHeight="1">
      <c r="A46" s="20" t="s">
        <v>940</v>
      </c>
      <c r="B46" s="21" t="s">
        <v>942</v>
      </c>
      <c r="C46" s="16" t="s">
        <v>941</v>
      </c>
      <c r="D46" s="18" t="s">
        <v>943</v>
      </c>
      <c r="E46" s="22">
        <v>1596000</v>
      </c>
      <c r="F46" s="23">
        <v>1779.54</v>
      </c>
      <c r="G46" s="24">
        <v>7.1999999999999998E-3</v>
      </c>
    </row>
    <row r="47" spans="1:7" ht="12.95" customHeight="1">
      <c r="A47" s="20" t="s">
        <v>944</v>
      </c>
      <c r="B47" s="21" t="s">
        <v>946</v>
      </c>
      <c r="C47" s="16" t="s">
        <v>945</v>
      </c>
      <c r="D47" s="18" t="s">
        <v>866</v>
      </c>
      <c r="E47" s="22">
        <v>9324000</v>
      </c>
      <c r="F47" s="23">
        <v>1701.63</v>
      </c>
      <c r="G47" s="24">
        <v>6.8999999999999999E-3</v>
      </c>
    </row>
    <row r="48" spans="1:7" ht="12.95" customHeight="1">
      <c r="A48" s="20" t="s">
        <v>947</v>
      </c>
      <c r="B48" s="21" t="s">
        <v>372</v>
      </c>
      <c r="C48" s="16" t="s">
        <v>948</v>
      </c>
      <c r="D48" s="18" t="s">
        <v>828</v>
      </c>
      <c r="E48" s="22">
        <v>484750</v>
      </c>
      <c r="F48" s="23">
        <v>1665.12</v>
      </c>
      <c r="G48" s="24">
        <v>6.7000000000000002E-3</v>
      </c>
    </row>
    <row r="49" spans="1:7" ht="12.95" customHeight="1">
      <c r="A49" s="20" t="s">
        <v>949</v>
      </c>
      <c r="B49" s="21" t="s">
        <v>951</v>
      </c>
      <c r="C49" s="16" t="s">
        <v>950</v>
      </c>
      <c r="D49" s="18" t="s">
        <v>878</v>
      </c>
      <c r="E49" s="22">
        <v>654000</v>
      </c>
      <c r="F49" s="23">
        <v>1622.25</v>
      </c>
      <c r="G49" s="24">
        <v>6.4999999999999997E-3</v>
      </c>
    </row>
    <row r="50" spans="1:7" ht="12.95" customHeight="1">
      <c r="A50" s="20" t="s">
        <v>952</v>
      </c>
      <c r="B50" s="21" t="s">
        <v>954</v>
      </c>
      <c r="C50" s="16" t="s">
        <v>953</v>
      </c>
      <c r="D50" s="18" t="s">
        <v>870</v>
      </c>
      <c r="E50" s="22">
        <v>107200</v>
      </c>
      <c r="F50" s="23">
        <v>1539.23</v>
      </c>
      <c r="G50" s="24">
        <v>6.1999999999999998E-3</v>
      </c>
    </row>
    <row r="51" spans="1:7" ht="12.95" customHeight="1">
      <c r="A51" s="20" t="s">
        <v>955</v>
      </c>
      <c r="B51" s="21" t="s">
        <v>957</v>
      </c>
      <c r="C51" s="16" t="s">
        <v>956</v>
      </c>
      <c r="D51" s="18" t="s">
        <v>958</v>
      </c>
      <c r="E51" s="22">
        <v>2144000</v>
      </c>
      <c r="F51" s="23">
        <v>1534.03</v>
      </c>
      <c r="G51" s="24">
        <v>6.1999999999999998E-3</v>
      </c>
    </row>
    <row r="52" spans="1:7" ht="12.95" customHeight="1">
      <c r="A52" s="20" t="s">
        <v>959</v>
      </c>
      <c r="B52" s="21" t="s">
        <v>961</v>
      </c>
      <c r="C52" s="16" t="s">
        <v>960</v>
      </c>
      <c r="D52" s="18" t="s">
        <v>866</v>
      </c>
      <c r="E52" s="22">
        <v>2968000</v>
      </c>
      <c r="F52" s="23">
        <v>1464.71</v>
      </c>
      <c r="G52" s="24">
        <v>5.8999999999999999E-3</v>
      </c>
    </row>
    <row r="53" spans="1:7" ht="12.95" customHeight="1">
      <c r="A53" s="20" t="s">
        <v>962</v>
      </c>
      <c r="B53" s="21" t="s">
        <v>964</v>
      </c>
      <c r="C53" s="16" t="s">
        <v>963</v>
      </c>
      <c r="D53" s="18" t="s">
        <v>828</v>
      </c>
      <c r="E53" s="22">
        <v>496000</v>
      </c>
      <c r="F53" s="23">
        <v>1407.15</v>
      </c>
      <c r="G53" s="24">
        <v>5.7000000000000002E-3</v>
      </c>
    </row>
    <row r="54" spans="1:7" ht="12.95" customHeight="1">
      <c r="A54" s="20" t="s">
        <v>965</v>
      </c>
      <c r="B54" s="21" t="s">
        <v>967</v>
      </c>
      <c r="C54" s="16" t="s">
        <v>966</v>
      </c>
      <c r="D54" s="18" t="s">
        <v>870</v>
      </c>
      <c r="E54" s="22">
        <v>123600</v>
      </c>
      <c r="F54" s="23">
        <v>1377.77</v>
      </c>
      <c r="G54" s="24">
        <v>5.5999999999999999E-3</v>
      </c>
    </row>
    <row r="55" spans="1:7" ht="12.95" customHeight="1">
      <c r="A55" s="20" t="s">
        <v>968</v>
      </c>
      <c r="B55" s="21" t="s">
        <v>970</v>
      </c>
      <c r="C55" s="16" t="s">
        <v>969</v>
      </c>
      <c r="D55" s="18" t="s">
        <v>885</v>
      </c>
      <c r="E55" s="22">
        <v>837000</v>
      </c>
      <c r="F55" s="23">
        <v>1301.95</v>
      </c>
      <c r="G55" s="24">
        <v>5.3E-3</v>
      </c>
    </row>
    <row r="56" spans="1:7" ht="12.95" customHeight="1">
      <c r="A56" s="20" t="s">
        <v>971</v>
      </c>
      <c r="B56" s="21" t="s">
        <v>973</v>
      </c>
      <c r="C56" s="16" t="s">
        <v>972</v>
      </c>
      <c r="D56" s="18" t="s">
        <v>859</v>
      </c>
      <c r="E56" s="22">
        <v>304000</v>
      </c>
      <c r="F56" s="23">
        <v>1224.3599999999999</v>
      </c>
      <c r="G56" s="24">
        <v>4.8999999999999998E-3</v>
      </c>
    </row>
    <row r="57" spans="1:7" ht="12.95" customHeight="1">
      <c r="A57" s="20" t="s">
        <v>974</v>
      </c>
      <c r="B57" s="21" t="s">
        <v>976</v>
      </c>
      <c r="C57" s="16" t="s">
        <v>975</v>
      </c>
      <c r="D57" s="18" t="s">
        <v>977</v>
      </c>
      <c r="E57" s="22">
        <v>310000</v>
      </c>
      <c r="F57" s="23">
        <v>1187.77</v>
      </c>
      <c r="G57" s="24">
        <v>4.7999999999999996E-3</v>
      </c>
    </row>
    <row r="58" spans="1:7" ht="12.95" customHeight="1">
      <c r="A58" s="20" t="s">
        <v>978</v>
      </c>
      <c r="B58" s="21" t="s">
        <v>980</v>
      </c>
      <c r="C58" s="16" t="s">
        <v>979</v>
      </c>
      <c r="D58" s="18" t="s">
        <v>889</v>
      </c>
      <c r="E58" s="22">
        <v>84000</v>
      </c>
      <c r="F58" s="23">
        <v>1152.8599999999999</v>
      </c>
      <c r="G58" s="24">
        <v>4.5999999999999999E-3</v>
      </c>
    </row>
    <row r="59" spans="1:7" ht="12.95" customHeight="1">
      <c r="A59" s="20" t="s">
        <v>981</v>
      </c>
      <c r="B59" s="21" t="s">
        <v>983</v>
      </c>
      <c r="C59" s="16" t="s">
        <v>982</v>
      </c>
      <c r="D59" s="18" t="s">
        <v>859</v>
      </c>
      <c r="E59" s="22">
        <v>985000</v>
      </c>
      <c r="F59" s="23">
        <v>1139.1500000000001</v>
      </c>
      <c r="G59" s="24">
        <v>4.5999999999999999E-3</v>
      </c>
    </row>
    <row r="60" spans="1:7" ht="12.95" customHeight="1">
      <c r="A60" s="20" t="s">
        <v>984</v>
      </c>
      <c r="B60" s="21" t="s">
        <v>986</v>
      </c>
      <c r="C60" s="16" t="s">
        <v>985</v>
      </c>
      <c r="D60" s="18" t="s">
        <v>828</v>
      </c>
      <c r="E60" s="22">
        <v>2691000</v>
      </c>
      <c r="F60" s="23">
        <v>1084.47</v>
      </c>
      <c r="G60" s="24">
        <v>4.4000000000000003E-3</v>
      </c>
    </row>
    <row r="61" spans="1:7" ht="12.95" customHeight="1">
      <c r="A61" s="20" t="s">
        <v>987</v>
      </c>
      <c r="B61" s="21" t="s">
        <v>989</v>
      </c>
      <c r="C61" s="16" t="s">
        <v>988</v>
      </c>
      <c r="D61" s="18" t="s">
        <v>889</v>
      </c>
      <c r="E61" s="22">
        <v>309600</v>
      </c>
      <c r="F61" s="23">
        <v>990.26</v>
      </c>
      <c r="G61" s="24">
        <v>4.0000000000000001E-3</v>
      </c>
    </row>
    <row r="62" spans="1:7" ht="12.95" customHeight="1">
      <c r="A62" s="20" t="s">
        <v>990</v>
      </c>
      <c r="B62" s="21" t="s">
        <v>992</v>
      </c>
      <c r="C62" s="16" t="s">
        <v>991</v>
      </c>
      <c r="D62" s="18" t="s">
        <v>901</v>
      </c>
      <c r="E62" s="22">
        <v>36000</v>
      </c>
      <c r="F62" s="23">
        <v>988.15</v>
      </c>
      <c r="G62" s="24">
        <v>4.0000000000000001E-3</v>
      </c>
    </row>
    <row r="63" spans="1:7" ht="12.95" customHeight="1">
      <c r="A63" s="20" t="s">
        <v>993</v>
      </c>
      <c r="B63" s="21" t="s">
        <v>995</v>
      </c>
      <c r="C63" s="16" t="s">
        <v>994</v>
      </c>
      <c r="D63" s="18" t="s">
        <v>828</v>
      </c>
      <c r="E63" s="22">
        <v>1560000</v>
      </c>
      <c r="F63" s="23">
        <v>978.12</v>
      </c>
      <c r="G63" s="24">
        <v>3.8999999999999998E-3</v>
      </c>
    </row>
    <row r="64" spans="1:7" ht="12.95" customHeight="1">
      <c r="A64" s="20" t="s">
        <v>996</v>
      </c>
      <c r="B64" s="21" t="s">
        <v>998</v>
      </c>
      <c r="C64" s="16" t="s">
        <v>997</v>
      </c>
      <c r="D64" s="18" t="s">
        <v>893</v>
      </c>
      <c r="E64" s="22">
        <v>96250</v>
      </c>
      <c r="F64" s="23">
        <v>958.55</v>
      </c>
      <c r="G64" s="24">
        <v>3.8999999999999998E-3</v>
      </c>
    </row>
    <row r="65" spans="1:7" ht="12.95" customHeight="1">
      <c r="A65" s="20" t="s">
        <v>999</v>
      </c>
      <c r="B65" s="21" t="s">
        <v>1001</v>
      </c>
      <c r="C65" s="16" t="s">
        <v>1000</v>
      </c>
      <c r="D65" s="18" t="s">
        <v>824</v>
      </c>
      <c r="E65" s="22">
        <v>1645000</v>
      </c>
      <c r="F65" s="23">
        <v>905.57</v>
      </c>
      <c r="G65" s="24">
        <v>3.7000000000000002E-3</v>
      </c>
    </row>
    <row r="66" spans="1:7" ht="12.95" customHeight="1">
      <c r="A66" s="20" t="s">
        <v>1002</v>
      </c>
      <c r="B66" s="21" t="s">
        <v>1004</v>
      </c>
      <c r="C66" s="16" t="s">
        <v>1003</v>
      </c>
      <c r="D66" s="18" t="s">
        <v>893</v>
      </c>
      <c r="E66" s="22">
        <v>2236000</v>
      </c>
      <c r="F66" s="23">
        <v>844.09</v>
      </c>
      <c r="G66" s="24">
        <v>3.3999999999999998E-3</v>
      </c>
    </row>
    <row r="67" spans="1:7" ht="12.95" customHeight="1">
      <c r="A67" s="20" t="s">
        <v>1005</v>
      </c>
      <c r="B67" s="21" t="s">
        <v>1007</v>
      </c>
      <c r="C67" s="16" t="s">
        <v>1006</v>
      </c>
      <c r="D67" s="18" t="s">
        <v>1008</v>
      </c>
      <c r="E67" s="22">
        <v>688500</v>
      </c>
      <c r="F67" s="23">
        <v>827.23</v>
      </c>
      <c r="G67" s="24">
        <v>3.3E-3</v>
      </c>
    </row>
    <row r="68" spans="1:7" ht="12.95" customHeight="1">
      <c r="A68" s="20" t="s">
        <v>1009</v>
      </c>
      <c r="B68" s="21" t="s">
        <v>1011</v>
      </c>
      <c r="C68" s="16" t="s">
        <v>1010</v>
      </c>
      <c r="D68" s="18" t="s">
        <v>1012</v>
      </c>
      <c r="E68" s="22">
        <v>364000</v>
      </c>
      <c r="F68" s="23">
        <v>819.91</v>
      </c>
      <c r="G68" s="24">
        <v>3.3E-3</v>
      </c>
    </row>
    <row r="69" spans="1:7" ht="12.95" customHeight="1">
      <c r="A69" s="20" t="s">
        <v>1013</v>
      </c>
      <c r="B69" s="21" t="s">
        <v>1015</v>
      </c>
      <c r="C69" s="16" t="s">
        <v>1014</v>
      </c>
      <c r="D69" s="18" t="s">
        <v>1016</v>
      </c>
      <c r="E69" s="22">
        <v>114000</v>
      </c>
      <c r="F69" s="23">
        <v>815.44</v>
      </c>
      <c r="G69" s="24">
        <v>3.3E-3</v>
      </c>
    </row>
    <row r="70" spans="1:7" ht="12.95" customHeight="1">
      <c r="A70" s="20" t="s">
        <v>1017</v>
      </c>
      <c r="B70" s="21" t="s">
        <v>1019</v>
      </c>
      <c r="C70" s="16" t="s">
        <v>1018</v>
      </c>
      <c r="D70" s="18" t="s">
        <v>824</v>
      </c>
      <c r="E70" s="22">
        <v>594000</v>
      </c>
      <c r="F70" s="23">
        <v>711.61</v>
      </c>
      <c r="G70" s="24">
        <v>2.8999999999999998E-3</v>
      </c>
    </row>
    <row r="71" spans="1:7" ht="12.95" customHeight="1">
      <c r="A71" s="20" t="s">
        <v>1020</v>
      </c>
      <c r="B71" s="21" t="s">
        <v>1022</v>
      </c>
      <c r="C71" s="16" t="s">
        <v>1021</v>
      </c>
      <c r="D71" s="18" t="s">
        <v>870</v>
      </c>
      <c r="E71" s="22">
        <v>49200</v>
      </c>
      <c r="F71" s="23">
        <v>709.02</v>
      </c>
      <c r="G71" s="24">
        <v>2.8999999999999998E-3</v>
      </c>
    </row>
    <row r="72" spans="1:7" ht="12.95" customHeight="1">
      <c r="A72" s="20" t="s">
        <v>1023</v>
      </c>
      <c r="B72" s="21" t="s">
        <v>1025</v>
      </c>
      <c r="C72" s="16" t="s">
        <v>1024</v>
      </c>
      <c r="D72" s="18" t="s">
        <v>958</v>
      </c>
      <c r="E72" s="22">
        <v>51600</v>
      </c>
      <c r="F72" s="23">
        <v>708.34</v>
      </c>
      <c r="G72" s="24">
        <v>2.8999999999999998E-3</v>
      </c>
    </row>
    <row r="73" spans="1:7" ht="12.95" customHeight="1">
      <c r="A73" s="20" t="s">
        <v>1026</v>
      </c>
      <c r="B73" s="21" t="s">
        <v>1028</v>
      </c>
      <c r="C73" s="16" t="s">
        <v>1027</v>
      </c>
      <c r="D73" s="18" t="s">
        <v>859</v>
      </c>
      <c r="E73" s="22">
        <v>108000</v>
      </c>
      <c r="F73" s="23">
        <v>673.92</v>
      </c>
      <c r="G73" s="24">
        <v>2.7000000000000001E-3</v>
      </c>
    </row>
    <row r="74" spans="1:7" ht="12.95" customHeight="1">
      <c r="A74" s="20" t="s">
        <v>1029</v>
      </c>
      <c r="B74" s="21" t="s">
        <v>1031</v>
      </c>
      <c r="C74" s="16" t="s">
        <v>1030</v>
      </c>
      <c r="D74" s="18" t="s">
        <v>870</v>
      </c>
      <c r="E74" s="22">
        <v>85200</v>
      </c>
      <c r="F74" s="23">
        <v>652.46</v>
      </c>
      <c r="G74" s="24">
        <v>2.5999999999999999E-3</v>
      </c>
    </row>
    <row r="75" spans="1:7" ht="12.95" customHeight="1">
      <c r="A75" s="20" t="s">
        <v>1032</v>
      </c>
      <c r="B75" s="21" t="s">
        <v>1034</v>
      </c>
      <c r="C75" s="16" t="s">
        <v>1033</v>
      </c>
      <c r="D75" s="18" t="s">
        <v>828</v>
      </c>
      <c r="E75" s="22">
        <v>48800</v>
      </c>
      <c r="F75" s="23">
        <v>628.17999999999995</v>
      </c>
      <c r="G75" s="24">
        <v>2.5000000000000001E-3</v>
      </c>
    </row>
    <row r="76" spans="1:7" ht="12.95" customHeight="1">
      <c r="A76" s="20" t="s">
        <v>1035</v>
      </c>
      <c r="B76" s="21" t="s">
        <v>1037</v>
      </c>
      <c r="C76" s="16" t="s">
        <v>1036</v>
      </c>
      <c r="D76" s="18" t="s">
        <v>874</v>
      </c>
      <c r="E76" s="22">
        <v>307500</v>
      </c>
      <c r="F76" s="23">
        <v>585.16999999999996</v>
      </c>
      <c r="G76" s="24">
        <v>2.3999999999999998E-3</v>
      </c>
    </row>
    <row r="77" spans="1:7" ht="12.95" customHeight="1">
      <c r="A77" s="20" t="s">
        <v>1038</v>
      </c>
      <c r="B77" s="21" t="s">
        <v>1040</v>
      </c>
      <c r="C77" s="16" t="s">
        <v>1039</v>
      </c>
      <c r="D77" s="18" t="s">
        <v>870</v>
      </c>
      <c r="E77" s="22">
        <v>180000</v>
      </c>
      <c r="F77" s="23">
        <v>545.4</v>
      </c>
      <c r="G77" s="24">
        <v>2.2000000000000001E-3</v>
      </c>
    </row>
    <row r="78" spans="1:7" ht="12.95" customHeight="1">
      <c r="A78" s="20" t="s">
        <v>1041</v>
      </c>
      <c r="B78" s="21" t="s">
        <v>1043</v>
      </c>
      <c r="C78" s="16" t="s">
        <v>1042</v>
      </c>
      <c r="D78" s="18" t="s">
        <v>828</v>
      </c>
      <c r="E78" s="22">
        <v>642000</v>
      </c>
      <c r="F78" s="23">
        <v>540.89</v>
      </c>
      <c r="G78" s="24">
        <v>2.2000000000000001E-3</v>
      </c>
    </row>
    <row r="79" spans="1:7" ht="12.95" customHeight="1">
      <c r="A79" s="20" t="s">
        <v>1044</v>
      </c>
      <c r="B79" s="21" t="s">
        <v>1046</v>
      </c>
      <c r="C79" s="16" t="s">
        <v>1045</v>
      </c>
      <c r="D79" s="18" t="s">
        <v>824</v>
      </c>
      <c r="E79" s="22">
        <v>139100</v>
      </c>
      <c r="F79" s="23">
        <v>522.11</v>
      </c>
      <c r="G79" s="24">
        <v>2.0999999999999999E-3</v>
      </c>
    </row>
    <row r="80" spans="1:7" ht="12.95" customHeight="1">
      <c r="A80" s="20" t="s">
        <v>1047</v>
      </c>
      <c r="B80" s="21" t="s">
        <v>1049</v>
      </c>
      <c r="C80" s="16" t="s">
        <v>1048</v>
      </c>
      <c r="D80" s="18" t="s">
        <v>828</v>
      </c>
      <c r="E80" s="22">
        <v>23000</v>
      </c>
      <c r="F80" s="23">
        <v>474.08</v>
      </c>
      <c r="G80" s="24">
        <v>1.9E-3</v>
      </c>
    </row>
    <row r="81" spans="1:7" ht="12.95" customHeight="1">
      <c r="A81" s="20" t="s">
        <v>1050</v>
      </c>
      <c r="B81" s="21" t="s">
        <v>1052</v>
      </c>
      <c r="C81" s="16" t="s">
        <v>1051</v>
      </c>
      <c r="D81" s="18" t="s">
        <v>828</v>
      </c>
      <c r="E81" s="22">
        <v>1378000</v>
      </c>
      <c r="F81" s="23">
        <v>467.14</v>
      </c>
      <c r="G81" s="24">
        <v>1.9E-3</v>
      </c>
    </row>
    <row r="82" spans="1:7" ht="12.95" customHeight="1">
      <c r="A82" s="20" t="s">
        <v>1053</v>
      </c>
      <c r="B82" s="21" t="s">
        <v>1055</v>
      </c>
      <c r="C82" s="16" t="s">
        <v>1054</v>
      </c>
      <c r="D82" s="18" t="s">
        <v>958</v>
      </c>
      <c r="E82" s="22">
        <v>994500</v>
      </c>
      <c r="F82" s="23">
        <v>457.97</v>
      </c>
      <c r="G82" s="24">
        <v>1.8E-3</v>
      </c>
    </row>
    <row r="83" spans="1:7" ht="12.95" customHeight="1">
      <c r="A83" s="20" t="s">
        <v>1056</v>
      </c>
      <c r="B83" s="21" t="s">
        <v>1058</v>
      </c>
      <c r="C83" s="16" t="s">
        <v>1057</v>
      </c>
      <c r="D83" s="18" t="s">
        <v>859</v>
      </c>
      <c r="E83" s="22">
        <v>92000</v>
      </c>
      <c r="F83" s="23">
        <v>456.87</v>
      </c>
      <c r="G83" s="24">
        <v>1.8E-3</v>
      </c>
    </row>
    <row r="84" spans="1:7" ht="12.95" customHeight="1">
      <c r="A84" s="20" t="s">
        <v>1059</v>
      </c>
      <c r="B84" s="21" t="s">
        <v>1061</v>
      </c>
      <c r="C84" s="16" t="s">
        <v>1060</v>
      </c>
      <c r="D84" s="18" t="s">
        <v>828</v>
      </c>
      <c r="E84" s="22">
        <v>1023000</v>
      </c>
      <c r="F84" s="23">
        <v>436.31</v>
      </c>
      <c r="G84" s="24">
        <v>1.8E-3</v>
      </c>
    </row>
    <row r="85" spans="1:7" ht="12.95" customHeight="1">
      <c r="A85" s="20" t="s">
        <v>1062</v>
      </c>
      <c r="B85" s="21" t="s">
        <v>1064</v>
      </c>
      <c r="C85" s="16" t="s">
        <v>1063</v>
      </c>
      <c r="D85" s="18" t="s">
        <v>933</v>
      </c>
      <c r="E85" s="22">
        <v>343000</v>
      </c>
      <c r="F85" s="23">
        <v>433.55</v>
      </c>
      <c r="G85" s="24">
        <v>1.6999999999999999E-3</v>
      </c>
    </row>
    <row r="86" spans="1:7" ht="12.95" customHeight="1">
      <c r="A86" s="20" t="s">
        <v>1065</v>
      </c>
      <c r="B86" s="21" t="s">
        <v>1067</v>
      </c>
      <c r="C86" s="16" t="s">
        <v>1066</v>
      </c>
      <c r="D86" s="18" t="s">
        <v>824</v>
      </c>
      <c r="E86" s="22">
        <v>96000</v>
      </c>
      <c r="F86" s="23">
        <v>393.02</v>
      </c>
      <c r="G86" s="24">
        <v>1.6000000000000001E-3</v>
      </c>
    </row>
    <row r="87" spans="1:7" ht="12.95" customHeight="1">
      <c r="A87" s="20" t="s">
        <v>1068</v>
      </c>
      <c r="B87" s="21" t="s">
        <v>1070</v>
      </c>
      <c r="C87" s="16" t="s">
        <v>1069</v>
      </c>
      <c r="D87" s="18" t="s">
        <v>1071</v>
      </c>
      <c r="E87" s="22">
        <v>28000</v>
      </c>
      <c r="F87" s="23">
        <v>388.19</v>
      </c>
      <c r="G87" s="24">
        <v>1.6000000000000001E-3</v>
      </c>
    </row>
    <row r="88" spans="1:7" ht="12.95" customHeight="1">
      <c r="A88" s="20" t="s">
        <v>1072</v>
      </c>
      <c r="B88" s="21" t="s">
        <v>1074</v>
      </c>
      <c r="C88" s="16" t="s">
        <v>1073</v>
      </c>
      <c r="D88" s="18" t="s">
        <v>844</v>
      </c>
      <c r="E88" s="22">
        <v>290500</v>
      </c>
      <c r="F88" s="23">
        <v>372.57</v>
      </c>
      <c r="G88" s="24">
        <v>1.5E-3</v>
      </c>
    </row>
    <row r="89" spans="1:7" ht="12.95" customHeight="1">
      <c r="A89" s="20" t="s">
        <v>1075</v>
      </c>
      <c r="B89" s="21" t="s">
        <v>1077</v>
      </c>
      <c r="C89" s="16" t="s">
        <v>1076</v>
      </c>
      <c r="D89" s="18" t="s">
        <v>870</v>
      </c>
      <c r="E89" s="22">
        <v>16500</v>
      </c>
      <c r="F89" s="23">
        <v>342.94</v>
      </c>
      <c r="G89" s="24">
        <v>1.4E-3</v>
      </c>
    </row>
    <row r="90" spans="1:7" ht="12.95" customHeight="1">
      <c r="A90" s="20" t="s">
        <v>1078</v>
      </c>
      <c r="B90" s="21" t="s">
        <v>1080</v>
      </c>
      <c r="C90" s="16" t="s">
        <v>1079</v>
      </c>
      <c r="D90" s="18" t="s">
        <v>824</v>
      </c>
      <c r="E90" s="22">
        <v>189000</v>
      </c>
      <c r="F90" s="23">
        <v>342.85</v>
      </c>
      <c r="G90" s="24">
        <v>1.4E-3</v>
      </c>
    </row>
    <row r="91" spans="1:7" ht="12.95" customHeight="1">
      <c r="A91" s="20" t="s">
        <v>1081</v>
      </c>
      <c r="B91" s="21" t="s">
        <v>1083</v>
      </c>
      <c r="C91" s="16" t="s">
        <v>1082</v>
      </c>
      <c r="D91" s="18" t="s">
        <v>933</v>
      </c>
      <c r="E91" s="22">
        <v>120000</v>
      </c>
      <c r="F91" s="23">
        <v>289.62</v>
      </c>
      <c r="G91" s="24">
        <v>1.1999999999999999E-3</v>
      </c>
    </row>
    <row r="92" spans="1:7" ht="12.95" customHeight="1">
      <c r="A92" s="20" t="s">
        <v>1084</v>
      </c>
      <c r="B92" s="21" t="s">
        <v>1086</v>
      </c>
      <c r="C92" s="16" t="s">
        <v>1085</v>
      </c>
      <c r="D92" s="18" t="s">
        <v>828</v>
      </c>
      <c r="E92" s="22">
        <v>341000</v>
      </c>
      <c r="F92" s="23">
        <v>276.55</v>
      </c>
      <c r="G92" s="24">
        <v>1.1000000000000001E-3</v>
      </c>
    </row>
    <row r="93" spans="1:7" ht="12.95" customHeight="1">
      <c r="A93" s="20" t="s">
        <v>1087</v>
      </c>
      <c r="B93" s="21" t="s">
        <v>1089</v>
      </c>
      <c r="C93" s="16" t="s">
        <v>1088</v>
      </c>
      <c r="D93" s="18" t="s">
        <v>933</v>
      </c>
      <c r="E93" s="22">
        <v>2312000</v>
      </c>
      <c r="F93" s="23">
        <v>276.27999999999997</v>
      </c>
      <c r="G93" s="24">
        <v>1.1000000000000001E-3</v>
      </c>
    </row>
    <row r="94" spans="1:7" ht="12.95" customHeight="1">
      <c r="A94" s="20" t="s">
        <v>1090</v>
      </c>
      <c r="B94" s="21" t="s">
        <v>1092</v>
      </c>
      <c r="C94" s="16" t="s">
        <v>1091</v>
      </c>
      <c r="D94" s="18" t="s">
        <v>1093</v>
      </c>
      <c r="E94" s="22">
        <v>306000</v>
      </c>
      <c r="F94" s="23">
        <v>260.87</v>
      </c>
      <c r="G94" s="24">
        <v>1.1000000000000001E-3</v>
      </c>
    </row>
    <row r="95" spans="1:7" ht="12.95" customHeight="1">
      <c r="A95" s="20" t="s">
        <v>1094</v>
      </c>
      <c r="B95" s="21" t="s">
        <v>1096</v>
      </c>
      <c r="C95" s="16" t="s">
        <v>1095</v>
      </c>
      <c r="D95" s="18" t="s">
        <v>1071</v>
      </c>
      <c r="E95" s="22">
        <v>1170</v>
      </c>
      <c r="F95" s="23">
        <v>257.29000000000002</v>
      </c>
      <c r="G95" s="24">
        <v>1E-3</v>
      </c>
    </row>
    <row r="96" spans="1:7" ht="12.95" customHeight="1">
      <c r="A96" s="20" t="s">
        <v>1097</v>
      </c>
      <c r="B96" s="21" t="s">
        <v>1099</v>
      </c>
      <c r="C96" s="16" t="s">
        <v>1098</v>
      </c>
      <c r="D96" s="18" t="s">
        <v>828</v>
      </c>
      <c r="E96" s="22">
        <v>198000</v>
      </c>
      <c r="F96" s="23">
        <v>236.71</v>
      </c>
      <c r="G96" s="24">
        <v>1E-3</v>
      </c>
    </row>
    <row r="97" spans="1:7" ht="12.95" customHeight="1">
      <c r="A97" s="20" t="s">
        <v>1100</v>
      </c>
      <c r="B97" s="21" t="s">
        <v>1102</v>
      </c>
      <c r="C97" s="16" t="s">
        <v>1101</v>
      </c>
      <c r="D97" s="18" t="s">
        <v>848</v>
      </c>
      <c r="E97" s="22">
        <v>98000</v>
      </c>
      <c r="F97" s="23">
        <v>233.19</v>
      </c>
      <c r="G97" s="24">
        <v>8.9999999999999998E-4</v>
      </c>
    </row>
    <row r="98" spans="1:7" ht="12.95" customHeight="1">
      <c r="A98" s="20" t="s">
        <v>1103</v>
      </c>
      <c r="B98" s="21" t="s">
        <v>1105</v>
      </c>
      <c r="C98" s="16" t="s">
        <v>1104</v>
      </c>
      <c r="D98" s="18" t="s">
        <v>889</v>
      </c>
      <c r="E98" s="22">
        <v>18900</v>
      </c>
      <c r="F98" s="23">
        <v>220.94</v>
      </c>
      <c r="G98" s="24">
        <v>8.9999999999999998E-4</v>
      </c>
    </row>
    <row r="99" spans="1:7" ht="12.95" customHeight="1">
      <c r="A99" s="20" t="s">
        <v>1106</v>
      </c>
      <c r="B99" s="21" t="s">
        <v>1108</v>
      </c>
      <c r="C99" s="16" t="s">
        <v>1107</v>
      </c>
      <c r="D99" s="18" t="s">
        <v>893</v>
      </c>
      <c r="E99" s="22">
        <v>252000</v>
      </c>
      <c r="F99" s="23">
        <v>193.28</v>
      </c>
      <c r="G99" s="24">
        <v>8.0000000000000004E-4</v>
      </c>
    </row>
    <row r="100" spans="1:7" ht="12.95" customHeight="1">
      <c r="A100" s="20" t="s">
        <v>1109</v>
      </c>
      <c r="B100" s="21" t="s">
        <v>1111</v>
      </c>
      <c r="C100" s="16" t="s">
        <v>1110</v>
      </c>
      <c r="D100" s="18" t="s">
        <v>889</v>
      </c>
      <c r="E100" s="22">
        <v>81000</v>
      </c>
      <c r="F100" s="23">
        <v>189.78</v>
      </c>
      <c r="G100" s="24">
        <v>8.0000000000000004E-4</v>
      </c>
    </row>
    <row r="101" spans="1:7" ht="12.95" customHeight="1">
      <c r="A101" s="20" t="s">
        <v>1112</v>
      </c>
      <c r="B101" s="21" t="s">
        <v>1114</v>
      </c>
      <c r="C101" s="16" t="s">
        <v>1113</v>
      </c>
      <c r="D101" s="18" t="s">
        <v>844</v>
      </c>
      <c r="E101" s="22">
        <v>1332000</v>
      </c>
      <c r="F101" s="23">
        <v>189.14</v>
      </c>
      <c r="G101" s="24">
        <v>8.0000000000000004E-4</v>
      </c>
    </row>
    <row r="102" spans="1:7" ht="12.95" customHeight="1">
      <c r="A102" s="20" t="s">
        <v>1115</v>
      </c>
      <c r="B102" s="21" t="s">
        <v>1117</v>
      </c>
      <c r="C102" s="16" t="s">
        <v>1116</v>
      </c>
      <c r="D102" s="18" t="s">
        <v>1118</v>
      </c>
      <c r="E102" s="22">
        <v>24750</v>
      </c>
      <c r="F102" s="23">
        <v>188.01</v>
      </c>
      <c r="G102" s="24">
        <v>8.0000000000000004E-4</v>
      </c>
    </row>
    <row r="103" spans="1:7" ht="12.95" customHeight="1">
      <c r="A103" s="20" t="s">
        <v>1119</v>
      </c>
      <c r="B103" s="21" t="s">
        <v>1121</v>
      </c>
      <c r="C103" s="16" t="s">
        <v>1120</v>
      </c>
      <c r="D103" s="18" t="s">
        <v>859</v>
      </c>
      <c r="E103" s="22">
        <v>26000</v>
      </c>
      <c r="F103" s="23">
        <v>185.32</v>
      </c>
      <c r="G103" s="24">
        <v>6.9999999999999999E-4</v>
      </c>
    </row>
    <row r="104" spans="1:7" ht="12.95" customHeight="1">
      <c r="A104" s="20" t="s">
        <v>1122</v>
      </c>
      <c r="B104" s="21" t="s">
        <v>1124</v>
      </c>
      <c r="C104" s="16" t="s">
        <v>1123</v>
      </c>
      <c r="D104" s="18" t="s">
        <v>885</v>
      </c>
      <c r="E104" s="22">
        <v>55500</v>
      </c>
      <c r="F104" s="23">
        <v>174.63</v>
      </c>
      <c r="G104" s="24">
        <v>6.9999999999999999E-4</v>
      </c>
    </row>
    <row r="105" spans="1:7" ht="12.95" customHeight="1">
      <c r="A105" s="20" t="s">
        <v>1125</v>
      </c>
      <c r="B105" s="21" t="s">
        <v>1127</v>
      </c>
      <c r="C105" s="16" t="s">
        <v>1126</v>
      </c>
      <c r="D105" s="18" t="s">
        <v>824</v>
      </c>
      <c r="E105" s="22">
        <v>32500</v>
      </c>
      <c r="F105" s="23">
        <v>158.97</v>
      </c>
      <c r="G105" s="24">
        <v>5.9999999999999995E-4</v>
      </c>
    </row>
    <row r="106" spans="1:7" ht="12.95" customHeight="1">
      <c r="A106" s="20" t="s">
        <v>1128</v>
      </c>
      <c r="B106" s="21" t="s">
        <v>1130</v>
      </c>
      <c r="C106" s="16" t="s">
        <v>1129</v>
      </c>
      <c r="D106" s="18" t="s">
        <v>820</v>
      </c>
      <c r="E106" s="22">
        <v>36000</v>
      </c>
      <c r="F106" s="23">
        <v>142.69</v>
      </c>
      <c r="G106" s="24">
        <v>5.9999999999999995E-4</v>
      </c>
    </row>
    <row r="107" spans="1:7" ht="12.95" customHeight="1">
      <c r="A107" s="20" t="s">
        <v>1131</v>
      </c>
      <c r="B107" s="21" t="s">
        <v>1133</v>
      </c>
      <c r="C107" s="16" t="s">
        <v>1132</v>
      </c>
      <c r="D107" s="18" t="s">
        <v>1093</v>
      </c>
      <c r="E107" s="22">
        <v>20400</v>
      </c>
      <c r="F107" s="23">
        <v>138.53</v>
      </c>
      <c r="G107" s="24">
        <v>5.9999999999999995E-4</v>
      </c>
    </row>
    <row r="108" spans="1:7" ht="12.95" customHeight="1">
      <c r="A108" s="20" t="s">
        <v>1134</v>
      </c>
      <c r="B108" s="21" t="s">
        <v>1136</v>
      </c>
      <c r="C108" s="16" t="s">
        <v>1135</v>
      </c>
      <c r="D108" s="18" t="s">
        <v>824</v>
      </c>
      <c r="E108" s="22">
        <v>138000</v>
      </c>
      <c r="F108" s="23">
        <v>138.13999999999999</v>
      </c>
      <c r="G108" s="24">
        <v>5.9999999999999995E-4</v>
      </c>
    </row>
    <row r="109" spans="1:7" ht="12.95" customHeight="1">
      <c r="A109" s="20" t="s">
        <v>1137</v>
      </c>
      <c r="B109" s="21" t="s">
        <v>1139</v>
      </c>
      <c r="C109" s="16" t="s">
        <v>1138</v>
      </c>
      <c r="D109" s="18" t="s">
        <v>889</v>
      </c>
      <c r="E109" s="22">
        <v>8000</v>
      </c>
      <c r="F109" s="23">
        <v>123.95</v>
      </c>
      <c r="G109" s="24">
        <v>5.0000000000000001E-4</v>
      </c>
    </row>
    <row r="110" spans="1:7" ht="12.95" customHeight="1">
      <c r="A110" s="20" t="s">
        <v>1140</v>
      </c>
      <c r="B110" s="21" t="s">
        <v>1142</v>
      </c>
      <c r="C110" s="16" t="s">
        <v>1141</v>
      </c>
      <c r="D110" s="18" t="s">
        <v>958</v>
      </c>
      <c r="E110" s="22">
        <v>24700</v>
      </c>
      <c r="F110" s="23">
        <v>123.49</v>
      </c>
      <c r="G110" s="24">
        <v>5.0000000000000001E-4</v>
      </c>
    </row>
    <row r="111" spans="1:7" ht="12.95" customHeight="1">
      <c r="A111" s="20" t="s">
        <v>1143</v>
      </c>
      <c r="B111" s="21" t="s">
        <v>1145</v>
      </c>
      <c r="C111" s="16" t="s">
        <v>1144</v>
      </c>
      <c r="D111" s="18" t="s">
        <v>889</v>
      </c>
      <c r="E111" s="22">
        <v>18000</v>
      </c>
      <c r="F111" s="23">
        <v>116.4</v>
      </c>
      <c r="G111" s="24">
        <v>5.0000000000000001E-4</v>
      </c>
    </row>
    <row r="112" spans="1:7" ht="12.95" customHeight="1">
      <c r="A112" s="20" t="s">
        <v>1146</v>
      </c>
      <c r="B112" s="21" t="s">
        <v>1148</v>
      </c>
      <c r="C112" s="16" t="s">
        <v>1147</v>
      </c>
      <c r="D112" s="18" t="s">
        <v>870</v>
      </c>
      <c r="E112" s="22">
        <v>25500</v>
      </c>
      <c r="F112" s="23">
        <v>111.89</v>
      </c>
      <c r="G112" s="24">
        <v>5.0000000000000001E-4</v>
      </c>
    </row>
    <row r="113" spans="1:7" ht="12.95" customHeight="1">
      <c r="A113" s="20" t="s">
        <v>1149</v>
      </c>
      <c r="B113" s="21" t="s">
        <v>1151</v>
      </c>
      <c r="C113" s="16" t="s">
        <v>1150</v>
      </c>
      <c r="D113" s="18" t="s">
        <v>1071</v>
      </c>
      <c r="E113" s="22">
        <v>140</v>
      </c>
      <c r="F113" s="23">
        <v>103.64</v>
      </c>
      <c r="G113" s="24">
        <v>4.0000000000000002E-4</v>
      </c>
    </row>
    <row r="114" spans="1:7" ht="12.95" customHeight="1">
      <c r="A114" s="20" t="s">
        <v>1152</v>
      </c>
      <c r="B114" s="21" t="s">
        <v>1154</v>
      </c>
      <c r="C114" s="16" t="s">
        <v>1153</v>
      </c>
      <c r="D114" s="18" t="s">
        <v>933</v>
      </c>
      <c r="E114" s="22">
        <v>9900</v>
      </c>
      <c r="F114" s="23">
        <v>96.84</v>
      </c>
      <c r="G114" s="24">
        <v>4.0000000000000002E-4</v>
      </c>
    </row>
    <row r="115" spans="1:7" ht="12.95" customHeight="1">
      <c r="A115" s="20" t="s">
        <v>1155</v>
      </c>
      <c r="B115" s="21" t="s">
        <v>1157</v>
      </c>
      <c r="C115" s="16" t="s">
        <v>1156</v>
      </c>
      <c r="D115" s="18" t="s">
        <v>889</v>
      </c>
      <c r="E115" s="22">
        <v>126000</v>
      </c>
      <c r="F115" s="23">
        <v>96.33</v>
      </c>
      <c r="G115" s="24">
        <v>4.0000000000000002E-4</v>
      </c>
    </row>
    <row r="116" spans="1:7" ht="12.95" customHeight="1">
      <c r="A116" s="20" t="s">
        <v>1158</v>
      </c>
      <c r="B116" s="21" t="s">
        <v>1160</v>
      </c>
      <c r="C116" s="16" t="s">
        <v>1159</v>
      </c>
      <c r="D116" s="18" t="s">
        <v>889</v>
      </c>
      <c r="E116" s="22">
        <v>9800</v>
      </c>
      <c r="F116" s="23">
        <v>86.65</v>
      </c>
      <c r="G116" s="24">
        <v>2.9999999999999997E-4</v>
      </c>
    </row>
    <row r="117" spans="1:7" ht="12.95" customHeight="1">
      <c r="A117" s="20" t="s">
        <v>1161</v>
      </c>
      <c r="B117" s="21" t="s">
        <v>1163</v>
      </c>
      <c r="C117" s="16" t="s">
        <v>1162</v>
      </c>
      <c r="D117" s="18" t="s">
        <v>866</v>
      </c>
      <c r="E117" s="22">
        <v>15200</v>
      </c>
      <c r="F117" s="23">
        <v>82.08</v>
      </c>
      <c r="G117" s="24">
        <v>2.9999999999999997E-4</v>
      </c>
    </row>
    <row r="118" spans="1:7" ht="12.95" customHeight="1">
      <c r="A118" s="20" t="s">
        <v>1164</v>
      </c>
      <c r="B118" s="21" t="s">
        <v>1166</v>
      </c>
      <c r="C118" s="16" t="s">
        <v>1165</v>
      </c>
      <c r="D118" s="18" t="s">
        <v>1093</v>
      </c>
      <c r="E118" s="22">
        <v>10500</v>
      </c>
      <c r="F118" s="23">
        <v>80.66</v>
      </c>
      <c r="G118" s="24">
        <v>2.9999999999999997E-4</v>
      </c>
    </row>
    <row r="119" spans="1:7" ht="12.95" customHeight="1">
      <c r="A119" s="20" t="s">
        <v>1167</v>
      </c>
      <c r="B119" s="21" t="s">
        <v>1169</v>
      </c>
      <c r="C119" s="16" t="s">
        <v>1168</v>
      </c>
      <c r="D119" s="18" t="s">
        <v>844</v>
      </c>
      <c r="E119" s="22">
        <v>13000</v>
      </c>
      <c r="F119" s="23">
        <v>79.92</v>
      </c>
      <c r="G119" s="24">
        <v>2.9999999999999997E-4</v>
      </c>
    </row>
    <row r="120" spans="1:7" ht="12.95" customHeight="1">
      <c r="A120" s="20" t="s">
        <v>1170</v>
      </c>
      <c r="B120" s="21" t="s">
        <v>1172</v>
      </c>
      <c r="C120" s="16" t="s">
        <v>1171</v>
      </c>
      <c r="D120" s="18" t="s">
        <v>852</v>
      </c>
      <c r="E120" s="22">
        <v>11000</v>
      </c>
      <c r="F120" s="23">
        <v>79.78</v>
      </c>
      <c r="G120" s="24">
        <v>2.9999999999999997E-4</v>
      </c>
    </row>
    <row r="121" spans="1:7" ht="12.95" customHeight="1">
      <c r="A121" s="20" t="s">
        <v>1173</v>
      </c>
      <c r="B121" s="21" t="s">
        <v>1175</v>
      </c>
      <c r="C121" s="16" t="s">
        <v>1174</v>
      </c>
      <c r="D121" s="18" t="s">
        <v>901</v>
      </c>
      <c r="E121" s="22">
        <v>8800</v>
      </c>
      <c r="F121" s="23">
        <v>76.540000000000006</v>
      </c>
      <c r="G121" s="24">
        <v>2.9999999999999997E-4</v>
      </c>
    </row>
    <row r="122" spans="1:7" ht="12.95" customHeight="1">
      <c r="A122" s="20" t="s">
        <v>1176</v>
      </c>
      <c r="B122" s="59" t="s">
        <v>1178</v>
      </c>
      <c r="C122" s="16" t="s">
        <v>1177</v>
      </c>
      <c r="D122" s="60" t="s">
        <v>885</v>
      </c>
      <c r="E122" s="22">
        <v>29925</v>
      </c>
      <c r="F122" s="23">
        <v>75.95</v>
      </c>
      <c r="G122" s="24">
        <v>2.9999999999999997E-4</v>
      </c>
    </row>
    <row r="123" spans="1:7" ht="12.95" customHeight="1">
      <c r="A123" s="20" t="s">
        <v>1179</v>
      </c>
      <c r="B123" s="21" t="s">
        <v>1181</v>
      </c>
      <c r="C123" s="16" t="s">
        <v>1180</v>
      </c>
      <c r="D123" s="18" t="s">
        <v>824</v>
      </c>
      <c r="E123" s="22">
        <v>8800</v>
      </c>
      <c r="F123" s="23">
        <v>56.7</v>
      </c>
      <c r="G123" s="24">
        <v>2.0000000000000001E-4</v>
      </c>
    </row>
    <row r="124" spans="1:7" ht="12.95" customHeight="1">
      <c r="A124" s="20" t="s">
        <v>1182</v>
      </c>
      <c r="B124" s="21" t="s">
        <v>1184</v>
      </c>
      <c r="C124" s="16" t="s">
        <v>1183</v>
      </c>
      <c r="D124" s="18" t="s">
        <v>1071</v>
      </c>
      <c r="E124" s="22">
        <v>4000</v>
      </c>
      <c r="F124" s="23">
        <v>54.4</v>
      </c>
      <c r="G124" s="24">
        <v>2.0000000000000001E-4</v>
      </c>
    </row>
    <row r="125" spans="1:7" ht="12.95" customHeight="1">
      <c r="A125" s="20" t="s">
        <v>1185</v>
      </c>
      <c r="B125" s="21" t="s">
        <v>1187</v>
      </c>
      <c r="C125" s="16" t="s">
        <v>1186</v>
      </c>
      <c r="D125" s="18" t="s">
        <v>828</v>
      </c>
      <c r="E125" s="22">
        <v>54000</v>
      </c>
      <c r="F125" s="23">
        <v>54.24</v>
      </c>
      <c r="G125" s="24">
        <v>2.0000000000000001E-4</v>
      </c>
    </row>
    <row r="126" spans="1:7" ht="12.95" customHeight="1">
      <c r="A126" s="20" t="s">
        <v>1188</v>
      </c>
      <c r="B126" s="21" t="s">
        <v>1190</v>
      </c>
      <c r="C126" s="16" t="s">
        <v>1189</v>
      </c>
      <c r="D126" s="18" t="s">
        <v>885</v>
      </c>
      <c r="E126" s="22">
        <v>33600</v>
      </c>
      <c r="F126" s="23">
        <v>53.36</v>
      </c>
      <c r="G126" s="24">
        <v>2.0000000000000001E-4</v>
      </c>
    </row>
    <row r="127" spans="1:7" ht="12.95" customHeight="1">
      <c r="A127" s="20" t="s">
        <v>1191</v>
      </c>
      <c r="B127" s="21" t="s">
        <v>1193</v>
      </c>
      <c r="C127" s="16" t="s">
        <v>1192</v>
      </c>
      <c r="D127" s="18" t="s">
        <v>859</v>
      </c>
      <c r="E127" s="22">
        <v>8000</v>
      </c>
      <c r="F127" s="23">
        <v>53.25</v>
      </c>
      <c r="G127" s="24">
        <v>2.0000000000000001E-4</v>
      </c>
    </row>
    <row r="128" spans="1:7" ht="12.95" customHeight="1">
      <c r="A128" s="20" t="s">
        <v>1194</v>
      </c>
      <c r="B128" s="21" t="s">
        <v>1196</v>
      </c>
      <c r="C128" s="16" t="s">
        <v>1195</v>
      </c>
      <c r="D128" s="18" t="s">
        <v>874</v>
      </c>
      <c r="E128" s="22">
        <v>11000</v>
      </c>
      <c r="F128" s="23">
        <v>51.57</v>
      </c>
      <c r="G128" s="24">
        <v>2.0000000000000001E-4</v>
      </c>
    </row>
    <row r="129" spans="1:7" ht="12.95" customHeight="1">
      <c r="A129" s="20" t="s">
        <v>1197</v>
      </c>
      <c r="B129" s="21" t="s">
        <v>1199</v>
      </c>
      <c r="C129" s="16" t="s">
        <v>1198</v>
      </c>
      <c r="D129" s="18" t="s">
        <v>824</v>
      </c>
      <c r="E129" s="22">
        <v>10800</v>
      </c>
      <c r="F129" s="23">
        <v>48.39</v>
      </c>
      <c r="G129" s="24">
        <v>2.0000000000000001E-4</v>
      </c>
    </row>
    <row r="130" spans="1:7" ht="12.95" customHeight="1">
      <c r="A130" s="20" t="s">
        <v>1200</v>
      </c>
      <c r="B130" s="21" t="s">
        <v>1202</v>
      </c>
      <c r="C130" s="16" t="s">
        <v>1201</v>
      </c>
      <c r="D130" s="18" t="s">
        <v>889</v>
      </c>
      <c r="E130" s="22">
        <v>10000</v>
      </c>
      <c r="F130" s="23">
        <v>47.88</v>
      </c>
      <c r="G130" s="24">
        <v>2.0000000000000001E-4</v>
      </c>
    </row>
    <row r="131" spans="1:7" ht="12.95" customHeight="1">
      <c r="A131" s="20" t="s">
        <v>1203</v>
      </c>
      <c r="B131" s="21" t="s">
        <v>1205</v>
      </c>
      <c r="C131" s="16" t="s">
        <v>1204</v>
      </c>
      <c r="D131" s="18" t="s">
        <v>824</v>
      </c>
      <c r="E131" s="22">
        <v>3500</v>
      </c>
      <c r="F131" s="23">
        <v>44.07</v>
      </c>
      <c r="G131" s="24">
        <v>2.0000000000000001E-4</v>
      </c>
    </row>
    <row r="132" spans="1:7" ht="12.95" customHeight="1">
      <c r="A132" s="20" t="s">
        <v>1206</v>
      </c>
      <c r="B132" s="21" t="s">
        <v>1208</v>
      </c>
      <c r="C132" s="16" t="s">
        <v>1207</v>
      </c>
      <c r="D132" s="18" t="s">
        <v>859</v>
      </c>
      <c r="E132" s="22">
        <v>6600</v>
      </c>
      <c r="F132" s="23">
        <v>43.09</v>
      </c>
      <c r="G132" s="24">
        <v>2.0000000000000001E-4</v>
      </c>
    </row>
    <row r="133" spans="1:7" ht="12.95" customHeight="1">
      <c r="A133" s="20" t="s">
        <v>1209</v>
      </c>
      <c r="B133" s="21" t="s">
        <v>1211</v>
      </c>
      <c r="C133" s="16" t="s">
        <v>1210</v>
      </c>
      <c r="D133" s="18" t="s">
        <v>824</v>
      </c>
      <c r="E133" s="22">
        <v>3000</v>
      </c>
      <c r="F133" s="23">
        <v>40.07</v>
      </c>
      <c r="G133" s="24">
        <v>2.0000000000000001E-4</v>
      </c>
    </row>
    <row r="134" spans="1:7" ht="12.95" customHeight="1">
      <c r="A134" s="20" t="s">
        <v>1212</v>
      </c>
      <c r="B134" s="21" t="s">
        <v>1214</v>
      </c>
      <c r="C134" s="16" t="s">
        <v>1213</v>
      </c>
      <c r="D134" s="18" t="s">
        <v>905</v>
      </c>
      <c r="E134" s="22">
        <v>4500</v>
      </c>
      <c r="F134" s="23">
        <v>37.82</v>
      </c>
      <c r="G134" s="24">
        <v>2.0000000000000001E-4</v>
      </c>
    </row>
    <row r="135" spans="1:7" ht="12.95" customHeight="1">
      <c r="A135" s="20" t="s">
        <v>1215</v>
      </c>
      <c r="B135" s="21" t="s">
        <v>1217</v>
      </c>
      <c r="C135" s="16" t="s">
        <v>1216</v>
      </c>
      <c r="D135" s="18" t="s">
        <v>870</v>
      </c>
      <c r="E135" s="22">
        <v>3500</v>
      </c>
      <c r="F135" s="23">
        <v>36.630000000000003</v>
      </c>
      <c r="G135" s="24">
        <v>1E-4</v>
      </c>
    </row>
    <row r="136" spans="1:7" ht="12.95" customHeight="1">
      <c r="A136" s="20" t="s">
        <v>1218</v>
      </c>
      <c r="B136" s="21" t="s">
        <v>1220</v>
      </c>
      <c r="C136" s="16" t="s">
        <v>1219</v>
      </c>
      <c r="D136" s="18" t="s">
        <v>893</v>
      </c>
      <c r="E136" s="22">
        <v>12000</v>
      </c>
      <c r="F136" s="23">
        <v>31.63</v>
      </c>
      <c r="G136" s="24">
        <v>1E-4</v>
      </c>
    </row>
    <row r="137" spans="1:7" ht="12.95" customHeight="1">
      <c r="A137" s="20" t="s">
        <v>1221</v>
      </c>
      <c r="B137" s="21" t="s">
        <v>1223</v>
      </c>
      <c r="C137" s="16" t="s">
        <v>1222</v>
      </c>
      <c r="D137" s="18" t="s">
        <v>828</v>
      </c>
      <c r="E137" s="22">
        <v>4800</v>
      </c>
      <c r="F137" s="23">
        <v>31.16</v>
      </c>
      <c r="G137" s="24">
        <v>1E-4</v>
      </c>
    </row>
    <row r="138" spans="1:7" ht="12.95" customHeight="1">
      <c r="A138" s="20" t="s">
        <v>1224</v>
      </c>
      <c r="B138" s="21" t="s">
        <v>231</v>
      </c>
      <c r="C138" s="16" t="s">
        <v>1225</v>
      </c>
      <c r="D138" s="18" t="s">
        <v>828</v>
      </c>
      <c r="E138" s="22">
        <v>4800</v>
      </c>
      <c r="F138" s="23">
        <v>30.11</v>
      </c>
      <c r="G138" s="24">
        <v>1E-4</v>
      </c>
    </row>
    <row r="139" spans="1:7" ht="12.95" customHeight="1">
      <c r="A139" s="20" t="s">
        <v>1226</v>
      </c>
      <c r="B139" s="21" t="s">
        <v>1228</v>
      </c>
      <c r="C139" s="16" t="s">
        <v>1227</v>
      </c>
      <c r="D139" s="18" t="s">
        <v>859</v>
      </c>
      <c r="E139" s="22">
        <v>906</v>
      </c>
      <c r="F139" s="23">
        <v>28.99</v>
      </c>
      <c r="G139" s="24">
        <v>1E-4</v>
      </c>
    </row>
    <row r="140" spans="1:7" ht="12.95" customHeight="1">
      <c r="A140" s="20" t="s">
        <v>1229</v>
      </c>
      <c r="B140" s="21" t="s">
        <v>1231</v>
      </c>
      <c r="C140" s="16" t="s">
        <v>1230</v>
      </c>
      <c r="D140" s="18" t="s">
        <v>1232</v>
      </c>
      <c r="E140" s="22">
        <v>8500</v>
      </c>
      <c r="F140" s="23">
        <v>24.39</v>
      </c>
      <c r="G140" s="24">
        <v>1E-4</v>
      </c>
    </row>
    <row r="141" spans="1:7" ht="12.95" customHeight="1">
      <c r="A141" s="20" t="s">
        <v>1233</v>
      </c>
      <c r="B141" s="21" t="s">
        <v>1235</v>
      </c>
      <c r="C141" s="16" t="s">
        <v>1234</v>
      </c>
      <c r="D141" s="18" t="s">
        <v>889</v>
      </c>
      <c r="E141" s="22">
        <v>3750</v>
      </c>
      <c r="F141" s="23">
        <v>23.63</v>
      </c>
      <c r="G141" s="24">
        <v>1E-4</v>
      </c>
    </row>
    <row r="142" spans="1:7" ht="12.95" customHeight="1">
      <c r="A142" s="20" t="s">
        <v>1236</v>
      </c>
      <c r="B142" s="21" t="s">
        <v>1238</v>
      </c>
      <c r="C142" s="16" t="s">
        <v>1237</v>
      </c>
      <c r="D142" s="18" t="s">
        <v>1071</v>
      </c>
      <c r="E142" s="22">
        <v>8000</v>
      </c>
      <c r="F142" s="23">
        <v>22.81</v>
      </c>
      <c r="G142" s="24">
        <v>1E-4</v>
      </c>
    </row>
    <row r="143" spans="1:7" ht="12.95" customHeight="1">
      <c r="A143" s="20" t="s">
        <v>1239</v>
      </c>
      <c r="B143" s="21" t="s">
        <v>1241</v>
      </c>
      <c r="C143" s="16" t="s">
        <v>1240</v>
      </c>
      <c r="D143" s="18" t="s">
        <v>889</v>
      </c>
      <c r="E143" s="22">
        <v>1200</v>
      </c>
      <c r="F143" s="23">
        <v>21.36</v>
      </c>
      <c r="G143" s="24">
        <v>1E-4</v>
      </c>
    </row>
    <row r="144" spans="1:7" ht="12.95" customHeight="1">
      <c r="A144" s="20" t="s">
        <v>1242</v>
      </c>
      <c r="B144" s="21" t="s">
        <v>1244</v>
      </c>
      <c r="C144" s="16" t="s">
        <v>1243</v>
      </c>
      <c r="D144" s="18" t="s">
        <v>901</v>
      </c>
      <c r="E144" s="22">
        <v>600</v>
      </c>
      <c r="F144" s="23">
        <v>19.52</v>
      </c>
      <c r="G144" s="24">
        <v>1E-4</v>
      </c>
    </row>
    <row r="145" spans="1:7" ht="12.95" customHeight="1">
      <c r="A145" s="20" t="s">
        <v>1245</v>
      </c>
      <c r="B145" s="21" t="s">
        <v>1247</v>
      </c>
      <c r="C145" s="16" t="s">
        <v>1246</v>
      </c>
      <c r="D145" s="18" t="s">
        <v>1071</v>
      </c>
      <c r="E145" s="22">
        <v>6400</v>
      </c>
      <c r="F145" s="23">
        <v>19.46</v>
      </c>
      <c r="G145" s="24">
        <v>1E-4</v>
      </c>
    </row>
    <row r="146" spans="1:7" ht="12.95" customHeight="1">
      <c r="A146" s="20" t="s">
        <v>1248</v>
      </c>
      <c r="B146" s="21" t="s">
        <v>1250</v>
      </c>
      <c r="C146" s="16" t="s">
        <v>1249</v>
      </c>
      <c r="D146" s="18" t="s">
        <v>1251</v>
      </c>
      <c r="E146" s="22">
        <v>1500</v>
      </c>
      <c r="F146" s="23">
        <v>17.739999999999998</v>
      </c>
      <c r="G146" s="24">
        <v>1E-4</v>
      </c>
    </row>
    <row r="147" spans="1:7" ht="12.95" customHeight="1">
      <c r="A147" s="20" t="s">
        <v>1252</v>
      </c>
      <c r="B147" s="21" t="s">
        <v>1254</v>
      </c>
      <c r="C147" s="16" t="s">
        <v>1253</v>
      </c>
      <c r="D147" s="18" t="s">
        <v>874</v>
      </c>
      <c r="E147" s="22">
        <v>24000</v>
      </c>
      <c r="F147" s="23">
        <v>17.29</v>
      </c>
      <c r="G147" s="24">
        <v>1E-4</v>
      </c>
    </row>
    <row r="148" spans="1:7" ht="12.95" customHeight="1">
      <c r="A148" s="20" t="s">
        <v>1255</v>
      </c>
      <c r="B148" s="21" t="s">
        <v>1257</v>
      </c>
      <c r="C148" s="16" t="s">
        <v>1256</v>
      </c>
      <c r="D148" s="18" t="s">
        <v>824</v>
      </c>
      <c r="E148" s="22">
        <v>4800</v>
      </c>
      <c r="F148" s="23">
        <v>16.77</v>
      </c>
      <c r="G148" s="24">
        <v>1E-4</v>
      </c>
    </row>
    <row r="149" spans="1:7" ht="12.95" customHeight="1">
      <c r="A149" s="20" t="s">
        <v>1258</v>
      </c>
      <c r="B149" s="21" t="s">
        <v>1260</v>
      </c>
      <c r="C149" s="16" t="s">
        <v>1259</v>
      </c>
      <c r="D149" s="18" t="s">
        <v>878</v>
      </c>
      <c r="E149" s="22">
        <v>1800</v>
      </c>
      <c r="F149" s="23">
        <v>15.58</v>
      </c>
      <c r="G149" s="24">
        <v>1E-4</v>
      </c>
    </row>
    <row r="150" spans="1:7" ht="12.95" customHeight="1">
      <c r="A150" s="20" t="s">
        <v>1261</v>
      </c>
      <c r="B150" s="21" t="s">
        <v>1263</v>
      </c>
      <c r="C150" s="16" t="s">
        <v>1262</v>
      </c>
      <c r="D150" s="18" t="s">
        <v>885</v>
      </c>
      <c r="E150" s="22">
        <v>18000</v>
      </c>
      <c r="F150" s="23">
        <v>14.55</v>
      </c>
      <c r="G150" s="24">
        <v>1E-4</v>
      </c>
    </row>
    <row r="151" spans="1:7" ht="12.95" customHeight="1">
      <c r="A151" s="20" t="s">
        <v>1264</v>
      </c>
      <c r="B151" s="21" t="s">
        <v>1266</v>
      </c>
      <c r="C151" s="16" t="s">
        <v>1265</v>
      </c>
      <c r="D151" s="18" t="s">
        <v>859</v>
      </c>
      <c r="E151" s="22">
        <v>1800</v>
      </c>
      <c r="F151" s="23">
        <v>11.95</v>
      </c>
      <c r="G151" s="47" t="s">
        <v>2958</v>
      </c>
    </row>
    <row r="152" spans="1:7" ht="12.95" customHeight="1">
      <c r="A152" s="20" t="s">
        <v>1267</v>
      </c>
      <c r="B152" s="21" t="s">
        <v>1269</v>
      </c>
      <c r="C152" s="16" t="s">
        <v>1268</v>
      </c>
      <c r="D152" s="18" t="s">
        <v>897</v>
      </c>
      <c r="E152" s="22">
        <v>500</v>
      </c>
      <c r="F152" s="23">
        <v>10.11</v>
      </c>
      <c r="G152" s="47" t="s">
        <v>2958</v>
      </c>
    </row>
    <row r="153" spans="1:7" ht="12.95" customHeight="1">
      <c r="A153" s="20" t="s">
        <v>1270</v>
      </c>
      <c r="B153" s="21" t="s">
        <v>1272</v>
      </c>
      <c r="C153" s="16" t="s">
        <v>1271</v>
      </c>
      <c r="D153" s="18" t="s">
        <v>933</v>
      </c>
      <c r="E153" s="22">
        <v>200</v>
      </c>
      <c r="F153" s="23">
        <v>8.9499999999999993</v>
      </c>
      <c r="G153" s="47" t="s">
        <v>2958</v>
      </c>
    </row>
    <row r="154" spans="1:7" ht="12.95" customHeight="1">
      <c r="A154" s="20" t="s">
        <v>1273</v>
      </c>
      <c r="B154" s="21" t="s">
        <v>1275</v>
      </c>
      <c r="C154" s="16" t="s">
        <v>1274</v>
      </c>
      <c r="D154" s="18" t="s">
        <v>824</v>
      </c>
      <c r="E154" s="22">
        <v>1100</v>
      </c>
      <c r="F154" s="23">
        <v>5.73</v>
      </c>
      <c r="G154" s="47" t="s">
        <v>2958</v>
      </c>
    </row>
    <row r="155" spans="1:7" ht="12.95" customHeight="1">
      <c r="A155" s="20" t="s">
        <v>1276</v>
      </c>
      <c r="B155" s="21" t="s">
        <v>1278</v>
      </c>
      <c r="C155" s="16" t="s">
        <v>1277</v>
      </c>
      <c r="D155" s="18" t="s">
        <v>905</v>
      </c>
      <c r="E155" s="22">
        <v>500</v>
      </c>
      <c r="F155" s="23">
        <v>5.0999999999999996</v>
      </c>
      <c r="G155" s="47" t="s">
        <v>2958</v>
      </c>
    </row>
    <row r="156" spans="1:7" ht="12.95" customHeight="1">
      <c r="A156" s="9"/>
      <c r="B156" s="26" t="s">
        <v>30</v>
      </c>
      <c r="C156" s="25" t="s">
        <v>2</v>
      </c>
      <c r="D156" s="26" t="s">
        <v>2</v>
      </c>
      <c r="E156" s="26" t="s">
        <v>2</v>
      </c>
      <c r="F156" s="27">
        <v>170013.68</v>
      </c>
      <c r="G156" s="28">
        <v>0.68559999999999999</v>
      </c>
    </row>
    <row r="157" spans="1:7" ht="12.95" customHeight="1">
      <c r="A157" s="9"/>
      <c r="B157" s="17" t="s">
        <v>1279</v>
      </c>
      <c r="C157" s="32" t="s">
        <v>2</v>
      </c>
      <c r="D157" s="29" t="s">
        <v>2</v>
      </c>
      <c r="E157" s="29" t="s">
        <v>2</v>
      </c>
      <c r="F157" s="30" t="s">
        <v>32</v>
      </c>
      <c r="G157" s="31" t="s">
        <v>32</v>
      </c>
    </row>
    <row r="158" spans="1:7" ht="12.95" customHeight="1">
      <c r="A158" s="9"/>
      <c r="B158" s="26" t="s">
        <v>30</v>
      </c>
      <c r="C158" s="32" t="s">
        <v>2</v>
      </c>
      <c r="D158" s="29" t="s">
        <v>2</v>
      </c>
      <c r="E158" s="29" t="s">
        <v>2</v>
      </c>
      <c r="F158" s="30" t="s">
        <v>32</v>
      </c>
      <c r="G158" s="31" t="s">
        <v>32</v>
      </c>
    </row>
    <row r="159" spans="1:7" ht="12.95" customHeight="1">
      <c r="A159" s="9"/>
      <c r="B159" s="26" t="s">
        <v>33</v>
      </c>
      <c r="C159" s="32" t="s">
        <v>2</v>
      </c>
      <c r="D159" s="29" t="s">
        <v>2</v>
      </c>
      <c r="E159" s="42" t="s">
        <v>2</v>
      </c>
      <c r="F159" s="43">
        <v>170013.68</v>
      </c>
      <c r="G159" s="44">
        <v>0.68559999999999999</v>
      </c>
    </row>
    <row r="160" spans="1:7" ht="12.95" customHeight="1">
      <c r="A160" s="9"/>
      <c r="B160" s="17" t="s">
        <v>1280</v>
      </c>
      <c r="C160" s="16" t="s">
        <v>2</v>
      </c>
      <c r="D160" s="18" t="s">
        <v>2</v>
      </c>
      <c r="E160" s="18" t="s">
        <v>2</v>
      </c>
      <c r="F160" s="18" t="s">
        <v>2</v>
      </c>
      <c r="G160" s="19" t="s">
        <v>2</v>
      </c>
    </row>
    <row r="161" spans="1:7" ht="12.95" customHeight="1">
      <c r="A161" s="9"/>
      <c r="B161" s="17" t="s">
        <v>1281</v>
      </c>
      <c r="C161" s="16" t="s">
        <v>2</v>
      </c>
      <c r="D161" s="18" t="s">
        <v>2</v>
      </c>
      <c r="E161" s="18" t="s">
        <v>2</v>
      </c>
      <c r="F161" s="18" t="s">
        <v>2</v>
      </c>
      <c r="G161" s="19" t="s">
        <v>2</v>
      </c>
    </row>
    <row r="162" spans="1:7" ht="12.95" customHeight="1">
      <c r="A162" s="20" t="s">
        <v>1282</v>
      </c>
      <c r="B162" s="21" t="s">
        <v>1283</v>
      </c>
      <c r="C162" s="16" t="s">
        <v>2</v>
      </c>
      <c r="D162" s="18" t="s">
        <v>1284</v>
      </c>
      <c r="E162" s="22">
        <v>-500</v>
      </c>
      <c r="F162" s="23">
        <v>-5.12</v>
      </c>
      <c r="G162" s="47" t="s">
        <v>2958</v>
      </c>
    </row>
    <row r="163" spans="1:7" ht="12.95" customHeight="1">
      <c r="A163" s="20" t="s">
        <v>1285</v>
      </c>
      <c r="B163" s="21" t="s">
        <v>1286</v>
      </c>
      <c r="C163" s="16" t="s">
        <v>2</v>
      </c>
      <c r="D163" s="18" t="s">
        <v>1284</v>
      </c>
      <c r="E163" s="22">
        <v>-1100</v>
      </c>
      <c r="F163" s="23">
        <v>-5.78</v>
      </c>
      <c r="G163" s="47" t="s">
        <v>2958</v>
      </c>
    </row>
    <row r="164" spans="1:7" ht="12.95" customHeight="1">
      <c r="A164" s="20" t="s">
        <v>1287</v>
      </c>
      <c r="B164" s="21" t="s">
        <v>1288</v>
      </c>
      <c r="C164" s="16" t="s">
        <v>2</v>
      </c>
      <c r="D164" s="18" t="s">
        <v>1284</v>
      </c>
      <c r="E164" s="22">
        <v>-200</v>
      </c>
      <c r="F164" s="23">
        <v>-8.9700000000000006</v>
      </c>
      <c r="G164" s="47" t="s">
        <v>2958</v>
      </c>
    </row>
    <row r="165" spans="1:7" ht="12.95" customHeight="1">
      <c r="A165" s="20" t="s">
        <v>1289</v>
      </c>
      <c r="B165" s="21" t="s">
        <v>1290</v>
      </c>
      <c r="C165" s="16" t="s">
        <v>2</v>
      </c>
      <c r="D165" s="18" t="s">
        <v>1284</v>
      </c>
      <c r="E165" s="22">
        <v>-500</v>
      </c>
      <c r="F165" s="23">
        <v>-10.199999999999999</v>
      </c>
      <c r="G165" s="47" t="s">
        <v>2958</v>
      </c>
    </row>
    <row r="166" spans="1:7" ht="12.95" customHeight="1">
      <c r="A166" s="20" t="s">
        <v>1291</v>
      </c>
      <c r="B166" s="21" t="s">
        <v>1292</v>
      </c>
      <c r="C166" s="16" t="s">
        <v>2</v>
      </c>
      <c r="D166" s="18" t="s">
        <v>1284</v>
      </c>
      <c r="E166" s="22">
        <v>-1800</v>
      </c>
      <c r="F166" s="23">
        <v>-12.02</v>
      </c>
      <c r="G166" s="47" t="s">
        <v>2958</v>
      </c>
    </row>
    <row r="167" spans="1:7" ht="12.95" customHeight="1">
      <c r="A167" s="20" t="s">
        <v>1293</v>
      </c>
      <c r="B167" s="21" t="s">
        <v>1294</v>
      </c>
      <c r="C167" s="16" t="s">
        <v>2</v>
      </c>
      <c r="D167" s="18" t="s">
        <v>1284</v>
      </c>
      <c r="E167" s="22">
        <v>-18000</v>
      </c>
      <c r="F167" s="23">
        <v>-14.65</v>
      </c>
      <c r="G167" s="24">
        <v>-1E-4</v>
      </c>
    </row>
    <row r="168" spans="1:7" ht="12.95" customHeight="1">
      <c r="A168" s="20" t="s">
        <v>1295</v>
      </c>
      <c r="B168" s="21" t="s">
        <v>1296</v>
      </c>
      <c r="C168" s="16" t="s">
        <v>2</v>
      </c>
      <c r="D168" s="18" t="s">
        <v>1284</v>
      </c>
      <c r="E168" s="22">
        <v>-1800</v>
      </c>
      <c r="F168" s="23">
        <v>-15.48</v>
      </c>
      <c r="G168" s="24">
        <v>-1E-4</v>
      </c>
    </row>
    <row r="169" spans="1:7" ht="12.95" customHeight="1">
      <c r="A169" s="20" t="s">
        <v>1297</v>
      </c>
      <c r="B169" s="21" t="s">
        <v>1298</v>
      </c>
      <c r="C169" s="16" t="s">
        <v>2</v>
      </c>
      <c r="D169" s="18" t="s">
        <v>1284</v>
      </c>
      <c r="E169" s="22">
        <v>-4800</v>
      </c>
      <c r="F169" s="23">
        <v>-16.91</v>
      </c>
      <c r="G169" s="24">
        <v>-1E-4</v>
      </c>
    </row>
    <row r="170" spans="1:7" ht="12.95" customHeight="1">
      <c r="A170" s="20" t="s">
        <v>1299</v>
      </c>
      <c r="B170" s="21" t="s">
        <v>1300</v>
      </c>
      <c r="C170" s="16" t="s">
        <v>2</v>
      </c>
      <c r="D170" s="18" t="s">
        <v>1284</v>
      </c>
      <c r="E170" s="22">
        <v>-24000</v>
      </c>
      <c r="F170" s="23">
        <v>-17.28</v>
      </c>
      <c r="G170" s="24">
        <v>-1E-4</v>
      </c>
    </row>
    <row r="171" spans="1:7" ht="12.95" customHeight="1">
      <c r="A171" s="20" t="s">
        <v>1301</v>
      </c>
      <c r="B171" s="21" t="s">
        <v>1302</v>
      </c>
      <c r="C171" s="16" t="s">
        <v>2</v>
      </c>
      <c r="D171" s="18" t="s">
        <v>1284</v>
      </c>
      <c r="E171" s="22">
        <v>-1500</v>
      </c>
      <c r="F171" s="23">
        <v>-17.79</v>
      </c>
      <c r="G171" s="24">
        <v>-1E-4</v>
      </c>
    </row>
    <row r="172" spans="1:7" ht="12.95" customHeight="1">
      <c r="A172" s="20" t="s">
        <v>1303</v>
      </c>
      <c r="B172" s="21" t="s">
        <v>1304</v>
      </c>
      <c r="C172" s="16" t="s">
        <v>2</v>
      </c>
      <c r="D172" s="18" t="s">
        <v>1284</v>
      </c>
      <c r="E172" s="22">
        <v>-6400</v>
      </c>
      <c r="F172" s="23">
        <v>-19.62</v>
      </c>
      <c r="G172" s="24">
        <v>-1E-4</v>
      </c>
    </row>
    <row r="173" spans="1:7" ht="12.95" customHeight="1">
      <c r="A173" s="20" t="s">
        <v>1305</v>
      </c>
      <c r="B173" s="21" t="s">
        <v>1306</v>
      </c>
      <c r="C173" s="16" t="s">
        <v>2</v>
      </c>
      <c r="D173" s="18" t="s">
        <v>1284</v>
      </c>
      <c r="E173" s="22">
        <v>-600</v>
      </c>
      <c r="F173" s="23">
        <v>-19.64</v>
      </c>
      <c r="G173" s="24">
        <v>-1E-4</v>
      </c>
    </row>
    <row r="174" spans="1:7" ht="12.95" customHeight="1">
      <c r="A174" s="20" t="s">
        <v>1307</v>
      </c>
      <c r="B174" s="21" t="s">
        <v>1308</v>
      </c>
      <c r="C174" s="16" t="s">
        <v>2</v>
      </c>
      <c r="D174" s="18" t="s">
        <v>1284</v>
      </c>
      <c r="E174" s="22">
        <v>-1200</v>
      </c>
      <c r="F174" s="23">
        <v>-21.44</v>
      </c>
      <c r="G174" s="24">
        <v>-1E-4</v>
      </c>
    </row>
    <row r="175" spans="1:7" ht="12.95" customHeight="1">
      <c r="A175" s="20" t="s">
        <v>1309</v>
      </c>
      <c r="B175" s="21" t="s">
        <v>1310</v>
      </c>
      <c r="C175" s="16" t="s">
        <v>2</v>
      </c>
      <c r="D175" s="18" t="s">
        <v>1284</v>
      </c>
      <c r="E175" s="22">
        <v>-8000</v>
      </c>
      <c r="F175" s="23">
        <v>-22.96</v>
      </c>
      <c r="G175" s="24">
        <v>-1E-4</v>
      </c>
    </row>
    <row r="176" spans="1:7" ht="12.95" customHeight="1">
      <c r="A176" s="20" t="s">
        <v>1311</v>
      </c>
      <c r="B176" s="21" t="s">
        <v>1312</v>
      </c>
      <c r="C176" s="16" t="s">
        <v>2</v>
      </c>
      <c r="D176" s="18" t="s">
        <v>1284</v>
      </c>
      <c r="E176" s="22">
        <v>-3750</v>
      </c>
      <c r="F176" s="23">
        <v>-23.81</v>
      </c>
      <c r="G176" s="24">
        <v>-1E-4</v>
      </c>
    </row>
    <row r="177" spans="1:7" ht="12.95" customHeight="1">
      <c r="A177" s="20" t="s">
        <v>1313</v>
      </c>
      <c r="B177" s="21" t="s">
        <v>1314</v>
      </c>
      <c r="C177" s="16" t="s">
        <v>2</v>
      </c>
      <c r="D177" s="18" t="s">
        <v>1284</v>
      </c>
      <c r="E177" s="22">
        <v>-8500</v>
      </c>
      <c r="F177" s="23">
        <v>-24.51</v>
      </c>
      <c r="G177" s="24">
        <v>-1E-4</v>
      </c>
    </row>
    <row r="178" spans="1:7" ht="12.95" customHeight="1">
      <c r="A178" s="20" t="s">
        <v>1315</v>
      </c>
      <c r="B178" s="21" t="s">
        <v>1316</v>
      </c>
      <c r="C178" s="16" t="s">
        <v>2</v>
      </c>
      <c r="D178" s="18" t="s">
        <v>1284</v>
      </c>
      <c r="E178" s="22">
        <v>-906</v>
      </c>
      <c r="F178" s="23">
        <v>-29.24</v>
      </c>
      <c r="G178" s="24">
        <v>-1E-4</v>
      </c>
    </row>
    <row r="179" spans="1:7" ht="12.95" customHeight="1">
      <c r="A179" s="20" t="s">
        <v>1317</v>
      </c>
      <c r="B179" s="21" t="s">
        <v>1318</v>
      </c>
      <c r="C179" s="16" t="s">
        <v>2</v>
      </c>
      <c r="D179" s="18" t="s">
        <v>1284</v>
      </c>
      <c r="E179" s="22">
        <v>-4800</v>
      </c>
      <c r="F179" s="23">
        <v>-30.32</v>
      </c>
      <c r="G179" s="24">
        <v>-1E-4</v>
      </c>
    </row>
    <row r="180" spans="1:7" ht="12.95" customHeight="1">
      <c r="A180" s="20" t="s">
        <v>1319</v>
      </c>
      <c r="B180" s="21" t="s">
        <v>1320</v>
      </c>
      <c r="C180" s="16" t="s">
        <v>2</v>
      </c>
      <c r="D180" s="18" t="s">
        <v>1284</v>
      </c>
      <c r="E180" s="22">
        <v>-4800</v>
      </c>
      <c r="F180" s="23">
        <v>-31.41</v>
      </c>
      <c r="G180" s="24">
        <v>-1E-4</v>
      </c>
    </row>
    <row r="181" spans="1:7" ht="12.95" customHeight="1">
      <c r="A181" s="20" t="s">
        <v>1321</v>
      </c>
      <c r="B181" s="21" t="s">
        <v>1322</v>
      </c>
      <c r="C181" s="16" t="s">
        <v>2</v>
      </c>
      <c r="D181" s="18" t="s">
        <v>1284</v>
      </c>
      <c r="E181" s="22">
        <v>-12000</v>
      </c>
      <c r="F181" s="23">
        <v>-31.9</v>
      </c>
      <c r="G181" s="24">
        <v>-1E-4</v>
      </c>
    </row>
    <row r="182" spans="1:7" ht="12.95" customHeight="1">
      <c r="A182" s="20" t="s">
        <v>1323</v>
      </c>
      <c r="B182" s="21" t="s">
        <v>1324</v>
      </c>
      <c r="C182" s="16" t="s">
        <v>2</v>
      </c>
      <c r="D182" s="18" t="s">
        <v>1284</v>
      </c>
      <c r="E182" s="22">
        <v>-3500</v>
      </c>
      <c r="F182" s="23">
        <v>-36.869999999999997</v>
      </c>
      <c r="G182" s="24">
        <v>-1E-4</v>
      </c>
    </row>
    <row r="183" spans="1:7" ht="12.95" customHeight="1">
      <c r="A183" s="20" t="s">
        <v>1325</v>
      </c>
      <c r="B183" s="21" t="s">
        <v>1326</v>
      </c>
      <c r="C183" s="16" t="s">
        <v>2</v>
      </c>
      <c r="D183" s="18" t="s">
        <v>1284</v>
      </c>
      <c r="E183" s="22">
        <v>-4500</v>
      </c>
      <c r="F183" s="23">
        <v>-37.82</v>
      </c>
      <c r="G183" s="24">
        <v>-2.0000000000000001E-4</v>
      </c>
    </row>
    <row r="184" spans="1:7" ht="12.95" customHeight="1">
      <c r="A184" s="20" t="s">
        <v>1327</v>
      </c>
      <c r="B184" s="21" t="s">
        <v>1328</v>
      </c>
      <c r="C184" s="16" t="s">
        <v>2</v>
      </c>
      <c r="D184" s="18" t="s">
        <v>1284</v>
      </c>
      <c r="E184" s="22">
        <v>-3000</v>
      </c>
      <c r="F184" s="23">
        <v>-40.479999999999997</v>
      </c>
      <c r="G184" s="24">
        <v>-2.0000000000000001E-4</v>
      </c>
    </row>
    <row r="185" spans="1:7" ht="12.95" customHeight="1">
      <c r="A185" s="20" t="s">
        <v>1329</v>
      </c>
      <c r="B185" s="21" t="s">
        <v>1330</v>
      </c>
      <c r="C185" s="16" t="s">
        <v>2</v>
      </c>
      <c r="D185" s="18" t="s">
        <v>1284</v>
      </c>
      <c r="E185" s="22">
        <v>-6600</v>
      </c>
      <c r="F185" s="23">
        <v>-43.15</v>
      </c>
      <c r="G185" s="24">
        <v>-2.0000000000000001E-4</v>
      </c>
    </row>
    <row r="186" spans="1:7" ht="12.95" customHeight="1">
      <c r="A186" s="20" t="s">
        <v>1331</v>
      </c>
      <c r="B186" s="21" t="s">
        <v>1332</v>
      </c>
      <c r="C186" s="16" t="s">
        <v>2</v>
      </c>
      <c r="D186" s="18" t="s">
        <v>1284</v>
      </c>
      <c r="E186" s="22">
        <v>-3500</v>
      </c>
      <c r="F186" s="23">
        <v>-44.38</v>
      </c>
      <c r="G186" s="24">
        <v>-2.0000000000000001E-4</v>
      </c>
    </row>
    <row r="187" spans="1:7" ht="12.95" customHeight="1">
      <c r="A187" s="20" t="s">
        <v>1333</v>
      </c>
      <c r="B187" s="21" t="s">
        <v>1334</v>
      </c>
      <c r="C187" s="16" t="s">
        <v>2</v>
      </c>
      <c r="D187" s="18" t="s">
        <v>1284</v>
      </c>
      <c r="E187" s="22">
        <v>-10000</v>
      </c>
      <c r="F187" s="23">
        <v>-48.29</v>
      </c>
      <c r="G187" s="24">
        <v>-2.0000000000000001E-4</v>
      </c>
    </row>
    <row r="188" spans="1:7" ht="12.95" customHeight="1">
      <c r="A188" s="20" t="s">
        <v>1335</v>
      </c>
      <c r="B188" s="21" t="s">
        <v>1336</v>
      </c>
      <c r="C188" s="16" t="s">
        <v>2</v>
      </c>
      <c r="D188" s="18" t="s">
        <v>1284</v>
      </c>
      <c r="E188" s="22">
        <v>-10800</v>
      </c>
      <c r="F188" s="23">
        <v>-48.81</v>
      </c>
      <c r="G188" s="24">
        <v>-2.0000000000000001E-4</v>
      </c>
    </row>
    <row r="189" spans="1:7" ht="12.95" customHeight="1">
      <c r="A189" s="20" t="s">
        <v>1337</v>
      </c>
      <c r="B189" s="21" t="s">
        <v>1338</v>
      </c>
      <c r="C189" s="16" t="s">
        <v>2</v>
      </c>
      <c r="D189" s="18" t="s">
        <v>1284</v>
      </c>
      <c r="E189" s="22">
        <v>-11000</v>
      </c>
      <c r="F189" s="23">
        <v>-51.99</v>
      </c>
      <c r="G189" s="24">
        <v>-2.0000000000000001E-4</v>
      </c>
    </row>
    <row r="190" spans="1:7" ht="12.95" customHeight="1">
      <c r="A190" s="20" t="s">
        <v>1339</v>
      </c>
      <c r="B190" s="21" t="s">
        <v>1340</v>
      </c>
      <c r="C190" s="16" t="s">
        <v>2</v>
      </c>
      <c r="D190" s="18" t="s">
        <v>1284</v>
      </c>
      <c r="E190" s="22">
        <v>-8000</v>
      </c>
      <c r="F190" s="23">
        <v>-53.53</v>
      </c>
      <c r="G190" s="24">
        <v>-2.0000000000000001E-4</v>
      </c>
    </row>
    <row r="191" spans="1:7" ht="12.95" customHeight="1">
      <c r="A191" s="20" t="s">
        <v>1341</v>
      </c>
      <c r="B191" s="21" t="s">
        <v>1342</v>
      </c>
      <c r="C191" s="16" t="s">
        <v>2</v>
      </c>
      <c r="D191" s="18" t="s">
        <v>1284</v>
      </c>
      <c r="E191" s="22">
        <v>-33600</v>
      </c>
      <c r="F191" s="23">
        <v>-53.79</v>
      </c>
      <c r="G191" s="24">
        <v>-2.0000000000000001E-4</v>
      </c>
    </row>
    <row r="192" spans="1:7" ht="12.95" customHeight="1">
      <c r="A192" s="20" t="s">
        <v>1343</v>
      </c>
      <c r="B192" s="21" t="s">
        <v>1344</v>
      </c>
      <c r="C192" s="16" t="s">
        <v>2</v>
      </c>
      <c r="D192" s="18" t="s">
        <v>1284</v>
      </c>
      <c r="E192" s="22">
        <v>-4000</v>
      </c>
      <c r="F192" s="23">
        <v>-54.63</v>
      </c>
      <c r="G192" s="24">
        <v>-2.0000000000000001E-4</v>
      </c>
    </row>
    <row r="193" spans="1:7" ht="12.95" customHeight="1">
      <c r="A193" s="20" t="s">
        <v>1345</v>
      </c>
      <c r="B193" s="21" t="s">
        <v>1346</v>
      </c>
      <c r="C193" s="16" t="s">
        <v>2</v>
      </c>
      <c r="D193" s="18" t="s">
        <v>1284</v>
      </c>
      <c r="E193" s="22">
        <v>-54000</v>
      </c>
      <c r="F193" s="23">
        <v>-54.68</v>
      </c>
      <c r="G193" s="24">
        <v>-2.0000000000000001E-4</v>
      </c>
    </row>
    <row r="194" spans="1:7" ht="12.95" customHeight="1">
      <c r="A194" s="20" t="s">
        <v>1347</v>
      </c>
      <c r="B194" s="21" t="s">
        <v>1348</v>
      </c>
      <c r="C194" s="16" t="s">
        <v>2</v>
      </c>
      <c r="D194" s="18" t="s">
        <v>1284</v>
      </c>
      <c r="E194" s="22">
        <v>-8800</v>
      </c>
      <c r="F194" s="23">
        <v>-57.05</v>
      </c>
      <c r="G194" s="24">
        <v>-2.0000000000000001E-4</v>
      </c>
    </row>
    <row r="195" spans="1:7" ht="12.95" customHeight="1">
      <c r="A195" s="20" t="s">
        <v>1349</v>
      </c>
      <c r="B195" s="21" t="s">
        <v>1350</v>
      </c>
      <c r="C195" s="16" t="s">
        <v>2</v>
      </c>
      <c r="D195" s="18" t="s">
        <v>1284</v>
      </c>
      <c r="E195" s="22">
        <v>-29925</v>
      </c>
      <c r="F195" s="23">
        <v>-76.53</v>
      </c>
      <c r="G195" s="24">
        <v>-2.9999999999999997E-4</v>
      </c>
    </row>
    <row r="196" spans="1:7" ht="12.95" customHeight="1">
      <c r="A196" s="20" t="s">
        <v>1351</v>
      </c>
      <c r="B196" s="21" t="s">
        <v>1352</v>
      </c>
      <c r="C196" s="16" t="s">
        <v>2</v>
      </c>
      <c r="D196" s="18" t="s">
        <v>1284</v>
      </c>
      <c r="E196" s="22">
        <v>-8800</v>
      </c>
      <c r="F196" s="23">
        <v>-77.16</v>
      </c>
      <c r="G196" s="24">
        <v>-2.9999999999999997E-4</v>
      </c>
    </row>
    <row r="197" spans="1:7" ht="12.95" customHeight="1">
      <c r="A197" s="20" t="s">
        <v>1353</v>
      </c>
      <c r="B197" s="21" t="s">
        <v>1354</v>
      </c>
      <c r="C197" s="16" t="s">
        <v>2</v>
      </c>
      <c r="D197" s="18" t="s">
        <v>1284</v>
      </c>
      <c r="E197" s="22">
        <v>-11000</v>
      </c>
      <c r="F197" s="23">
        <v>-80.12</v>
      </c>
      <c r="G197" s="24">
        <v>-2.9999999999999997E-4</v>
      </c>
    </row>
    <row r="198" spans="1:7" ht="12.95" customHeight="1">
      <c r="A198" s="20" t="s">
        <v>1355</v>
      </c>
      <c r="B198" s="21" t="s">
        <v>1356</v>
      </c>
      <c r="C198" s="16" t="s">
        <v>2</v>
      </c>
      <c r="D198" s="18" t="s">
        <v>1284</v>
      </c>
      <c r="E198" s="22">
        <v>-13000</v>
      </c>
      <c r="F198" s="23">
        <v>-80.569999999999993</v>
      </c>
      <c r="G198" s="24">
        <v>-2.9999999999999997E-4</v>
      </c>
    </row>
    <row r="199" spans="1:7" ht="12.95" customHeight="1">
      <c r="A199" s="20" t="s">
        <v>1357</v>
      </c>
      <c r="B199" s="21" t="s">
        <v>1358</v>
      </c>
      <c r="C199" s="16" t="s">
        <v>2</v>
      </c>
      <c r="D199" s="18" t="s">
        <v>1284</v>
      </c>
      <c r="E199" s="22">
        <v>-10500</v>
      </c>
      <c r="F199" s="23">
        <v>-81.38</v>
      </c>
      <c r="G199" s="24">
        <v>-2.9999999999999997E-4</v>
      </c>
    </row>
    <row r="200" spans="1:7" ht="12.95" customHeight="1">
      <c r="A200" s="20" t="s">
        <v>1359</v>
      </c>
      <c r="B200" s="21" t="s">
        <v>1360</v>
      </c>
      <c r="C200" s="16" t="s">
        <v>2</v>
      </c>
      <c r="D200" s="18" t="s">
        <v>1284</v>
      </c>
      <c r="E200" s="22">
        <v>-15200</v>
      </c>
      <c r="F200" s="23">
        <v>-82.51</v>
      </c>
      <c r="G200" s="24">
        <v>-2.9999999999999997E-4</v>
      </c>
    </row>
    <row r="201" spans="1:7" ht="12.95" customHeight="1">
      <c r="A201" s="20" t="s">
        <v>1361</v>
      </c>
      <c r="B201" s="21" t="s">
        <v>1362</v>
      </c>
      <c r="C201" s="16" t="s">
        <v>2</v>
      </c>
      <c r="D201" s="18" t="s">
        <v>1284</v>
      </c>
      <c r="E201" s="22">
        <v>-9800</v>
      </c>
      <c r="F201" s="23">
        <v>-86.7</v>
      </c>
      <c r="G201" s="24">
        <v>-2.9999999999999997E-4</v>
      </c>
    </row>
    <row r="202" spans="1:7" ht="12.95" customHeight="1">
      <c r="A202" s="20" t="s">
        <v>1363</v>
      </c>
      <c r="B202" s="21" t="s">
        <v>1364</v>
      </c>
      <c r="C202" s="16" t="s">
        <v>2</v>
      </c>
      <c r="D202" s="18" t="s">
        <v>1284</v>
      </c>
      <c r="E202" s="22">
        <v>-126000</v>
      </c>
      <c r="F202" s="23">
        <v>-96.71</v>
      </c>
      <c r="G202" s="24">
        <v>-4.0000000000000002E-4</v>
      </c>
    </row>
    <row r="203" spans="1:7" ht="12.95" customHeight="1">
      <c r="A203" s="20" t="s">
        <v>1365</v>
      </c>
      <c r="B203" s="21" t="s">
        <v>1366</v>
      </c>
      <c r="C203" s="16" t="s">
        <v>2</v>
      </c>
      <c r="D203" s="18" t="s">
        <v>1284</v>
      </c>
      <c r="E203" s="22">
        <v>-9900</v>
      </c>
      <c r="F203" s="23">
        <v>-97.62</v>
      </c>
      <c r="G203" s="24">
        <v>-4.0000000000000002E-4</v>
      </c>
    </row>
    <row r="204" spans="1:7" ht="12.95" customHeight="1">
      <c r="A204" s="20" t="s">
        <v>1367</v>
      </c>
      <c r="B204" s="21" t="s">
        <v>1368</v>
      </c>
      <c r="C204" s="16" t="s">
        <v>2</v>
      </c>
      <c r="D204" s="18" t="s">
        <v>1284</v>
      </c>
      <c r="E204" s="22">
        <v>-140</v>
      </c>
      <c r="F204" s="23">
        <v>-104.11</v>
      </c>
      <c r="G204" s="24">
        <v>-4.0000000000000002E-4</v>
      </c>
    </row>
    <row r="205" spans="1:7" ht="12.95" customHeight="1">
      <c r="A205" s="20" t="s">
        <v>1369</v>
      </c>
      <c r="B205" s="21" t="s">
        <v>1370</v>
      </c>
      <c r="C205" s="16" t="s">
        <v>2</v>
      </c>
      <c r="D205" s="18" t="s">
        <v>1284</v>
      </c>
      <c r="E205" s="22">
        <v>-25500</v>
      </c>
      <c r="F205" s="23">
        <v>-112.77</v>
      </c>
      <c r="G205" s="24">
        <v>-5.0000000000000001E-4</v>
      </c>
    </row>
    <row r="206" spans="1:7" ht="12.95" customHeight="1">
      <c r="A206" s="20" t="s">
        <v>1371</v>
      </c>
      <c r="B206" s="21" t="s">
        <v>1372</v>
      </c>
      <c r="C206" s="16" t="s">
        <v>2</v>
      </c>
      <c r="D206" s="18" t="s">
        <v>1284</v>
      </c>
      <c r="E206" s="22">
        <v>-18000</v>
      </c>
      <c r="F206" s="23">
        <v>-117.03</v>
      </c>
      <c r="G206" s="24">
        <v>-5.0000000000000001E-4</v>
      </c>
    </row>
    <row r="207" spans="1:7" ht="12.95" customHeight="1">
      <c r="A207" s="20" t="s">
        <v>1373</v>
      </c>
      <c r="B207" s="21" t="s">
        <v>1374</v>
      </c>
      <c r="C207" s="16" t="s">
        <v>2</v>
      </c>
      <c r="D207" s="18" t="s">
        <v>1284</v>
      </c>
      <c r="E207" s="22">
        <v>-24700</v>
      </c>
      <c r="F207" s="23">
        <v>-124.49</v>
      </c>
      <c r="G207" s="24">
        <v>-5.0000000000000001E-4</v>
      </c>
    </row>
    <row r="208" spans="1:7" ht="12.95" customHeight="1">
      <c r="A208" s="20" t="s">
        <v>1375</v>
      </c>
      <c r="B208" s="21" t="s">
        <v>1376</v>
      </c>
      <c r="C208" s="16" t="s">
        <v>2</v>
      </c>
      <c r="D208" s="18" t="s">
        <v>1284</v>
      </c>
      <c r="E208" s="22">
        <v>-8000</v>
      </c>
      <c r="F208" s="23">
        <v>-124.58</v>
      </c>
      <c r="G208" s="24">
        <v>-5.0000000000000001E-4</v>
      </c>
    </row>
    <row r="209" spans="1:7" ht="12.95" customHeight="1">
      <c r="A209" s="20" t="s">
        <v>1377</v>
      </c>
      <c r="B209" s="21" t="s">
        <v>1378</v>
      </c>
      <c r="C209" s="16" t="s">
        <v>2</v>
      </c>
      <c r="D209" s="18" t="s">
        <v>1284</v>
      </c>
      <c r="E209" s="22">
        <v>-138000</v>
      </c>
      <c r="F209" s="23">
        <v>-139.31</v>
      </c>
      <c r="G209" s="24">
        <v>-5.9999999999999995E-4</v>
      </c>
    </row>
    <row r="210" spans="1:7" ht="12.95" customHeight="1">
      <c r="A210" s="20" t="s">
        <v>1379</v>
      </c>
      <c r="B210" s="21" t="s">
        <v>1380</v>
      </c>
      <c r="C210" s="16" t="s">
        <v>2</v>
      </c>
      <c r="D210" s="18" t="s">
        <v>1284</v>
      </c>
      <c r="E210" s="22">
        <v>-20400</v>
      </c>
      <c r="F210" s="23">
        <v>-139.47</v>
      </c>
      <c r="G210" s="24">
        <v>-5.9999999999999995E-4</v>
      </c>
    </row>
    <row r="211" spans="1:7" ht="12.95" customHeight="1">
      <c r="A211" s="20" t="s">
        <v>1381</v>
      </c>
      <c r="B211" s="21" t="s">
        <v>1382</v>
      </c>
      <c r="C211" s="16" t="s">
        <v>2</v>
      </c>
      <c r="D211" s="18" t="s">
        <v>1284</v>
      </c>
      <c r="E211" s="22">
        <v>-36000</v>
      </c>
      <c r="F211" s="23">
        <v>-143.87</v>
      </c>
      <c r="G211" s="24">
        <v>-5.9999999999999995E-4</v>
      </c>
    </row>
    <row r="212" spans="1:7" ht="12.95" customHeight="1">
      <c r="A212" s="20" t="s">
        <v>1383</v>
      </c>
      <c r="B212" s="21" t="s">
        <v>1384</v>
      </c>
      <c r="C212" s="16" t="s">
        <v>2</v>
      </c>
      <c r="D212" s="18" t="s">
        <v>1284</v>
      </c>
      <c r="E212" s="22">
        <v>-32500</v>
      </c>
      <c r="F212" s="23">
        <v>-159.66999999999999</v>
      </c>
      <c r="G212" s="24">
        <v>-5.9999999999999995E-4</v>
      </c>
    </row>
    <row r="213" spans="1:7" ht="12.95" customHeight="1">
      <c r="A213" s="20" t="s">
        <v>1385</v>
      </c>
      <c r="B213" s="21" t="s">
        <v>1386</v>
      </c>
      <c r="C213" s="16" t="s">
        <v>2</v>
      </c>
      <c r="D213" s="18" t="s">
        <v>1284</v>
      </c>
      <c r="E213" s="22">
        <v>-55500</v>
      </c>
      <c r="F213" s="23">
        <v>-175.35</v>
      </c>
      <c r="G213" s="24">
        <v>-6.9999999999999999E-4</v>
      </c>
    </row>
    <row r="214" spans="1:7" ht="12.95" customHeight="1">
      <c r="A214" s="20" t="s">
        <v>1387</v>
      </c>
      <c r="B214" s="21" t="s">
        <v>1388</v>
      </c>
      <c r="C214" s="16" t="s">
        <v>2</v>
      </c>
      <c r="D214" s="18" t="s">
        <v>1284</v>
      </c>
      <c r="E214" s="22">
        <v>-26000</v>
      </c>
      <c r="F214" s="23">
        <v>-186.8</v>
      </c>
      <c r="G214" s="24">
        <v>-8.0000000000000004E-4</v>
      </c>
    </row>
    <row r="215" spans="1:7" ht="12.95" customHeight="1">
      <c r="A215" s="20" t="s">
        <v>1389</v>
      </c>
      <c r="B215" s="21" t="s">
        <v>1390</v>
      </c>
      <c r="C215" s="16" t="s">
        <v>2</v>
      </c>
      <c r="D215" s="18" t="s">
        <v>1284</v>
      </c>
      <c r="E215" s="22">
        <v>-24750</v>
      </c>
      <c r="F215" s="23">
        <v>-189.56</v>
      </c>
      <c r="G215" s="24">
        <v>-8.0000000000000004E-4</v>
      </c>
    </row>
    <row r="216" spans="1:7" ht="12.95" customHeight="1">
      <c r="A216" s="20" t="s">
        <v>1391</v>
      </c>
      <c r="B216" s="21" t="s">
        <v>1392</v>
      </c>
      <c r="C216" s="16" t="s">
        <v>2</v>
      </c>
      <c r="D216" s="18" t="s">
        <v>1284</v>
      </c>
      <c r="E216" s="22">
        <v>-1332000</v>
      </c>
      <c r="F216" s="23">
        <v>-190.48</v>
      </c>
      <c r="G216" s="24">
        <v>-8.0000000000000004E-4</v>
      </c>
    </row>
    <row r="217" spans="1:7" ht="12.95" customHeight="1">
      <c r="A217" s="20" t="s">
        <v>1393</v>
      </c>
      <c r="B217" s="21" t="s">
        <v>1394</v>
      </c>
      <c r="C217" s="16" t="s">
        <v>2</v>
      </c>
      <c r="D217" s="18" t="s">
        <v>1284</v>
      </c>
      <c r="E217" s="22">
        <v>-81000</v>
      </c>
      <c r="F217" s="23">
        <v>-191.36</v>
      </c>
      <c r="G217" s="24">
        <v>-8.0000000000000004E-4</v>
      </c>
    </row>
    <row r="218" spans="1:7" ht="12.95" customHeight="1">
      <c r="A218" s="20" t="s">
        <v>1395</v>
      </c>
      <c r="B218" s="21" t="s">
        <v>1396</v>
      </c>
      <c r="C218" s="16" t="s">
        <v>2</v>
      </c>
      <c r="D218" s="18" t="s">
        <v>1284</v>
      </c>
      <c r="E218" s="22">
        <v>-252000</v>
      </c>
      <c r="F218" s="23">
        <v>-194.67</v>
      </c>
      <c r="G218" s="24">
        <v>-8.0000000000000004E-4</v>
      </c>
    </row>
    <row r="219" spans="1:7" ht="12.95" customHeight="1">
      <c r="A219" s="20" t="s">
        <v>1397</v>
      </c>
      <c r="B219" s="21" t="s">
        <v>1398</v>
      </c>
      <c r="C219" s="16" t="s">
        <v>2</v>
      </c>
      <c r="D219" s="18" t="s">
        <v>1284</v>
      </c>
      <c r="E219" s="22">
        <v>-18900</v>
      </c>
      <c r="F219" s="23">
        <v>-222.25</v>
      </c>
      <c r="G219" s="24">
        <v>-8.9999999999999998E-4</v>
      </c>
    </row>
    <row r="220" spans="1:7" ht="12.95" customHeight="1">
      <c r="A220" s="20" t="s">
        <v>1399</v>
      </c>
      <c r="B220" s="21" t="s">
        <v>1400</v>
      </c>
      <c r="C220" s="16" t="s">
        <v>2</v>
      </c>
      <c r="D220" s="18" t="s">
        <v>1284</v>
      </c>
      <c r="E220" s="22">
        <v>-98000</v>
      </c>
      <c r="F220" s="23">
        <v>-233.19</v>
      </c>
      <c r="G220" s="24">
        <v>-8.9999999999999998E-4</v>
      </c>
    </row>
    <row r="221" spans="1:7" ht="12.95" customHeight="1">
      <c r="A221" s="20" t="s">
        <v>1401</v>
      </c>
      <c r="B221" s="21" t="s">
        <v>1402</v>
      </c>
      <c r="C221" s="16" t="s">
        <v>2</v>
      </c>
      <c r="D221" s="18" t="s">
        <v>1284</v>
      </c>
      <c r="E221" s="22">
        <v>-198000</v>
      </c>
      <c r="F221" s="23">
        <v>-238</v>
      </c>
      <c r="G221" s="24">
        <v>-1E-3</v>
      </c>
    </row>
    <row r="222" spans="1:7" ht="12.95" customHeight="1">
      <c r="A222" s="20" t="s">
        <v>1403</v>
      </c>
      <c r="B222" s="21" t="s">
        <v>1404</v>
      </c>
      <c r="C222" s="16" t="s">
        <v>2</v>
      </c>
      <c r="D222" s="18" t="s">
        <v>1284</v>
      </c>
      <c r="E222" s="22">
        <v>-1170</v>
      </c>
      <c r="F222" s="23">
        <v>-259.19</v>
      </c>
      <c r="G222" s="24">
        <v>-1E-3</v>
      </c>
    </row>
    <row r="223" spans="1:7" ht="12.95" customHeight="1">
      <c r="A223" s="20" t="s">
        <v>1405</v>
      </c>
      <c r="B223" s="21" t="s">
        <v>1406</v>
      </c>
      <c r="C223" s="16" t="s">
        <v>2</v>
      </c>
      <c r="D223" s="18" t="s">
        <v>1284</v>
      </c>
      <c r="E223" s="22">
        <v>-306000</v>
      </c>
      <c r="F223" s="23">
        <v>-260.10000000000002</v>
      </c>
      <c r="G223" s="24">
        <v>-1E-3</v>
      </c>
    </row>
    <row r="224" spans="1:7" ht="12.95" customHeight="1">
      <c r="A224" s="20" t="s">
        <v>1407</v>
      </c>
      <c r="B224" s="21" t="s">
        <v>1408</v>
      </c>
      <c r="C224" s="16" t="s">
        <v>2</v>
      </c>
      <c r="D224" s="18" t="s">
        <v>1284</v>
      </c>
      <c r="E224" s="22">
        <v>-2312000</v>
      </c>
      <c r="F224" s="23">
        <v>-278.60000000000002</v>
      </c>
      <c r="G224" s="24">
        <v>-1.1000000000000001E-3</v>
      </c>
    </row>
    <row r="225" spans="1:7" ht="12.95" customHeight="1">
      <c r="A225" s="20" t="s">
        <v>1409</v>
      </c>
      <c r="B225" s="21" t="s">
        <v>1410</v>
      </c>
      <c r="C225" s="16" t="s">
        <v>2</v>
      </c>
      <c r="D225" s="18" t="s">
        <v>1284</v>
      </c>
      <c r="E225" s="22">
        <v>-341000</v>
      </c>
      <c r="F225" s="23">
        <v>-278.94</v>
      </c>
      <c r="G225" s="24">
        <v>-1.1000000000000001E-3</v>
      </c>
    </row>
    <row r="226" spans="1:7" ht="12.95" customHeight="1">
      <c r="A226" s="20" t="s">
        <v>1411</v>
      </c>
      <c r="B226" s="21" t="s">
        <v>1412</v>
      </c>
      <c r="C226" s="16" t="s">
        <v>2</v>
      </c>
      <c r="D226" s="18" t="s">
        <v>1284</v>
      </c>
      <c r="E226" s="22">
        <v>-120000</v>
      </c>
      <c r="F226" s="23">
        <v>-291.89999999999998</v>
      </c>
      <c r="G226" s="24">
        <v>-1.1999999999999999E-3</v>
      </c>
    </row>
    <row r="227" spans="1:7" ht="12.95" customHeight="1">
      <c r="A227" s="20" t="s">
        <v>1413</v>
      </c>
      <c r="B227" s="21" t="s">
        <v>1414</v>
      </c>
      <c r="C227" s="16" t="s">
        <v>2</v>
      </c>
      <c r="D227" s="18" t="s">
        <v>1284</v>
      </c>
      <c r="E227" s="22">
        <v>-16500</v>
      </c>
      <c r="F227" s="23">
        <v>-345.49</v>
      </c>
      <c r="G227" s="24">
        <v>-1.4E-3</v>
      </c>
    </row>
    <row r="228" spans="1:7" ht="12.95" customHeight="1">
      <c r="A228" s="20" t="s">
        <v>1415</v>
      </c>
      <c r="B228" s="21" t="s">
        <v>1416</v>
      </c>
      <c r="C228" s="16" t="s">
        <v>2</v>
      </c>
      <c r="D228" s="18" t="s">
        <v>1284</v>
      </c>
      <c r="E228" s="22">
        <v>-189000</v>
      </c>
      <c r="F228" s="23">
        <v>-345.87</v>
      </c>
      <c r="G228" s="24">
        <v>-1.4E-3</v>
      </c>
    </row>
    <row r="229" spans="1:7" ht="12.95" customHeight="1">
      <c r="A229" s="20" t="s">
        <v>1417</v>
      </c>
      <c r="B229" s="21" t="s">
        <v>1418</v>
      </c>
      <c r="C229" s="16" t="s">
        <v>2</v>
      </c>
      <c r="D229" s="18" t="s">
        <v>1284</v>
      </c>
      <c r="E229" s="22">
        <v>-290500</v>
      </c>
      <c r="F229" s="23">
        <v>-369.95</v>
      </c>
      <c r="G229" s="24">
        <v>-1.5E-3</v>
      </c>
    </row>
    <row r="230" spans="1:7" ht="12.95" customHeight="1">
      <c r="A230" s="20" t="s">
        <v>1419</v>
      </c>
      <c r="B230" s="21" t="s">
        <v>1420</v>
      </c>
      <c r="C230" s="16" t="s">
        <v>2</v>
      </c>
      <c r="D230" s="18" t="s">
        <v>1284</v>
      </c>
      <c r="E230" s="22">
        <v>-28000</v>
      </c>
      <c r="F230" s="23">
        <v>-390.47</v>
      </c>
      <c r="G230" s="24">
        <v>-1.6000000000000001E-3</v>
      </c>
    </row>
    <row r="231" spans="1:7" ht="12.95" customHeight="1">
      <c r="A231" s="20" t="s">
        <v>1421</v>
      </c>
      <c r="B231" s="21" t="s">
        <v>1422</v>
      </c>
      <c r="C231" s="16" t="s">
        <v>2</v>
      </c>
      <c r="D231" s="18" t="s">
        <v>1284</v>
      </c>
      <c r="E231" s="22">
        <v>-96000</v>
      </c>
      <c r="F231" s="23">
        <v>-395.33</v>
      </c>
      <c r="G231" s="24">
        <v>-1.6000000000000001E-3</v>
      </c>
    </row>
    <row r="232" spans="1:7" ht="12.95" customHeight="1">
      <c r="A232" s="20" t="s">
        <v>1423</v>
      </c>
      <c r="B232" s="21" t="s">
        <v>1424</v>
      </c>
      <c r="C232" s="16" t="s">
        <v>2</v>
      </c>
      <c r="D232" s="18" t="s">
        <v>1284</v>
      </c>
      <c r="E232" s="22">
        <v>-343000</v>
      </c>
      <c r="F232" s="23">
        <v>-433.9</v>
      </c>
      <c r="G232" s="24">
        <v>-1.8E-3</v>
      </c>
    </row>
    <row r="233" spans="1:7" ht="12.95" customHeight="1">
      <c r="A233" s="20" t="s">
        <v>1425</v>
      </c>
      <c r="B233" s="21" t="s">
        <v>1426</v>
      </c>
      <c r="C233" s="16" t="s">
        <v>2</v>
      </c>
      <c r="D233" s="18" t="s">
        <v>1284</v>
      </c>
      <c r="E233" s="22">
        <v>-1023000</v>
      </c>
      <c r="F233" s="23">
        <v>-438.87</v>
      </c>
      <c r="G233" s="24">
        <v>-1.8E-3</v>
      </c>
    </row>
    <row r="234" spans="1:7" ht="12.95" customHeight="1">
      <c r="A234" s="20" t="s">
        <v>1427</v>
      </c>
      <c r="B234" s="21" t="s">
        <v>1428</v>
      </c>
      <c r="C234" s="16" t="s">
        <v>2</v>
      </c>
      <c r="D234" s="18" t="s">
        <v>1284</v>
      </c>
      <c r="E234" s="22">
        <v>-92000</v>
      </c>
      <c r="F234" s="23">
        <v>-458.53</v>
      </c>
      <c r="G234" s="24">
        <v>-1.8E-3</v>
      </c>
    </row>
    <row r="235" spans="1:7" ht="12.95" customHeight="1">
      <c r="A235" s="20" t="s">
        <v>1429</v>
      </c>
      <c r="B235" s="21" t="s">
        <v>1430</v>
      </c>
      <c r="C235" s="16" t="s">
        <v>2</v>
      </c>
      <c r="D235" s="18" t="s">
        <v>1284</v>
      </c>
      <c r="E235" s="22">
        <v>-994500</v>
      </c>
      <c r="F235" s="23">
        <v>-462.44</v>
      </c>
      <c r="G235" s="24">
        <v>-1.9E-3</v>
      </c>
    </row>
    <row r="236" spans="1:7" ht="12.95" customHeight="1">
      <c r="A236" s="20" t="s">
        <v>1431</v>
      </c>
      <c r="B236" s="21" t="s">
        <v>1432</v>
      </c>
      <c r="C236" s="16" t="s">
        <v>2</v>
      </c>
      <c r="D236" s="18" t="s">
        <v>1284</v>
      </c>
      <c r="E236" s="22">
        <v>-1378000</v>
      </c>
      <c r="F236" s="23">
        <v>-469.9</v>
      </c>
      <c r="G236" s="24">
        <v>-1.9E-3</v>
      </c>
    </row>
    <row r="237" spans="1:7" ht="12.95" customHeight="1">
      <c r="A237" s="20" t="s">
        <v>1433</v>
      </c>
      <c r="B237" s="21" t="s">
        <v>1434</v>
      </c>
      <c r="C237" s="16" t="s">
        <v>2</v>
      </c>
      <c r="D237" s="18" t="s">
        <v>1284</v>
      </c>
      <c r="E237" s="22">
        <v>-23000</v>
      </c>
      <c r="F237" s="23">
        <v>-477.84</v>
      </c>
      <c r="G237" s="24">
        <v>-1.9E-3</v>
      </c>
    </row>
    <row r="238" spans="1:7" ht="12.95" customHeight="1">
      <c r="A238" s="20" t="s">
        <v>1435</v>
      </c>
      <c r="B238" s="21" t="s">
        <v>1436</v>
      </c>
      <c r="C238" s="16" t="s">
        <v>2</v>
      </c>
      <c r="D238" s="18" t="s">
        <v>1284</v>
      </c>
      <c r="E238" s="22">
        <v>-139100</v>
      </c>
      <c r="F238" s="23">
        <v>-526.55999999999995</v>
      </c>
      <c r="G238" s="24">
        <v>-2.0999999999999999E-3</v>
      </c>
    </row>
    <row r="239" spans="1:7" ht="12.95" customHeight="1">
      <c r="A239" s="20" t="s">
        <v>1437</v>
      </c>
      <c r="B239" s="21" t="s">
        <v>1438</v>
      </c>
      <c r="C239" s="16" t="s">
        <v>2</v>
      </c>
      <c r="D239" s="18" t="s">
        <v>1284</v>
      </c>
      <c r="E239" s="22">
        <v>-642000</v>
      </c>
      <c r="F239" s="23">
        <v>-543.77</v>
      </c>
      <c r="G239" s="24">
        <v>-2.2000000000000001E-3</v>
      </c>
    </row>
    <row r="240" spans="1:7" ht="12.95" customHeight="1">
      <c r="A240" s="20" t="s">
        <v>1439</v>
      </c>
      <c r="B240" s="21" t="s">
        <v>1440</v>
      </c>
      <c r="C240" s="16" t="s">
        <v>2</v>
      </c>
      <c r="D240" s="18" t="s">
        <v>1284</v>
      </c>
      <c r="E240" s="22">
        <v>-180000</v>
      </c>
      <c r="F240" s="23">
        <v>-549.72</v>
      </c>
      <c r="G240" s="24">
        <v>-2.2000000000000001E-3</v>
      </c>
    </row>
    <row r="241" spans="1:7" ht="12.95" customHeight="1">
      <c r="A241" s="20" t="s">
        <v>1441</v>
      </c>
      <c r="B241" s="21" t="s">
        <v>1442</v>
      </c>
      <c r="C241" s="16" t="s">
        <v>2</v>
      </c>
      <c r="D241" s="18" t="s">
        <v>1284</v>
      </c>
      <c r="E241" s="22">
        <v>-307500</v>
      </c>
      <c r="F241" s="23">
        <v>-589.79</v>
      </c>
      <c r="G241" s="24">
        <v>-2.3999999999999998E-3</v>
      </c>
    </row>
    <row r="242" spans="1:7" ht="12.95" customHeight="1">
      <c r="A242" s="20" t="s">
        <v>1443</v>
      </c>
      <c r="B242" s="21" t="s">
        <v>1444</v>
      </c>
      <c r="C242" s="16" t="s">
        <v>2</v>
      </c>
      <c r="D242" s="18" t="s">
        <v>1284</v>
      </c>
      <c r="E242" s="22">
        <v>-48800</v>
      </c>
      <c r="F242" s="23">
        <v>-630.17999999999995</v>
      </c>
      <c r="G242" s="24">
        <v>-2.5000000000000001E-3</v>
      </c>
    </row>
    <row r="243" spans="1:7" ht="12.95" customHeight="1">
      <c r="A243" s="20" t="s">
        <v>1445</v>
      </c>
      <c r="B243" s="21" t="s">
        <v>1446</v>
      </c>
      <c r="C243" s="16" t="s">
        <v>2</v>
      </c>
      <c r="D243" s="18" t="s">
        <v>1284</v>
      </c>
      <c r="E243" s="22">
        <v>-85200</v>
      </c>
      <c r="F243" s="23">
        <v>-655.32000000000005</v>
      </c>
      <c r="G243" s="24">
        <v>-2.5999999999999999E-3</v>
      </c>
    </row>
    <row r="244" spans="1:7" ht="12.95" customHeight="1">
      <c r="A244" s="20" t="s">
        <v>1447</v>
      </c>
      <c r="B244" s="21" t="s">
        <v>1448</v>
      </c>
      <c r="C244" s="16" t="s">
        <v>2</v>
      </c>
      <c r="D244" s="18" t="s">
        <v>1284</v>
      </c>
      <c r="E244" s="22">
        <v>-108000</v>
      </c>
      <c r="F244" s="23">
        <v>-679.48</v>
      </c>
      <c r="G244" s="24">
        <v>-2.7000000000000001E-3</v>
      </c>
    </row>
    <row r="245" spans="1:7" ht="12.95" customHeight="1">
      <c r="A245" s="20" t="s">
        <v>1449</v>
      </c>
      <c r="B245" s="21" t="s">
        <v>1450</v>
      </c>
      <c r="C245" s="16" t="s">
        <v>2</v>
      </c>
      <c r="D245" s="18" t="s">
        <v>1284</v>
      </c>
      <c r="E245" s="22">
        <v>-594000</v>
      </c>
      <c r="F245" s="23">
        <v>-704.78</v>
      </c>
      <c r="G245" s="24">
        <v>-2.8E-3</v>
      </c>
    </row>
    <row r="246" spans="1:7" ht="12.95" customHeight="1">
      <c r="A246" s="20" t="s">
        <v>1451</v>
      </c>
      <c r="B246" s="21" t="s">
        <v>1452</v>
      </c>
      <c r="C246" s="16" t="s">
        <v>2</v>
      </c>
      <c r="D246" s="18" t="s">
        <v>1284</v>
      </c>
      <c r="E246" s="22">
        <v>-51600</v>
      </c>
      <c r="F246" s="23">
        <v>-709.94</v>
      </c>
      <c r="G246" s="24">
        <v>-2.8999999999999998E-3</v>
      </c>
    </row>
    <row r="247" spans="1:7" ht="12.95" customHeight="1">
      <c r="A247" s="20" t="s">
        <v>1453</v>
      </c>
      <c r="B247" s="21" t="s">
        <v>1454</v>
      </c>
      <c r="C247" s="16" t="s">
        <v>2</v>
      </c>
      <c r="D247" s="18" t="s">
        <v>1284</v>
      </c>
      <c r="E247" s="22">
        <v>-49200</v>
      </c>
      <c r="F247" s="23">
        <v>-711.85</v>
      </c>
      <c r="G247" s="24">
        <v>-2.8999999999999998E-3</v>
      </c>
    </row>
    <row r="248" spans="1:7" ht="12.95" customHeight="1">
      <c r="A248" s="20" t="s">
        <v>1455</v>
      </c>
      <c r="B248" s="21" t="s">
        <v>1456</v>
      </c>
      <c r="C248" s="16" t="s">
        <v>2</v>
      </c>
      <c r="D248" s="18" t="s">
        <v>1284</v>
      </c>
      <c r="E248" s="22">
        <v>-688500</v>
      </c>
      <c r="F248" s="23">
        <v>-817.59</v>
      </c>
      <c r="G248" s="24">
        <v>-3.3E-3</v>
      </c>
    </row>
    <row r="249" spans="1:7" ht="12.95" customHeight="1">
      <c r="A249" s="20" t="s">
        <v>1457</v>
      </c>
      <c r="B249" s="21" t="s">
        <v>1458</v>
      </c>
      <c r="C249" s="16" t="s">
        <v>2</v>
      </c>
      <c r="D249" s="18" t="s">
        <v>1284</v>
      </c>
      <c r="E249" s="22">
        <v>-114000</v>
      </c>
      <c r="F249" s="23">
        <v>-819.43</v>
      </c>
      <c r="G249" s="24">
        <v>-3.3E-3</v>
      </c>
    </row>
    <row r="250" spans="1:7" ht="12.95" customHeight="1">
      <c r="A250" s="20" t="s">
        <v>1459</v>
      </c>
      <c r="B250" s="21" t="s">
        <v>1460</v>
      </c>
      <c r="C250" s="16" t="s">
        <v>2</v>
      </c>
      <c r="D250" s="18" t="s">
        <v>1284</v>
      </c>
      <c r="E250" s="22">
        <v>-364000</v>
      </c>
      <c r="F250" s="23">
        <v>-823.19</v>
      </c>
      <c r="G250" s="24">
        <v>-3.3E-3</v>
      </c>
    </row>
    <row r="251" spans="1:7" ht="12.95" customHeight="1">
      <c r="A251" s="20" t="s">
        <v>1461</v>
      </c>
      <c r="B251" s="21" t="s">
        <v>1462</v>
      </c>
      <c r="C251" s="16" t="s">
        <v>2</v>
      </c>
      <c r="D251" s="18" t="s">
        <v>1284</v>
      </c>
      <c r="E251" s="22">
        <v>-2236000</v>
      </c>
      <c r="F251" s="23">
        <v>-848.56</v>
      </c>
      <c r="G251" s="24">
        <v>-3.3999999999999998E-3</v>
      </c>
    </row>
    <row r="252" spans="1:7" ht="12.95" customHeight="1">
      <c r="A252" s="20" t="s">
        <v>1463</v>
      </c>
      <c r="B252" s="21" t="s">
        <v>1464</v>
      </c>
      <c r="C252" s="16" t="s">
        <v>2</v>
      </c>
      <c r="D252" s="18" t="s">
        <v>1284</v>
      </c>
      <c r="E252" s="22">
        <v>-1645000</v>
      </c>
      <c r="F252" s="23">
        <v>-912.15</v>
      </c>
      <c r="G252" s="24">
        <v>-3.7000000000000002E-3</v>
      </c>
    </row>
    <row r="253" spans="1:7" ht="12.95" customHeight="1">
      <c r="A253" s="20" t="s">
        <v>1465</v>
      </c>
      <c r="B253" s="21" t="s">
        <v>1466</v>
      </c>
      <c r="C253" s="16" t="s">
        <v>2</v>
      </c>
      <c r="D253" s="18" t="s">
        <v>1284</v>
      </c>
      <c r="E253" s="22">
        <v>-96250</v>
      </c>
      <c r="F253" s="23">
        <v>-965.97</v>
      </c>
      <c r="G253" s="24">
        <v>-3.8999999999999998E-3</v>
      </c>
    </row>
    <row r="254" spans="1:7" ht="12.95" customHeight="1">
      <c r="A254" s="20" t="s">
        <v>1467</v>
      </c>
      <c r="B254" s="21" t="s">
        <v>1468</v>
      </c>
      <c r="C254" s="16" t="s">
        <v>2</v>
      </c>
      <c r="D254" s="18" t="s">
        <v>1284</v>
      </c>
      <c r="E254" s="22">
        <v>-1560000</v>
      </c>
      <c r="F254" s="23">
        <v>-985.92</v>
      </c>
      <c r="G254" s="24">
        <v>-4.0000000000000001E-3</v>
      </c>
    </row>
    <row r="255" spans="1:7" ht="12.95" customHeight="1">
      <c r="A255" s="20" t="s">
        <v>1469</v>
      </c>
      <c r="B255" s="21" t="s">
        <v>1470</v>
      </c>
      <c r="C255" s="16" t="s">
        <v>2</v>
      </c>
      <c r="D255" s="18" t="s">
        <v>1284</v>
      </c>
      <c r="E255" s="22">
        <v>-309600</v>
      </c>
      <c r="F255" s="23">
        <v>-993.04</v>
      </c>
      <c r="G255" s="24">
        <v>-4.0000000000000001E-3</v>
      </c>
    </row>
    <row r="256" spans="1:7" ht="12.95" customHeight="1">
      <c r="A256" s="20" t="s">
        <v>1471</v>
      </c>
      <c r="B256" s="21" t="s">
        <v>1472</v>
      </c>
      <c r="C256" s="16" t="s">
        <v>2</v>
      </c>
      <c r="D256" s="18" t="s">
        <v>1284</v>
      </c>
      <c r="E256" s="22">
        <v>-36000</v>
      </c>
      <c r="F256" s="23">
        <v>-996.89</v>
      </c>
      <c r="G256" s="24">
        <v>-4.0000000000000001E-3</v>
      </c>
    </row>
    <row r="257" spans="1:7" ht="12.95" customHeight="1">
      <c r="A257" s="20" t="s">
        <v>1473</v>
      </c>
      <c r="B257" s="21" t="s">
        <v>1474</v>
      </c>
      <c r="C257" s="16" t="s">
        <v>2</v>
      </c>
      <c r="D257" s="18" t="s">
        <v>1284</v>
      </c>
      <c r="E257" s="22">
        <v>-2691000</v>
      </c>
      <c r="F257" s="23">
        <v>-1089.8599999999999</v>
      </c>
      <c r="G257" s="24">
        <v>-4.4000000000000003E-3</v>
      </c>
    </row>
    <row r="258" spans="1:7" ht="12.95" customHeight="1">
      <c r="A258" s="20" t="s">
        <v>1475</v>
      </c>
      <c r="B258" s="21" t="s">
        <v>1476</v>
      </c>
      <c r="C258" s="16" t="s">
        <v>2</v>
      </c>
      <c r="D258" s="18" t="s">
        <v>1284</v>
      </c>
      <c r="E258" s="22">
        <v>-985000</v>
      </c>
      <c r="F258" s="23">
        <v>-1147.53</v>
      </c>
      <c r="G258" s="24">
        <v>-4.5999999999999999E-3</v>
      </c>
    </row>
    <row r="259" spans="1:7" ht="12.95" customHeight="1">
      <c r="A259" s="20" t="s">
        <v>1477</v>
      </c>
      <c r="B259" s="21" t="s">
        <v>1478</v>
      </c>
      <c r="C259" s="16" t="s">
        <v>2</v>
      </c>
      <c r="D259" s="18" t="s">
        <v>1284</v>
      </c>
      <c r="E259" s="22">
        <v>-84000</v>
      </c>
      <c r="F259" s="23">
        <v>-1158.8599999999999</v>
      </c>
      <c r="G259" s="24">
        <v>-4.7000000000000002E-3</v>
      </c>
    </row>
    <row r="260" spans="1:7" ht="12.95" customHeight="1">
      <c r="A260" s="20" t="s">
        <v>1479</v>
      </c>
      <c r="B260" s="21" t="s">
        <v>1480</v>
      </c>
      <c r="C260" s="16" t="s">
        <v>2</v>
      </c>
      <c r="D260" s="18" t="s">
        <v>1284</v>
      </c>
      <c r="E260" s="22">
        <v>-310000</v>
      </c>
      <c r="F260" s="23">
        <v>-1197.8399999999999</v>
      </c>
      <c r="G260" s="24">
        <v>-4.7999999999999996E-3</v>
      </c>
    </row>
    <row r="261" spans="1:7" ht="12.95" customHeight="1">
      <c r="A261" s="20" t="s">
        <v>1481</v>
      </c>
      <c r="B261" s="21" t="s">
        <v>1482</v>
      </c>
      <c r="C261" s="16" t="s">
        <v>2</v>
      </c>
      <c r="D261" s="18" t="s">
        <v>1284</v>
      </c>
      <c r="E261" s="22">
        <v>-304000</v>
      </c>
      <c r="F261" s="23">
        <v>-1234.7</v>
      </c>
      <c r="G261" s="24">
        <v>-5.0000000000000001E-3</v>
      </c>
    </row>
    <row r="262" spans="1:7" ht="12.95" customHeight="1">
      <c r="A262" s="20" t="s">
        <v>1483</v>
      </c>
      <c r="B262" s="21" t="s">
        <v>1484</v>
      </c>
      <c r="C262" s="16" t="s">
        <v>2</v>
      </c>
      <c r="D262" s="18" t="s">
        <v>1284</v>
      </c>
      <c r="E262" s="22">
        <v>-837000</v>
      </c>
      <c r="F262" s="23">
        <v>-1311.16</v>
      </c>
      <c r="G262" s="24">
        <v>-5.3E-3</v>
      </c>
    </row>
    <row r="263" spans="1:7" ht="12.95" customHeight="1">
      <c r="A263" s="20" t="s">
        <v>1485</v>
      </c>
      <c r="B263" s="21" t="s">
        <v>1486</v>
      </c>
      <c r="C263" s="16" t="s">
        <v>2</v>
      </c>
      <c r="D263" s="18" t="s">
        <v>1284</v>
      </c>
      <c r="E263" s="22">
        <v>-123600</v>
      </c>
      <c r="F263" s="23">
        <v>-1385.12</v>
      </c>
      <c r="G263" s="24">
        <v>-5.5999999999999999E-3</v>
      </c>
    </row>
    <row r="264" spans="1:7" ht="12.95" customHeight="1">
      <c r="A264" s="20" t="s">
        <v>1487</v>
      </c>
      <c r="B264" s="21" t="s">
        <v>1488</v>
      </c>
      <c r="C264" s="16" t="s">
        <v>2</v>
      </c>
      <c r="D264" s="18" t="s">
        <v>1284</v>
      </c>
      <c r="E264" s="22">
        <v>-496000</v>
      </c>
      <c r="F264" s="23">
        <v>-1418.81</v>
      </c>
      <c r="G264" s="24">
        <v>-5.7000000000000002E-3</v>
      </c>
    </row>
    <row r="265" spans="1:7" ht="12.95" customHeight="1">
      <c r="A265" s="20" t="s">
        <v>1489</v>
      </c>
      <c r="B265" s="21" t="s">
        <v>1490</v>
      </c>
      <c r="C265" s="16" t="s">
        <v>2</v>
      </c>
      <c r="D265" s="18" t="s">
        <v>1284</v>
      </c>
      <c r="E265" s="22">
        <v>-2968000</v>
      </c>
      <c r="F265" s="23">
        <v>-1478.06</v>
      </c>
      <c r="G265" s="24">
        <v>-6.0000000000000001E-3</v>
      </c>
    </row>
    <row r="266" spans="1:7" ht="12.95" customHeight="1">
      <c r="A266" s="20" t="s">
        <v>1491</v>
      </c>
      <c r="B266" s="21" t="s">
        <v>1492</v>
      </c>
      <c r="C266" s="16" t="s">
        <v>2</v>
      </c>
      <c r="D266" s="18" t="s">
        <v>1284</v>
      </c>
      <c r="E266" s="22">
        <v>-2144000</v>
      </c>
      <c r="F266" s="23">
        <v>-1539.39</v>
      </c>
      <c r="G266" s="24">
        <v>-6.1999999999999998E-3</v>
      </c>
    </row>
    <row r="267" spans="1:7" ht="12.95" customHeight="1">
      <c r="A267" s="20" t="s">
        <v>1493</v>
      </c>
      <c r="B267" s="21" t="s">
        <v>1494</v>
      </c>
      <c r="C267" s="16" t="s">
        <v>2</v>
      </c>
      <c r="D267" s="18" t="s">
        <v>1284</v>
      </c>
      <c r="E267" s="22">
        <v>-107200</v>
      </c>
      <c r="F267" s="23">
        <v>-1551.88</v>
      </c>
      <c r="G267" s="24">
        <v>-6.3E-3</v>
      </c>
    </row>
    <row r="268" spans="1:7" ht="12.95" customHeight="1">
      <c r="A268" s="20" t="s">
        <v>1495</v>
      </c>
      <c r="B268" s="21" t="s">
        <v>1496</v>
      </c>
      <c r="C268" s="16" t="s">
        <v>2</v>
      </c>
      <c r="D268" s="18" t="s">
        <v>1284</v>
      </c>
      <c r="E268" s="22">
        <v>-654000</v>
      </c>
      <c r="F268" s="23">
        <v>-1601.32</v>
      </c>
      <c r="G268" s="24">
        <v>-6.4999999999999997E-3</v>
      </c>
    </row>
    <row r="269" spans="1:7" ht="12.95" customHeight="1">
      <c r="A269" s="20" t="s">
        <v>1497</v>
      </c>
      <c r="B269" s="21" t="s">
        <v>1498</v>
      </c>
      <c r="C269" s="16" t="s">
        <v>2</v>
      </c>
      <c r="D269" s="18" t="s">
        <v>1284</v>
      </c>
      <c r="E269" s="22">
        <v>-484750</v>
      </c>
      <c r="F269" s="23">
        <v>-1678.93</v>
      </c>
      <c r="G269" s="24">
        <v>-6.7999999999999996E-3</v>
      </c>
    </row>
    <row r="270" spans="1:7" ht="12.95" customHeight="1">
      <c r="A270" s="20" t="s">
        <v>1499</v>
      </c>
      <c r="B270" s="21" t="s">
        <v>1500</v>
      </c>
      <c r="C270" s="16" t="s">
        <v>2</v>
      </c>
      <c r="D270" s="18" t="s">
        <v>1284</v>
      </c>
      <c r="E270" s="22">
        <v>-9324000</v>
      </c>
      <c r="F270" s="23">
        <v>-1706.29</v>
      </c>
      <c r="G270" s="24">
        <v>-6.8999999999999999E-3</v>
      </c>
    </row>
    <row r="271" spans="1:7" ht="12.95" customHeight="1">
      <c r="A271" s="20" t="s">
        <v>1501</v>
      </c>
      <c r="B271" s="21" t="s">
        <v>1502</v>
      </c>
      <c r="C271" s="16" t="s">
        <v>2</v>
      </c>
      <c r="D271" s="18" t="s">
        <v>1284</v>
      </c>
      <c r="E271" s="22">
        <v>-1596000</v>
      </c>
      <c r="F271" s="23">
        <v>-1791.51</v>
      </c>
      <c r="G271" s="24">
        <v>-7.1999999999999998E-3</v>
      </c>
    </row>
    <row r="272" spans="1:7" ht="12.95" customHeight="1">
      <c r="A272" s="20" t="s">
        <v>1503</v>
      </c>
      <c r="B272" s="21" t="s">
        <v>1504</v>
      </c>
      <c r="C272" s="16" t="s">
        <v>2</v>
      </c>
      <c r="D272" s="18" t="s">
        <v>1284</v>
      </c>
      <c r="E272" s="22">
        <v>-395200</v>
      </c>
      <c r="F272" s="23">
        <v>-1862.78</v>
      </c>
      <c r="G272" s="24">
        <v>-7.4999999999999997E-3</v>
      </c>
    </row>
    <row r="273" spans="1:7" ht="12.95" customHeight="1">
      <c r="A273" s="20" t="s">
        <v>1505</v>
      </c>
      <c r="B273" s="21" t="s">
        <v>1506</v>
      </c>
      <c r="C273" s="16" t="s">
        <v>2</v>
      </c>
      <c r="D273" s="18" t="s">
        <v>1284</v>
      </c>
      <c r="E273" s="22">
        <v>-522600</v>
      </c>
      <c r="F273" s="23">
        <v>-1942.77</v>
      </c>
      <c r="G273" s="24">
        <v>-7.7999999999999996E-3</v>
      </c>
    </row>
    <row r="274" spans="1:7" ht="12.95" customHeight="1">
      <c r="A274" s="20" t="s">
        <v>1507</v>
      </c>
      <c r="B274" s="21" t="s">
        <v>1508</v>
      </c>
      <c r="C274" s="16" t="s">
        <v>2</v>
      </c>
      <c r="D274" s="18" t="s">
        <v>1284</v>
      </c>
      <c r="E274" s="22">
        <v>-182250</v>
      </c>
      <c r="F274" s="23">
        <v>-1959.64</v>
      </c>
      <c r="G274" s="24">
        <v>-7.9000000000000008E-3</v>
      </c>
    </row>
    <row r="275" spans="1:7" ht="12.95" customHeight="1">
      <c r="A275" s="20" t="s">
        <v>1509</v>
      </c>
      <c r="B275" s="21" t="s">
        <v>1510</v>
      </c>
      <c r="C275" s="16" t="s">
        <v>2</v>
      </c>
      <c r="D275" s="18" t="s">
        <v>1284</v>
      </c>
      <c r="E275" s="22">
        <v>-3336000</v>
      </c>
      <c r="F275" s="23">
        <v>-1988.26</v>
      </c>
      <c r="G275" s="24">
        <v>-8.0000000000000002E-3</v>
      </c>
    </row>
    <row r="276" spans="1:7" ht="12.95" customHeight="1">
      <c r="A276" s="20" t="s">
        <v>1511</v>
      </c>
      <c r="B276" s="21" t="s">
        <v>1512</v>
      </c>
      <c r="C276" s="16" t="s">
        <v>2</v>
      </c>
      <c r="D276" s="18" t="s">
        <v>1284</v>
      </c>
      <c r="E276" s="22">
        <v>-2532000</v>
      </c>
      <c r="F276" s="23">
        <v>-2038.26</v>
      </c>
      <c r="G276" s="24">
        <v>-8.2000000000000007E-3</v>
      </c>
    </row>
    <row r="277" spans="1:7" ht="12.95" customHeight="1">
      <c r="A277" s="20" t="s">
        <v>1513</v>
      </c>
      <c r="B277" s="21" t="s">
        <v>1514</v>
      </c>
      <c r="C277" s="16" t="s">
        <v>2</v>
      </c>
      <c r="D277" s="18" t="s">
        <v>1284</v>
      </c>
      <c r="E277" s="22">
        <v>-7750</v>
      </c>
      <c r="F277" s="23">
        <v>-2179.04</v>
      </c>
      <c r="G277" s="24">
        <v>-8.8000000000000005E-3</v>
      </c>
    </row>
    <row r="278" spans="1:7" ht="12.95" customHeight="1">
      <c r="A278" s="20" t="s">
        <v>1515</v>
      </c>
      <c r="B278" s="21" t="s">
        <v>1516</v>
      </c>
      <c r="C278" s="16" t="s">
        <v>2</v>
      </c>
      <c r="D278" s="18" t="s">
        <v>1284</v>
      </c>
      <c r="E278" s="22">
        <v>-2436000</v>
      </c>
      <c r="F278" s="23">
        <v>-2204.58</v>
      </c>
      <c r="G278" s="24">
        <v>-8.8999999999999999E-3</v>
      </c>
    </row>
    <row r="279" spans="1:7" ht="12.95" customHeight="1">
      <c r="A279" s="20" t="s">
        <v>1517</v>
      </c>
      <c r="B279" s="21" t="s">
        <v>1518</v>
      </c>
      <c r="C279" s="16" t="s">
        <v>2</v>
      </c>
      <c r="D279" s="18" t="s">
        <v>1284</v>
      </c>
      <c r="E279" s="22">
        <v>-12494157</v>
      </c>
      <c r="F279" s="23">
        <v>-2217.71</v>
      </c>
      <c r="G279" s="24">
        <v>-8.8999999999999999E-3</v>
      </c>
    </row>
    <row r="280" spans="1:7" ht="12.95" customHeight="1">
      <c r="A280" s="20" t="s">
        <v>1519</v>
      </c>
      <c r="B280" s="21" t="s">
        <v>1520</v>
      </c>
      <c r="C280" s="16" t="s">
        <v>2</v>
      </c>
      <c r="D280" s="18" t="s">
        <v>1284</v>
      </c>
      <c r="E280" s="22">
        <v>-1003500</v>
      </c>
      <c r="F280" s="23">
        <v>-2230.2800000000002</v>
      </c>
      <c r="G280" s="24">
        <v>-8.9999999999999993E-3</v>
      </c>
    </row>
    <row r="281" spans="1:7" ht="12.95" customHeight="1">
      <c r="A281" s="20" t="s">
        <v>1521</v>
      </c>
      <c r="B281" s="21" t="s">
        <v>1522</v>
      </c>
      <c r="C281" s="16" t="s">
        <v>2</v>
      </c>
      <c r="D281" s="18" t="s">
        <v>1284</v>
      </c>
      <c r="E281" s="22">
        <v>-272000</v>
      </c>
      <c r="F281" s="23">
        <v>-2313.9</v>
      </c>
      <c r="G281" s="24">
        <v>-9.2999999999999992E-3</v>
      </c>
    </row>
    <row r="282" spans="1:7" ht="12.95" customHeight="1">
      <c r="A282" s="20" t="s">
        <v>1523</v>
      </c>
      <c r="B282" s="21" t="s">
        <v>1524</v>
      </c>
      <c r="C282" s="16" t="s">
        <v>2</v>
      </c>
      <c r="D282" s="18" t="s">
        <v>1284</v>
      </c>
      <c r="E282" s="22">
        <v>-35000</v>
      </c>
      <c r="F282" s="23">
        <v>-2371.64</v>
      </c>
      <c r="G282" s="24">
        <v>-9.5999999999999992E-3</v>
      </c>
    </row>
    <row r="283" spans="1:7" ht="12.95" customHeight="1">
      <c r="A283" s="20" t="s">
        <v>1525</v>
      </c>
      <c r="B283" s="21" t="s">
        <v>1526</v>
      </c>
      <c r="C283" s="16" t="s">
        <v>2</v>
      </c>
      <c r="D283" s="18" t="s">
        <v>1284</v>
      </c>
      <c r="E283" s="22">
        <v>-2192850</v>
      </c>
      <c r="F283" s="23">
        <v>-2509.7199999999998</v>
      </c>
      <c r="G283" s="24">
        <v>-1.01E-2</v>
      </c>
    </row>
    <row r="284" spans="1:7" ht="12.95" customHeight="1">
      <c r="A284" s="20" t="s">
        <v>1527</v>
      </c>
      <c r="B284" s="21" t="s">
        <v>2994</v>
      </c>
      <c r="C284" s="16" t="s">
        <v>2</v>
      </c>
      <c r="D284" s="18" t="s">
        <v>1284</v>
      </c>
      <c r="E284" s="22">
        <v>-1876000</v>
      </c>
      <c r="F284" s="23">
        <v>-2686.43</v>
      </c>
      <c r="G284" s="24">
        <v>-1.0800000000000001E-2</v>
      </c>
    </row>
    <row r="285" spans="1:7" ht="12.95" customHeight="1">
      <c r="A285" s="20" t="s">
        <v>1529</v>
      </c>
      <c r="B285" s="21" t="s">
        <v>1530</v>
      </c>
      <c r="C285" s="16" t="s">
        <v>2</v>
      </c>
      <c r="D285" s="18" t="s">
        <v>1284</v>
      </c>
      <c r="E285" s="22">
        <v>-668000</v>
      </c>
      <c r="F285" s="23">
        <v>-2694.71</v>
      </c>
      <c r="G285" s="24">
        <v>-1.09E-2</v>
      </c>
    </row>
    <row r="286" spans="1:7" ht="12.95" customHeight="1">
      <c r="A286" s="20" t="s">
        <v>1531</v>
      </c>
      <c r="B286" s="21" t="s">
        <v>1532</v>
      </c>
      <c r="C286" s="16" t="s">
        <v>2</v>
      </c>
      <c r="D286" s="18" t="s">
        <v>1284</v>
      </c>
      <c r="E286" s="22">
        <v>-186400</v>
      </c>
      <c r="F286" s="23">
        <v>-2724.8</v>
      </c>
      <c r="G286" s="24">
        <v>-1.0999999999999999E-2</v>
      </c>
    </row>
    <row r="287" spans="1:7" ht="12.95" customHeight="1">
      <c r="A287" s="20" t="s">
        <v>1533</v>
      </c>
      <c r="B287" s="21" t="s">
        <v>1534</v>
      </c>
      <c r="C287" s="16" t="s">
        <v>2</v>
      </c>
      <c r="D287" s="18" t="s">
        <v>1284</v>
      </c>
      <c r="E287" s="22">
        <v>-7640000</v>
      </c>
      <c r="F287" s="23">
        <v>-2727.48</v>
      </c>
      <c r="G287" s="24">
        <v>-1.0999999999999999E-2</v>
      </c>
    </row>
    <row r="288" spans="1:7" ht="12.95" customHeight="1">
      <c r="A288" s="20" t="s">
        <v>1535</v>
      </c>
      <c r="B288" s="21" t="s">
        <v>1536</v>
      </c>
      <c r="C288" s="16" t="s">
        <v>2</v>
      </c>
      <c r="D288" s="18" t="s">
        <v>1284</v>
      </c>
      <c r="E288" s="22">
        <v>-221000</v>
      </c>
      <c r="F288" s="23">
        <v>-2765.7</v>
      </c>
      <c r="G288" s="24">
        <v>-1.12E-2</v>
      </c>
    </row>
    <row r="289" spans="1:7" ht="12.95" customHeight="1">
      <c r="A289" s="20" t="s">
        <v>1537</v>
      </c>
      <c r="B289" s="21" t="s">
        <v>1538</v>
      </c>
      <c r="C289" s="16" t="s">
        <v>2</v>
      </c>
      <c r="D289" s="18" t="s">
        <v>1284</v>
      </c>
      <c r="E289" s="22">
        <v>-211200</v>
      </c>
      <c r="F289" s="23">
        <v>-2780.87</v>
      </c>
      <c r="G289" s="24">
        <v>-1.12E-2</v>
      </c>
    </row>
    <row r="290" spans="1:7" ht="12.95" customHeight="1">
      <c r="A290" s="20" t="s">
        <v>1539</v>
      </c>
      <c r="B290" s="21" t="s">
        <v>1540</v>
      </c>
      <c r="C290" s="16" t="s">
        <v>2</v>
      </c>
      <c r="D290" s="18" t="s">
        <v>1284</v>
      </c>
      <c r="E290" s="22">
        <v>-752094</v>
      </c>
      <c r="F290" s="23">
        <v>-2811.7</v>
      </c>
      <c r="G290" s="24">
        <v>-1.1299999999999999E-2</v>
      </c>
    </row>
    <row r="291" spans="1:7" ht="12.95" customHeight="1">
      <c r="A291" s="20" t="s">
        <v>1541</v>
      </c>
      <c r="B291" s="21" t="s">
        <v>1542</v>
      </c>
      <c r="C291" s="16" t="s">
        <v>2</v>
      </c>
      <c r="D291" s="18" t="s">
        <v>1284</v>
      </c>
      <c r="E291" s="22">
        <v>-1295000</v>
      </c>
      <c r="F291" s="23">
        <v>-2865.19</v>
      </c>
      <c r="G291" s="24">
        <v>-1.1599999999999999E-2</v>
      </c>
    </row>
    <row r="292" spans="1:7" ht="12.95" customHeight="1">
      <c r="A292" s="20" t="s">
        <v>1543</v>
      </c>
      <c r="B292" s="21" t="s">
        <v>1544</v>
      </c>
      <c r="C292" s="16" t="s">
        <v>2</v>
      </c>
      <c r="D292" s="18" t="s">
        <v>1284</v>
      </c>
      <c r="E292" s="22">
        <v>-1022400</v>
      </c>
      <c r="F292" s="23">
        <v>-3107.07</v>
      </c>
      <c r="G292" s="24">
        <v>-1.2500000000000001E-2</v>
      </c>
    </row>
    <row r="293" spans="1:7" ht="12.95" customHeight="1">
      <c r="A293" s="20" t="s">
        <v>1545</v>
      </c>
      <c r="B293" s="21" t="s">
        <v>1546</v>
      </c>
      <c r="C293" s="16" t="s">
        <v>2</v>
      </c>
      <c r="D293" s="18" t="s">
        <v>1284</v>
      </c>
      <c r="E293" s="22">
        <v>-807500</v>
      </c>
      <c r="F293" s="23">
        <v>-3112.91</v>
      </c>
      <c r="G293" s="24">
        <v>-1.26E-2</v>
      </c>
    </row>
    <row r="294" spans="1:7" ht="12.95" customHeight="1">
      <c r="A294" s="20" t="s">
        <v>1547</v>
      </c>
      <c r="B294" s="21" t="s">
        <v>1548</v>
      </c>
      <c r="C294" s="16" t="s">
        <v>2</v>
      </c>
      <c r="D294" s="18" t="s">
        <v>1284</v>
      </c>
      <c r="E294" s="22">
        <v>-2092000</v>
      </c>
      <c r="F294" s="23">
        <v>-3344.06</v>
      </c>
      <c r="G294" s="24">
        <v>-1.35E-2</v>
      </c>
    </row>
    <row r="295" spans="1:7" ht="12.95" customHeight="1">
      <c r="A295" s="20" t="s">
        <v>1549</v>
      </c>
      <c r="B295" s="21" t="s">
        <v>1550</v>
      </c>
      <c r="C295" s="16" t="s">
        <v>2</v>
      </c>
      <c r="D295" s="18" t="s">
        <v>1284</v>
      </c>
      <c r="E295" s="22">
        <v>-137750</v>
      </c>
      <c r="F295" s="23">
        <v>-3456.29</v>
      </c>
      <c r="G295" s="24">
        <v>-1.3899999999999999E-2</v>
      </c>
    </row>
    <row r="296" spans="1:7" ht="12.95" customHeight="1">
      <c r="A296" s="20" t="s">
        <v>1551</v>
      </c>
      <c r="B296" s="21" t="s">
        <v>1552</v>
      </c>
      <c r="C296" s="16" t="s">
        <v>2</v>
      </c>
      <c r="D296" s="18" t="s">
        <v>1284</v>
      </c>
      <c r="E296" s="22">
        <v>-17055000</v>
      </c>
      <c r="F296" s="23">
        <v>-3632.72</v>
      </c>
      <c r="G296" s="24">
        <v>-1.47E-2</v>
      </c>
    </row>
    <row r="297" spans="1:7" ht="12.95" customHeight="1">
      <c r="A297" s="20" t="s">
        <v>1553</v>
      </c>
      <c r="B297" s="21" t="s">
        <v>1554</v>
      </c>
      <c r="C297" s="16" t="s">
        <v>2</v>
      </c>
      <c r="D297" s="18" t="s">
        <v>1284</v>
      </c>
      <c r="E297" s="22">
        <v>-415500</v>
      </c>
      <c r="F297" s="23">
        <v>-3730.36</v>
      </c>
      <c r="G297" s="24">
        <v>-1.4999999999999999E-2</v>
      </c>
    </row>
    <row r="298" spans="1:7" ht="12.95" customHeight="1">
      <c r="A298" s="20" t="s">
        <v>1555</v>
      </c>
      <c r="B298" s="21" t="s">
        <v>1556</v>
      </c>
      <c r="C298" s="16" t="s">
        <v>2</v>
      </c>
      <c r="D298" s="18" t="s">
        <v>1284</v>
      </c>
      <c r="E298" s="22">
        <v>-1746500</v>
      </c>
      <c r="F298" s="23">
        <v>-3996.87</v>
      </c>
      <c r="G298" s="24">
        <v>-1.61E-2</v>
      </c>
    </row>
    <row r="299" spans="1:7" ht="12.95" customHeight="1">
      <c r="A299" s="20" t="s">
        <v>1557</v>
      </c>
      <c r="B299" s="21" t="s">
        <v>1558</v>
      </c>
      <c r="C299" s="16" t="s">
        <v>2</v>
      </c>
      <c r="D299" s="18" t="s">
        <v>1284</v>
      </c>
      <c r="E299" s="22">
        <v>-4320000</v>
      </c>
      <c r="F299" s="23">
        <v>-4298.3999999999996</v>
      </c>
      <c r="G299" s="24">
        <v>-1.7299999999999999E-2</v>
      </c>
    </row>
    <row r="300" spans="1:7" ht="12.95" customHeight="1">
      <c r="A300" s="20" t="s">
        <v>1559</v>
      </c>
      <c r="B300" s="21" t="s">
        <v>1560</v>
      </c>
      <c r="C300" s="16" t="s">
        <v>2</v>
      </c>
      <c r="D300" s="18" t="s">
        <v>1284</v>
      </c>
      <c r="E300" s="22">
        <v>-6156000</v>
      </c>
      <c r="F300" s="23">
        <v>-5238.76</v>
      </c>
      <c r="G300" s="24">
        <v>-2.1100000000000001E-2</v>
      </c>
    </row>
    <row r="301" spans="1:7" ht="12.95" customHeight="1">
      <c r="A301" s="20" t="s">
        <v>1561</v>
      </c>
      <c r="B301" s="21" t="s">
        <v>1562</v>
      </c>
      <c r="C301" s="16" t="s">
        <v>2</v>
      </c>
      <c r="D301" s="18" t="s">
        <v>1284</v>
      </c>
      <c r="E301" s="22">
        <v>-3572000</v>
      </c>
      <c r="F301" s="23">
        <v>-5504.45</v>
      </c>
      <c r="G301" s="24">
        <v>-2.2200000000000001E-2</v>
      </c>
    </row>
    <row r="302" spans="1:7" ht="12.95" customHeight="1">
      <c r="A302" s="20" t="s">
        <v>1563</v>
      </c>
      <c r="B302" s="21" t="s">
        <v>1564</v>
      </c>
      <c r="C302" s="16" t="s">
        <v>2</v>
      </c>
      <c r="D302" s="18" t="s">
        <v>1284</v>
      </c>
      <c r="E302" s="22">
        <v>-326500</v>
      </c>
      <c r="F302" s="23">
        <v>-6347.98</v>
      </c>
      <c r="G302" s="24">
        <v>-2.5600000000000001E-2</v>
      </c>
    </row>
    <row r="303" spans="1:7" ht="12.95" customHeight="1">
      <c r="A303" s="20" t="s">
        <v>1565</v>
      </c>
      <c r="B303" s="21" t="s">
        <v>1566</v>
      </c>
      <c r="C303" s="16" t="s">
        <v>2</v>
      </c>
      <c r="D303" s="18" t="s">
        <v>1284</v>
      </c>
      <c r="E303" s="22">
        <v>-560500</v>
      </c>
      <c r="F303" s="23">
        <v>-6553.37</v>
      </c>
      <c r="G303" s="24">
        <v>-2.64E-2</v>
      </c>
    </row>
    <row r="304" spans="1:7" ht="12.95" customHeight="1">
      <c r="A304" s="20" t="s">
        <v>1567</v>
      </c>
      <c r="B304" s="21" t="s">
        <v>1568</v>
      </c>
      <c r="C304" s="16" t="s">
        <v>2</v>
      </c>
      <c r="D304" s="18" t="s">
        <v>1284</v>
      </c>
      <c r="E304" s="22">
        <v>-7403000</v>
      </c>
      <c r="F304" s="23">
        <v>-6581.27</v>
      </c>
      <c r="G304" s="24">
        <v>-2.6499999999999999E-2</v>
      </c>
    </row>
    <row r="305" spans="1:7" ht="12.95" customHeight="1">
      <c r="A305" s="20" t="s">
        <v>1569</v>
      </c>
      <c r="B305" s="21" t="s">
        <v>1570</v>
      </c>
      <c r="C305" s="16" t="s">
        <v>2</v>
      </c>
      <c r="D305" s="18" t="s">
        <v>1284</v>
      </c>
      <c r="E305" s="22">
        <v>-1156500</v>
      </c>
      <c r="F305" s="23">
        <v>-7746.82</v>
      </c>
      <c r="G305" s="24">
        <v>-3.1199999999999999E-2</v>
      </c>
    </row>
    <row r="306" spans="1:7" ht="12.95" customHeight="1">
      <c r="A306" s="20" t="s">
        <v>1571</v>
      </c>
      <c r="B306" s="21" t="s">
        <v>1572</v>
      </c>
      <c r="C306" s="16" t="s">
        <v>2</v>
      </c>
      <c r="D306" s="18" t="s">
        <v>1284</v>
      </c>
      <c r="E306" s="22">
        <v>-1664709</v>
      </c>
      <c r="F306" s="23">
        <v>-10076.48</v>
      </c>
      <c r="G306" s="24">
        <v>-4.0599999999999997E-2</v>
      </c>
    </row>
    <row r="307" spans="1:7" ht="12.95" customHeight="1">
      <c r="A307" s="9"/>
      <c r="B307" s="26" t="s">
        <v>33</v>
      </c>
      <c r="C307" s="32" t="s">
        <v>2</v>
      </c>
      <c r="D307" s="29" t="s">
        <v>2</v>
      </c>
      <c r="E307" s="42" t="s">
        <v>2</v>
      </c>
      <c r="F307" s="43">
        <v>-171066.76</v>
      </c>
      <c r="G307" s="44">
        <v>-0.68959999999999999</v>
      </c>
    </row>
    <row r="308" spans="1:7" ht="12.95" customHeight="1">
      <c r="A308" s="9"/>
      <c r="B308" s="17" t="s">
        <v>9</v>
      </c>
      <c r="C308" s="16" t="s">
        <v>2</v>
      </c>
      <c r="D308" s="18" t="s">
        <v>2</v>
      </c>
      <c r="E308" s="18" t="s">
        <v>2</v>
      </c>
      <c r="F308" s="18" t="s">
        <v>2</v>
      </c>
      <c r="G308" s="19" t="s">
        <v>2</v>
      </c>
    </row>
    <row r="309" spans="1:7" ht="12.95" customHeight="1">
      <c r="A309" s="9"/>
      <c r="B309" s="17" t="s">
        <v>10</v>
      </c>
      <c r="C309" s="16" t="s">
        <v>2</v>
      </c>
      <c r="D309" s="18" t="s">
        <v>2</v>
      </c>
      <c r="E309" s="18" t="s">
        <v>2</v>
      </c>
      <c r="F309" s="18" t="s">
        <v>2</v>
      </c>
      <c r="G309" s="19" t="s">
        <v>2</v>
      </c>
    </row>
    <row r="310" spans="1:7" ht="12.95" customHeight="1">
      <c r="A310" s="9"/>
      <c r="B310" s="17" t="s">
        <v>11</v>
      </c>
      <c r="C310" s="16" t="s">
        <v>2</v>
      </c>
      <c r="D310" s="18" t="s">
        <v>2</v>
      </c>
      <c r="E310" s="18" t="s">
        <v>2</v>
      </c>
      <c r="F310" s="18" t="s">
        <v>2</v>
      </c>
      <c r="G310" s="19" t="s">
        <v>2</v>
      </c>
    </row>
    <row r="311" spans="1:7" ht="12.95" customHeight="1">
      <c r="A311" s="20" t="s">
        <v>1573</v>
      </c>
      <c r="B311" s="21" t="s">
        <v>1575</v>
      </c>
      <c r="C311" s="16" t="s">
        <v>1574</v>
      </c>
      <c r="D311" s="18" t="s">
        <v>23</v>
      </c>
      <c r="E311" s="22">
        <v>2500000</v>
      </c>
      <c r="F311" s="23">
        <v>2497.38</v>
      </c>
      <c r="G311" s="24">
        <v>1.01E-2</v>
      </c>
    </row>
    <row r="312" spans="1:7" ht="12.95" customHeight="1">
      <c r="A312" s="20" t="s">
        <v>1576</v>
      </c>
      <c r="B312" s="21" t="s">
        <v>1578</v>
      </c>
      <c r="C312" s="16" t="s">
        <v>1577</v>
      </c>
      <c r="D312" s="18" t="s">
        <v>1579</v>
      </c>
      <c r="E312" s="22">
        <v>2500000</v>
      </c>
      <c r="F312" s="23">
        <v>2493.11</v>
      </c>
      <c r="G312" s="24">
        <v>1.01E-2</v>
      </c>
    </row>
    <row r="313" spans="1:7" ht="12.95" customHeight="1">
      <c r="A313" s="20" t="s">
        <v>681</v>
      </c>
      <c r="B313" s="21" t="s">
        <v>683</v>
      </c>
      <c r="C313" s="16" t="s">
        <v>682</v>
      </c>
      <c r="D313" s="18" t="s">
        <v>19</v>
      </c>
      <c r="E313" s="22">
        <v>1000000</v>
      </c>
      <c r="F313" s="23">
        <v>996.98</v>
      </c>
      <c r="G313" s="24">
        <v>4.0000000000000001E-3</v>
      </c>
    </row>
    <row r="314" spans="1:7" ht="12.95" customHeight="1">
      <c r="A314" s="20" t="s">
        <v>1580</v>
      </c>
      <c r="B314" s="21" t="s">
        <v>1582</v>
      </c>
      <c r="C314" s="16" t="s">
        <v>1581</v>
      </c>
      <c r="D314" s="18" t="s">
        <v>367</v>
      </c>
      <c r="E314" s="22">
        <v>1000000</v>
      </c>
      <c r="F314" s="23">
        <v>984.1</v>
      </c>
      <c r="G314" s="24">
        <v>4.0000000000000001E-3</v>
      </c>
    </row>
    <row r="315" spans="1:7" ht="12.95" customHeight="1">
      <c r="A315" s="20" t="s">
        <v>317</v>
      </c>
      <c r="B315" s="21" t="s">
        <v>319</v>
      </c>
      <c r="C315" s="16" t="s">
        <v>318</v>
      </c>
      <c r="D315" s="18" t="s">
        <v>19</v>
      </c>
      <c r="E315" s="22">
        <v>900000</v>
      </c>
      <c r="F315" s="23">
        <v>899.65</v>
      </c>
      <c r="G315" s="24">
        <v>3.5999999999999999E-3</v>
      </c>
    </row>
    <row r="316" spans="1:7" ht="12.95" customHeight="1">
      <c r="A316" s="20" t="s">
        <v>271</v>
      </c>
      <c r="B316" s="21" t="s">
        <v>2964</v>
      </c>
      <c r="C316" s="16" t="s">
        <v>272</v>
      </c>
      <c r="D316" s="18" t="s">
        <v>249</v>
      </c>
      <c r="E316" s="22">
        <v>700000</v>
      </c>
      <c r="F316" s="23">
        <v>698.97</v>
      </c>
      <c r="G316" s="24">
        <v>2.8E-3</v>
      </c>
    </row>
    <row r="317" spans="1:7" ht="12.95" customHeight="1">
      <c r="A317" s="20" t="s">
        <v>1583</v>
      </c>
      <c r="B317" s="21" t="s">
        <v>1585</v>
      </c>
      <c r="C317" s="16" t="s">
        <v>1584</v>
      </c>
      <c r="D317" s="18" t="s">
        <v>15</v>
      </c>
      <c r="E317" s="22">
        <v>500000</v>
      </c>
      <c r="F317" s="23">
        <v>501.26</v>
      </c>
      <c r="G317" s="24">
        <v>2E-3</v>
      </c>
    </row>
    <row r="318" spans="1:7" ht="12.95" customHeight="1">
      <c r="A318" s="20" t="s">
        <v>469</v>
      </c>
      <c r="B318" s="21" t="s">
        <v>471</v>
      </c>
      <c r="C318" s="16" t="s">
        <v>470</v>
      </c>
      <c r="D318" s="18" t="s">
        <v>249</v>
      </c>
      <c r="E318" s="22">
        <v>500000</v>
      </c>
      <c r="F318" s="23">
        <v>499.01</v>
      </c>
      <c r="G318" s="24">
        <v>2E-3</v>
      </c>
    </row>
    <row r="319" spans="1:7" ht="12.95" customHeight="1">
      <c r="A319" s="20" t="s">
        <v>1586</v>
      </c>
      <c r="B319" s="21" t="s">
        <v>1588</v>
      </c>
      <c r="C319" s="16" t="s">
        <v>1587</v>
      </c>
      <c r="D319" s="18" t="s">
        <v>19</v>
      </c>
      <c r="E319" s="22">
        <v>500000</v>
      </c>
      <c r="F319" s="23">
        <v>498.5</v>
      </c>
      <c r="G319" s="24">
        <v>2E-3</v>
      </c>
    </row>
    <row r="320" spans="1:7" ht="12.95" customHeight="1">
      <c r="A320" s="20" t="s">
        <v>1589</v>
      </c>
      <c r="B320" s="21" t="s">
        <v>1591</v>
      </c>
      <c r="C320" s="16" t="s">
        <v>1590</v>
      </c>
      <c r="D320" s="18" t="s">
        <v>281</v>
      </c>
      <c r="E320" s="22">
        <v>300000</v>
      </c>
      <c r="F320" s="23">
        <v>298.76</v>
      </c>
      <c r="G320" s="24">
        <v>1.1999999999999999E-3</v>
      </c>
    </row>
    <row r="321" spans="1:7" ht="12.95" customHeight="1">
      <c r="A321" s="20" t="s">
        <v>1592</v>
      </c>
      <c r="B321" s="21" t="s">
        <v>1594</v>
      </c>
      <c r="C321" s="16" t="s">
        <v>1593</v>
      </c>
      <c r="D321" s="18" t="s">
        <v>19</v>
      </c>
      <c r="E321" s="22">
        <v>20000</v>
      </c>
      <c r="F321" s="23">
        <v>20.010000000000002</v>
      </c>
      <c r="G321" s="24">
        <v>1E-4</v>
      </c>
    </row>
    <row r="322" spans="1:7" ht="12.95" customHeight="1">
      <c r="A322" s="9"/>
      <c r="B322" s="17" t="s">
        <v>345</v>
      </c>
      <c r="C322" s="16" t="s">
        <v>2</v>
      </c>
      <c r="D322" s="18" t="s">
        <v>2</v>
      </c>
      <c r="E322" s="18" t="s">
        <v>2</v>
      </c>
      <c r="F322" s="18" t="s">
        <v>2</v>
      </c>
      <c r="G322" s="19" t="s">
        <v>2</v>
      </c>
    </row>
    <row r="323" spans="1:7" ht="12.95" customHeight="1">
      <c r="A323" s="20" t="s">
        <v>353</v>
      </c>
      <c r="B323" s="21" t="s">
        <v>153</v>
      </c>
      <c r="C323" s="16" t="s">
        <v>354</v>
      </c>
      <c r="D323" s="18" t="s">
        <v>19</v>
      </c>
      <c r="E323" s="22">
        <v>500000</v>
      </c>
      <c r="F323" s="23">
        <v>602.20000000000005</v>
      </c>
      <c r="G323" s="24">
        <v>2.3999999999999998E-3</v>
      </c>
    </row>
    <row r="324" spans="1:7" ht="12.95" customHeight="1">
      <c r="A324" s="9"/>
      <c r="B324" s="26" t="s">
        <v>30</v>
      </c>
      <c r="C324" s="25" t="s">
        <v>2</v>
      </c>
      <c r="D324" s="26" t="s">
        <v>2</v>
      </c>
      <c r="E324" s="26" t="s">
        <v>2</v>
      </c>
      <c r="F324" s="27">
        <v>10989.93</v>
      </c>
      <c r="G324" s="28">
        <v>4.4299999999999999E-2</v>
      </c>
    </row>
    <row r="325" spans="1:7" ht="12.95" customHeight="1">
      <c r="A325" s="9"/>
      <c r="B325" s="17" t="s">
        <v>31</v>
      </c>
      <c r="C325" s="16" t="s">
        <v>2</v>
      </c>
      <c r="D325" s="18" t="s">
        <v>2</v>
      </c>
      <c r="E325" s="18" t="s">
        <v>2</v>
      </c>
      <c r="F325" s="18" t="s">
        <v>2</v>
      </c>
      <c r="G325" s="19" t="s">
        <v>2</v>
      </c>
    </row>
    <row r="326" spans="1:7" ht="12.95" customHeight="1">
      <c r="A326" s="9"/>
      <c r="B326" s="17" t="s">
        <v>11</v>
      </c>
      <c r="C326" s="16" t="s">
        <v>2</v>
      </c>
      <c r="D326" s="18" t="s">
        <v>2</v>
      </c>
      <c r="E326" s="18" t="s">
        <v>2</v>
      </c>
      <c r="F326" s="18" t="s">
        <v>2</v>
      </c>
      <c r="G326" s="19" t="s">
        <v>2</v>
      </c>
    </row>
    <row r="327" spans="1:7" ht="12.95" customHeight="1">
      <c r="A327" s="20" t="s">
        <v>1595</v>
      </c>
      <c r="B327" s="21" t="s">
        <v>1597</v>
      </c>
      <c r="C327" s="16" t="s">
        <v>1596</v>
      </c>
      <c r="D327" s="18" t="s">
        <v>19</v>
      </c>
      <c r="E327" s="22">
        <v>500000</v>
      </c>
      <c r="F327" s="23">
        <v>497.14</v>
      </c>
      <c r="G327" s="24">
        <v>2E-3</v>
      </c>
    </row>
    <row r="328" spans="1:7" ht="12.95" customHeight="1">
      <c r="A328" s="9"/>
      <c r="B328" s="17" t="s">
        <v>345</v>
      </c>
      <c r="C328" s="16" t="s">
        <v>2</v>
      </c>
      <c r="D328" s="18" t="s">
        <v>2</v>
      </c>
      <c r="E328" s="18" t="s">
        <v>2</v>
      </c>
      <c r="F328" s="18" t="s">
        <v>2</v>
      </c>
      <c r="G328" s="19" t="s">
        <v>2</v>
      </c>
    </row>
    <row r="329" spans="1:7" ht="12.95" customHeight="1">
      <c r="A329" s="20" t="s">
        <v>364</v>
      </c>
      <c r="B329" s="21" t="s">
        <v>366</v>
      </c>
      <c r="C329" s="16" t="s">
        <v>365</v>
      </c>
      <c r="D329" s="18" t="s">
        <v>367</v>
      </c>
      <c r="E329" s="22">
        <v>2500000</v>
      </c>
      <c r="F329" s="23">
        <v>2587.2399999999998</v>
      </c>
      <c r="G329" s="24">
        <v>1.04E-2</v>
      </c>
    </row>
    <row r="330" spans="1:7" ht="12.95" customHeight="1">
      <c r="A330" s="9"/>
      <c r="B330" s="26" t="s">
        <v>30</v>
      </c>
      <c r="C330" s="25" t="s">
        <v>2</v>
      </c>
      <c r="D330" s="26" t="s">
        <v>2</v>
      </c>
      <c r="E330" s="26" t="s">
        <v>2</v>
      </c>
      <c r="F330" s="27">
        <v>3084.38</v>
      </c>
      <c r="G330" s="28">
        <v>1.24E-2</v>
      </c>
    </row>
    <row r="331" spans="1:7" ht="12.95" customHeight="1">
      <c r="A331" s="9"/>
      <c r="B331" s="34" t="s">
        <v>2951</v>
      </c>
      <c r="C331" s="33"/>
      <c r="D331" s="35"/>
      <c r="E331" s="35"/>
      <c r="F331" s="35"/>
      <c r="G331" s="36"/>
    </row>
    <row r="332" spans="1:7" ht="12.95" customHeight="1">
      <c r="A332" s="37"/>
      <c r="B332" s="39" t="s">
        <v>30</v>
      </c>
      <c r="C332" s="38"/>
      <c r="D332" s="39"/>
      <c r="E332" s="39"/>
      <c r="F332" s="40" t="s">
        <v>32</v>
      </c>
      <c r="G332" s="41" t="s">
        <v>32</v>
      </c>
    </row>
    <row r="333" spans="1:7" ht="12.95" customHeight="1">
      <c r="A333" s="9"/>
      <c r="B333" s="26" t="s">
        <v>33</v>
      </c>
      <c r="C333" s="32" t="s">
        <v>2</v>
      </c>
      <c r="D333" s="29" t="s">
        <v>2</v>
      </c>
      <c r="E333" s="42" t="s">
        <v>2</v>
      </c>
      <c r="F333" s="43">
        <v>14074.31</v>
      </c>
      <c r="G333" s="44">
        <v>5.67E-2</v>
      </c>
    </row>
    <row r="334" spans="1:7" ht="12.95" customHeight="1">
      <c r="A334" s="9"/>
      <c r="B334" s="17" t="s">
        <v>34</v>
      </c>
      <c r="C334" s="16" t="s">
        <v>2</v>
      </c>
      <c r="D334" s="18" t="s">
        <v>2</v>
      </c>
      <c r="E334" s="18" t="s">
        <v>2</v>
      </c>
      <c r="F334" s="18" t="s">
        <v>2</v>
      </c>
      <c r="G334" s="19" t="s">
        <v>2</v>
      </c>
    </row>
    <row r="335" spans="1:7" ht="12.95" customHeight="1">
      <c r="A335" s="9"/>
      <c r="B335" s="17" t="s">
        <v>35</v>
      </c>
      <c r="C335" s="16" t="s">
        <v>2</v>
      </c>
      <c r="D335" s="18" t="s">
        <v>2</v>
      </c>
      <c r="E335" s="18" t="s">
        <v>2</v>
      </c>
      <c r="F335" s="18" t="s">
        <v>2</v>
      </c>
      <c r="G335" s="19" t="s">
        <v>2</v>
      </c>
    </row>
    <row r="336" spans="1:7" ht="12.95" customHeight="1">
      <c r="A336" s="20" t="s">
        <v>1598</v>
      </c>
      <c r="B336" s="21" t="s">
        <v>42</v>
      </c>
      <c r="C336" s="16" t="s">
        <v>1599</v>
      </c>
      <c r="D336" s="18" t="s">
        <v>43</v>
      </c>
      <c r="E336" s="22">
        <v>230000</v>
      </c>
      <c r="F336" s="23">
        <v>224.73</v>
      </c>
      <c r="G336" s="24">
        <v>8.9999999999999998E-4</v>
      </c>
    </row>
    <row r="337" spans="1:7" ht="12.95" customHeight="1">
      <c r="A337" s="9"/>
      <c r="B337" s="17" t="s">
        <v>418</v>
      </c>
      <c r="C337" s="16" t="s">
        <v>2</v>
      </c>
      <c r="D337" s="18" t="s">
        <v>2</v>
      </c>
      <c r="E337" s="18" t="s">
        <v>2</v>
      </c>
      <c r="F337" s="18" t="s">
        <v>2</v>
      </c>
      <c r="G337" s="19" t="s">
        <v>2</v>
      </c>
    </row>
    <row r="338" spans="1:7" ht="12.95" customHeight="1">
      <c r="A338" s="10" t="s">
        <v>2</v>
      </c>
      <c r="B338" s="21" t="s">
        <v>419</v>
      </c>
      <c r="C338" s="16" t="s">
        <v>2</v>
      </c>
      <c r="D338" s="18" t="s">
        <v>2</v>
      </c>
      <c r="E338" s="46" t="s">
        <v>2</v>
      </c>
      <c r="F338" s="23">
        <v>1980.3</v>
      </c>
      <c r="G338" s="24">
        <v>8.0000000000000002E-3</v>
      </c>
    </row>
    <row r="339" spans="1:7" ht="12.95" customHeight="1">
      <c r="A339" s="9"/>
      <c r="B339" s="17" t="s">
        <v>58</v>
      </c>
      <c r="C339" s="16" t="s">
        <v>2</v>
      </c>
      <c r="D339" s="18" t="s">
        <v>2</v>
      </c>
      <c r="E339" s="18" t="s">
        <v>2</v>
      </c>
      <c r="F339" s="18" t="s">
        <v>2</v>
      </c>
      <c r="G339" s="19" t="s">
        <v>2</v>
      </c>
    </row>
    <row r="340" spans="1:7" ht="12.95" customHeight="1">
      <c r="A340" s="20" t="s">
        <v>1600</v>
      </c>
      <c r="B340" s="21" t="s">
        <v>133</v>
      </c>
      <c r="C340" s="16" t="s">
        <v>1601</v>
      </c>
      <c r="D340" s="18" t="s">
        <v>43</v>
      </c>
      <c r="E340" s="22">
        <v>2500000</v>
      </c>
      <c r="F340" s="23">
        <v>2405.9</v>
      </c>
      <c r="G340" s="24">
        <v>9.7000000000000003E-3</v>
      </c>
    </row>
    <row r="341" spans="1:7" ht="12.95" customHeight="1">
      <c r="A341" s="20" t="s">
        <v>1602</v>
      </c>
      <c r="B341" s="21" t="s">
        <v>834</v>
      </c>
      <c r="C341" s="16" t="s">
        <v>1603</v>
      </c>
      <c r="D341" s="18" t="s">
        <v>39</v>
      </c>
      <c r="E341" s="22">
        <v>320000</v>
      </c>
      <c r="F341" s="23">
        <v>313.58</v>
      </c>
      <c r="G341" s="24">
        <v>1.2999999999999999E-3</v>
      </c>
    </row>
    <row r="342" spans="1:7" ht="12.95" customHeight="1">
      <c r="A342" s="20" t="s">
        <v>1604</v>
      </c>
      <c r="B342" s="21" t="s">
        <v>884</v>
      </c>
      <c r="C342" s="16" t="s">
        <v>1605</v>
      </c>
      <c r="D342" s="18" t="s">
        <v>43</v>
      </c>
      <c r="E342" s="22">
        <v>300000</v>
      </c>
      <c r="F342" s="23">
        <v>288.95</v>
      </c>
      <c r="G342" s="24">
        <v>1.1999999999999999E-3</v>
      </c>
    </row>
    <row r="343" spans="1:7" ht="12.95" customHeight="1">
      <c r="A343" s="20" t="s">
        <v>1606</v>
      </c>
      <c r="B343" s="21" t="s">
        <v>206</v>
      </c>
      <c r="C343" s="16" t="s">
        <v>1607</v>
      </c>
      <c r="D343" s="18" t="s">
        <v>39</v>
      </c>
      <c r="E343" s="22">
        <v>70000</v>
      </c>
      <c r="F343" s="23">
        <v>68.400000000000006</v>
      </c>
      <c r="G343" s="24">
        <v>2.9999999999999997E-4</v>
      </c>
    </row>
    <row r="344" spans="1:7" ht="12.95" customHeight="1">
      <c r="A344" s="20" t="s">
        <v>1608</v>
      </c>
      <c r="B344" s="21" t="s">
        <v>190</v>
      </c>
      <c r="C344" s="16" t="s">
        <v>1609</v>
      </c>
      <c r="D344" s="18" t="s">
        <v>43</v>
      </c>
      <c r="E344" s="22">
        <v>30000</v>
      </c>
      <c r="F344" s="23">
        <v>28.79</v>
      </c>
      <c r="G344" s="24">
        <v>1E-4</v>
      </c>
    </row>
    <row r="345" spans="1:7" ht="12.95" customHeight="1">
      <c r="A345" s="20" t="s">
        <v>1610</v>
      </c>
      <c r="B345" s="21" t="s">
        <v>133</v>
      </c>
      <c r="C345" s="16" t="s">
        <v>1611</v>
      </c>
      <c r="D345" s="18" t="s">
        <v>43</v>
      </c>
      <c r="E345" s="22">
        <v>30000</v>
      </c>
      <c r="F345" s="23">
        <v>28.74</v>
      </c>
      <c r="G345" s="24">
        <v>1E-4</v>
      </c>
    </row>
    <row r="346" spans="1:7" ht="12.95" customHeight="1">
      <c r="A346" s="9"/>
      <c r="B346" s="26" t="s">
        <v>33</v>
      </c>
      <c r="C346" s="32" t="s">
        <v>2</v>
      </c>
      <c r="D346" s="29" t="s">
        <v>2</v>
      </c>
      <c r="E346" s="42" t="s">
        <v>2</v>
      </c>
      <c r="F346" s="43">
        <v>5339.39</v>
      </c>
      <c r="G346" s="44">
        <v>2.1600000000000001E-2</v>
      </c>
    </row>
    <row r="347" spans="1:7" ht="12.95" customHeight="1">
      <c r="A347" s="9"/>
      <c r="B347" s="17" t="s">
        <v>1612</v>
      </c>
      <c r="C347" s="16" t="s">
        <v>2</v>
      </c>
      <c r="D347" s="45" t="s">
        <v>226</v>
      </c>
      <c r="E347" s="18" t="s">
        <v>2</v>
      </c>
      <c r="F347" s="18" t="s">
        <v>2</v>
      </c>
      <c r="G347" s="19" t="s">
        <v>2</v>
      </c>
    </row>
    <row r="348" spans="1:7" ht="12.95" customHeight="1">
      <c r="A348" s="20" t="s">
        <v>1613</v>
      </c>
      <c r="B348" s="21" t="s">
        <v>1049</v>
      </c>
      <c r="C348" s="16" t="s">
        <v>2</v>
      </c>
      <c r="D348" s="18" t="s">
        <v>1614</v>
      </c>
      <c r="E348" s="46" t="s">
        <v>2</v>
      </c>
      <c r="F348" s="23">
        <v>9000</v>
      </c>
      <c r="G348" s="24">
        <v>3.6299999999999999E-2</v>
      </c>
    </row>
    <row r="349" spans="1:7" ht="12.95" customHeight="1">
      <c r="A349" s="20" t="s">
        <v>1615</v>
      </c>
      <c r="B349" s="21" t="s">
        <v>1049</v>
      </c>
      <c r="C349" s="16" t="s">
        <v>2</v>
      </c>
      <c r="D349" s="18" t="s">
        <v>1614</v>
      </c>
      <c r="E349" s="46" t="s">
        <v>2</v>
      </c>
      <c r="F349" s="23">
        <v>6200</v>
      </c>
      <c r="G349" s="24">
        <v>2.5000000000000001E-2</v>
      </c>
    </row>
    <row r="350" spans="1:7" ht="12.95" customHeight="1">
      <c r="A350" s="20" t="s">
        <v>1616</v>
      </c>
      <c r="B350" s="21" t="s">
        <v>1223</v>
      </c>
      <c r="C350" s="16" t="s">
        <v>2</v>
      </c>
      <c r="D350" s="18" t="s">
        <v>1617</v>
      </c>
      <c r="E350" s="46" t="s">
        <v>2</v>
      </c>
      <c r="F350" s="23">
        <v>2000</v>
      </c>
      <c r="G350" s="24">
        <v>8.0999999999999996E-3</v>
      </c>
    </row>
    <row r="351" spans="1:7" ht="12.95" customHeight="1">
      <c r="A351" s="20" t="s">
        <v>1618</v>
      </c>
      <c r="B351" s="21" t="s">
        <v>1049</v>
      </c>
      <c r="C351" s="16" t="s">
        <v>2</v>
      </c>
      <c r="D351" s="18" t="s">
        <v>1619</v>
      </c>
      <c r="E351" s="46" t="s">
        <v>2</v>
      </c>
      <c r="F351" s="23">
        <v>1500</v>
      </c>
      <c r="G351" s="24">
        <v>6.1000000000000004E-3</v>
      </c>
    </row>
    <row r="352" spans="1:7" ht="12.95" customHeight="1">
      <c r="A352" s="20" t="s">
        <v>1620</v>
      </c>
      <c r="B352" s="21" t="s">
        <v>1621</v>
      </c>
      <c r="C352" s="16" t="s">
        <v>2</v>
      </c>
      <c r="D352" s="18" t="s">
        <v>1622</v>
      </c>
      <c r="E352" s="46" t="s">
        <v>2</v>
      </c>
      <c r="F352" s="23">
        <v>1500</v>
      </c>
      <c r="G352" s="24">
        <v>6.1000000000000004E-3</v>
      </c>
    </row>
    <row r="353" spans="1:7" ht="12.95" customHeight="1">
      <c r="A353" s="20" t="s">
        <v>1623</v>
      </c>
      <c r="B353" s="21" t="s">
        <v>1621</v>
      </c>
      <c r="C353" s="16" t="s">
        <v>2</v>
      </c>
      <c r="D353" s="18" t="s">
        <v>1624</v>
      </c>
      <c r="E353" s="46" t="s">
        <v>2</v>
      </c>
      <c r="F353" s="23">
        <v>1500</v>
      </c>
      <c r="G353" s="24">
        <v>6.1000000000000004E-3</v>
      </c>
    </row>
    <row r="354" spans="1:7" ht="12.95" customHeight="1">
      <c r="A354" s="20" t="s">
        <v>1625</v>
      </c>
      <c r="B354" s="21" t="s">
        <v>1223</v>
      </c>
      <c r="C354" s="16" t="s">
        <v>2</v>
      </c>
      <c r="D354" s="18" t="s">
        <v>1614</v>
      </c>
      <c r="E354" s="46" t="s">
        <v>2</v>
      </c>
      <c r="F354" s="23">
        <v>1500</v>
      </c>
      <c r="G354" s="24">
        <v>6.1000000000000004E-3</v>
      </c>
    </row>
    <row r="355" spans="1:7" ht="12.95" customHeight="1">
      <c r="A355" s="20" t="s">
        <v>1626</v>
      </c>
      <c r="B355" s="21" t="s">
        <v>1049</v>
      </c>
      <c r="C355" s="16" t="s">
        <v>2</v>
      </c>
      <c r="D355" s="18" t="s">
        <v>1627</v>
      </c>
      <c r="E355" s="46" t="s">
        <v>2</v>
      </c>
      <c r="F355" s="23">
        <v>1000</v>
      </c>
      <c r="G355" s="24">
        <v>4.0000000000000001E-3</v>
      </c>
    </row>
    <row r="356" spans="1:7" ht="12.95" customHeight="1">
      <c r="A356" s="20" t="s">
        <v>1628</v>
      </c>
      <c r="B356" s="21" t="s">
        <v>1049</v>
      </c>
      <c r="C356" s="16" t="s">
        <v>2</v>
      </c>
      <c r="D356" s="18" t="s">
        <v>1614</v>
      </c>
      <c r="E356" s="46" t="s">
        <v>2</v>
      </c>
      <c r="F356" s="23">
        <v>1000</v>
      </c>
      <c r="G356" s="24">
        <v>4.0000000000000001E-3</v>
      </c>
    </row>
    <row r="357" spans="1:7" ht="12.95" customHeight="1">
      <c r="A357" s="20" t="s">
        <v>1629</v>
      </c>
      <c r="B357" s="21" t="s">
        <v>1049</v>
      </c>
      <c r="C357" s="16" t="s">
        <v>2</v>
      </c>
      <c r="D357" s="18" t="s">
        <v>1630</v>
      </c>
      <c r="E357" s="46" t="s">
        <v>2</v>
      </c>
      <c r="F357" s="23">
        <v>1000</v>
      </c>
      <c r="G357" s="24">
        <v>4.0000000000000001E-3</v>
      </c>
    </row>
    <row r="358" spans="1:7" ht="12.95" customHeight="1">
      <c r="A358" s="20" t="s">
        <v>1631</v>
      </c>
      <c r="B358" s="21" t="s">
        <v>1049</v>
      </c>
      <c r="C358" s="16" t="s">
        <v>2</v>
      </c>
      <c r="D358" s="18" t="s">
        <v>1632</v>
      </c>
      <c r="E358" s="46" t="s">
        <v>2</v>
      </c>
      <c r="F358" s="23">
        <v>1000</v>
      </c>
      <c r="G358" s="24">
        <v>4.0000000000000001E-3</v>
      </c>
    </row>
    <row r="359" spans="1:7" ht="12.95" customHeight="1">
      <c r="A359" s="20" t="s">
        <v>1633</v>
      </c>
      <c r="B359" s="21" t="s">
        <v>1049</v>
      </c>
      <c r="C359" s="16" t="s">
        <v>2</v>
      </c>
      <c r="D359" s="18" t="s">
        <v>1627</v>
      </c>
      <c r="E359" s="46" t="s">
        <v>2</v>
      </c>
      <c r="F359" s="23">
        <v>1000</v>
      </c>
      <c r="G359" s="24">
        <v>4.0000000000000001E-3</v>
      </c>
    </row>
    <row r="360" spans="1:7" ht="12.95" customHeight="1">
      <c r="A360" s="20" t="s">
        <v>1634</v>
      </c>
      <c r="B360" s="21" t="s">
        <v>1049</v>
      </c>
      <c r="C360" s="16" t="s">
        <v>2</v>
      </c>
      <c r="D360" s="18" t="s">
        <v>1635</v>
      </c>
      <c r="E360" s="46" t="s">
        <v>2</v>
      </c>
      <c r="F360" s="23">
        <v>1000</v>
      </c>
      <c r="G360" s="24">
        <v>4.0000000000000001E-3</v>
      </c>
    </row>
    <row r="361" spans="1:7" ht="12.95" customHeight="1">
      <c r="A361" s="20" t="s">
        <v>1636</v>
      </c>
      <c r="B361" s="21" t="s">
        <v>1049</v>
      </c>
      <c r="C361" s="16" t="s">
        <v>2</v>
      </c>
      <c r="D361" s="18" t="s">
        <v>1637</v>
      </c>
      <c r="E361" s="46" t="s">
        <v>2</v>
      </c>
      <c r="F361" s="23">
        <v>1000</v>
      </c>
      <c r="G361" s="24">
        <v>4.0000000000000001E-3</v>
      </c>
    </row>
    <row r="362" spans="1:7" ht="12.95" customHeight="1">
      <c r="A362" s="20" t="s">
        <v>1638</v>
      </c>
      <c r="B362" s="21" t="s">
        <v>1049</v>
      </c>
      <c r="C362" s="16" t="s">
        <v>2</v>
      </c>
      <c r="D362" s="18" t="s">
        <v>1635</v>
      </c>
      <c r="E362" s="46" t="s">
        <v>2</v>
      </c>
      <c r="F362" s="23">
        <v>1000</v>
      </c>
      <c r="G362" s="24">
        <v>4.0000000000000001E-3</v>
      </c>
    </row>
    <row r="363" spans="1:7" ht="12.95" customHeight="1">
      <c r="A363" s="20" t="s">
        <v>1639</v>
      </c>
      <c r="B363" s="21" t="s">
        <v>1049</v>
      </c>
      <c r="C363" s="16" t="s">
        <v>2</v>
      </c>
      <c r="D363" s="18" t="s">
        <v>1640</v>
      </c>
      <c r="E363" s="46" t="s">
        <v>2</v>
      </c>
      <c r="F363" s="23">
        <v>1000</v>
      </c>
      <c r="G363" s="24">
        <v>4.0000000000000001E-3</v>
      </c>
    </row>
    <row r="364" spans="1:7" ht="12.95" customHeight="1">
      <c r="A364" s="20" t="s">
        <v>1641</v>
      </c>
      <c r="B364" s="21" t="s">
        <v>1049</v>
      </c>
      <c r="C364" s="16" t="s">
        <v>2</v>
      </c>
      <c r="D364" s="18" t="s">
        <v>1627</v>
      </c>
      <c r="E364" s="46" t="s">
        <v>2</v>
      </c>
      <c r="F364" s="23">
        <v>1000</v>
      </c>
      <c r="G364" s="24">
        <v>4.0000000000000001E-3</v>
      </c>
    </row>
    <row r="365" spans="1:7" ht="12.95" customHeight="1">
      <c r="A365" s="20" t="s">
        <v>1642</v>
      </c>
      <c r="B365" s="21" t="s">
        <v>1049</v>
      </c>
      <c r="C365" s="16" t="s">
        <v>2</v>
      </c>
      <c r="D365" s="18" t="s">
        <v>1643</v>
      </c>
      <c r="E365" s="46" t="s">
        <v>2</v>
      </c>
      <c r="F365" s="23">
        <v>1000</v>
      </c>
      <c r="G365" s="24">
        <v>4.0000000000000001E-3</v>
      </c>
    </row>
    <row r="366" spans="1:7" ht="12.95" customHeight="1">
      <c r="A366" s="20" t="s">
        <v>1644</v>
      </c>
      <c r="B366" s="21" t="s">
        <v>1049</v>
      </c>
      <c r="C366" s="16" t="s">
        <v>2</v>
      </c>
      <c r="D366" s="18" t="s">
        <v>1640</v>
      </c>
      <c r="E366" s="46" t="s">
        <v>2</v>
      </c>
      <c r="F366" s="23">
        <v>1000</v>
      </c>
      <c r="G366" s="24">
        <v>4.0000000000000001E-3</v>
      </c>
    </row>
    <row r="367" spans="1:7" ht="12.95" customHeight="1">
      <c r="A367" s="20" t="s">
        <v>1645</v>
      </c>
      <c r="B367" s="21" t="s">
        <v>1049</v>
      </c>
      <c r="C367" s="16" t="s">
        <v>2</v>
      </c>
      <c r="D367" s="18" t="s">
        <v>1614</v>
      </c>
      <c r="E367" s="46" t="s">
        <v>2</v>
      </c>
      <c r="F367" s="23">
        <v>1000</v>
      </c>
      <c r="G367" s="24">
        <v>4.0000000000000001E-3</v>
      </c>
    </row>
    <row r="368" spans="1:7" ht="12.95" customHeight="1">
      <c r="A368" s="20" t="s">
        <v>1646</v>
      </c>
      <c r="B368" s="21" t="s">
        <v>1049</v>
      </c>
      <c r="C368" s="16" t="s">
        <v>2</v>
      </c>
      <c r="D368" s="18" t="s">
        <v>1647</v>
      </c>
      <c r="E368" s="46" t="s">
        <v>2</v>
      </c>
      <c r="F368" s="23">
        <v>1000</v>
      </c>
      <c r="G368" s="24">
        <v>4.0000000000000001E-3</v>
      </c>
    </row>
    <row r="369" spans="1:7" ht="12.95" customHeight="1">
      <c r="A369" s="20" t="s">
        <v>1648</v>
      </c>
      <c r="B369" s="21" t="s">
        <v>1049</v>
      </c>
      <c r="C369" s="16" t="s">
        <v>2</v>
      </c>
      <c r="D369" s="18" t="s">
        <v>1617</v>
      </c>
      <c r="E369" s="46" t="s">
        <v>2</v>
      </c>
      <c r="F369" s="23">
        <v>1000</v>
      </c>
      <c r="G369" s="24">
        <v>4.0000000000000001E-3</v>
      </c>
    </row>
    <row r="370" spans="1:7" ht="12.95" customHeight="1">
      <c r="A370" s="20" t="s">
        <v>1649</v>
      </c>
      <c r="B370" s="21" t="s">
        <v>1049</v>
      </c>
      <c r="C370" s="16" t="s">
        <v>2</v>
      </c>
      <c r="D370" s="18" t="s">
        <v>1614</v>
      </c>
      <c r="E370" s="46" t="s">
        <v>2</v>
      </c>
      <c r="F370" s="23">
        <v>1000</v>
      </c>
      <c r="G370" s="24">
        <v>4.0000000000000001E-3</v>
      </c>
    </row>
    <row r="371" spans="1:7" ht="12.95" customHeight="1">
      <c r="A371" s="20" t="s">
        <v>1650</v>
      </c>
      <c r="B371" s="21" t="s">
        <v>1049</v>
      </c>
      <c r="C371" s="16" t="s">
        <v>2</v>
      </c>
      <c r="D371" s="18" t="s">
        <v>1630</v>
      </c>
      <c r="E371" s="46" t="s">
        <v>2</v>
      </c>
      <c r="F371" s="23">
        <v>1000</v>
      </c>
      <c r="G371" s="24">
        <v>4.0000000000000001E-3</v>
      </c>
    </row>
    <row r="372" spans="1:7" ht="12.95" customHeight="1">
      <c r="A372" s="20" t="s">
        <v>1651</v>
      </c>
      <c r="B372" s="21" t="s">
        <v>228</v>
      </c>
      <c r="C372" s="16" t="s">
        <v>2</v>
      </c>
      <c r="D372" s="18" t="s">
        <v>1652</v>
      </c>
      <c r="E372" s="46" t="s">
        <v>2</v>
      </c>
      <c r="F372" s="23">
        <v>1000</v>
      </c>
      <c r="G372" s="24">
        <v>4.0000000000000001E-3</v>
      </c>
    </row>
    <row r="373" spans="1:7" ht="12.95" customHeight="1">
      <c r="A373" s="20" t="s">
        <v>1653</v>
      </c>
      <c r="B373" s="21" t="s">
        <v>228</v>
      </c>
      <c r="C373" s="16" t="s">
        <v>2</v>
      </c>
      <c r="D373" s="18" t="s">
        <v>1637</v>
      </c>
      <c r="E373" s="46" t="s">
        <v>2</v>
      </c>
      <c r="F373" s="23">
        <v>1000</v>
      </c>
      <c r="G373" s="24">
        <v>4.0000000000000001E-3</v>
      </c>
    </row>
    <row r="374" spans="1:7" ht="12.95" customHeight="1">
      <c r="A374" s="20" t="s">
        <v>1654</v>
      </c>
      <c r="B374" s="21" t="s">
        <v>1621</v>
      </c>
      <c r="C374" s="16" t="s">
        <v>2</v>
      </c>
      <c r="D374" s="18" t="s">
        <v>1622</v>
      </c>
      <c r="E374" s="46" t="s">
        <v>2</v>
      </c>
      <c r="F374" s="23">
        <v>1000</v>
      </c>
      <c r="G374" s="24">
        <v>4.0000000000000001E-3</v>
      </c>
    </row>
    <row r="375" spans="1:7" ht="12.95" customHeight="1">
      <c r="A375" s="20" t="s">
        <v>1655</v>
      </c>
      <c r="B375" s="21" t="s">
        <v>1621</v>
      </c>
      <c r="C375" s="16" t="s">
        <v>2</v>
      </c>
      <c r="D375" s="18" t="s">
        <v>1656</v>
      </c>
      <c r="E375" s="46" t="s">
        <v>2</v>
      </c>
      <c r="F375" s="23">
        <v>1000</v>
      </c>
      <c r="G375" s="24">
        <v>4.0000000000000001E-3</v>
      </c>
    </row>
    <row r="376" spans="1:7" ht="12.95" customHeight="1">
      <c r="A376" s="20" t="s">
        <v>1657</v>
      </c>
      <c r="B376" s="21" t="s">
        <v>1223</v>
      </c>
      <c r="C376" s="16" t="s">
        <v>2</v>
      </c>
      <c r="D376" s="18" t="s">
        <v>1658</v>
      </c>
      <c r="E376" s="46" t="s">
        <v>2</v>
      </c>
      <c r="F376" s="23">
        <v>1000</v>
      </c>
      <c r="G376" s="24">
        <v>4.0000000000000001E-3</v>
      </c>
    </row>
    <row r="377" spans="1:7" ht="12.95" customHeight="1">
      <c r="A377" s="20" t="s">
        <v>1659</v>
      </c>
      <c r="B377" s="21" t="s">
        <v>1223</v>
      </c>
      <c r="C377" s="16" t="s">
        <v>2</v>
      </c>
      <c r="D377" s="18" t="s">
        <v>1614</v>
      </c>
      <c r="E377" s="46" t="s">
        <v>2</v>
      </c>
      <c r="F377" s="23">
        <v>1000</v>
      </c>
      <c r="G377" s="24">
        <v>4.0000000000000001E-3</v>
      </c>
    </row>
    <row r="378" spans="1:7" ht="12.95" customHeight="1">
      <c r="A378" s="20" t="s">
        <v>1660</v>
      </c>
      <c r="B378" s="21" t="s">
        <v>1223</v>
      </c>
      <c r="C378" s="16" t="s">
        <v>2</v>
      </c>
      <c r="D378" s="18" t="s">
        <v>1614</v>
      </c>
      <c r="E378" s="46" t="s">
        <v>2</v>
      </c>
      <c r="F378" s="23">
        <v>1000</v>
      </c>
      <c r="G378" s="24">
        <v>4.0000000000000001E-3</v>
      </c>
    </row>
    <row r="379" spans="1:7" ht="12.95" customHeight="1">
      <c r="A379" s="20" t="s">
        <v>1661</v>
      </c>
      <c r="B379" s="21" t="s">
        <v>1049</v>
      </c>
      <c r="C379" s="16" t="s">
        <v>2</v>
      </c>
      <c r="D379" s="18" t="s">
        <v>1614</v>
      </c>
      <c r="E379" s="46" t="s">
        <v>2</v>
      </c>
      <c r="F379" s="23">
        <v>500</v>
      </c>
      <c r="G379" s="24">
        <v>2E-3</v>
      </c>
    </row>
    <row r="380" spans="1:7" ht="12.95" customHeight="1">
      <c r="A380" s="20" t="s">
        <v>1662</v>
      </c>
      <c r="B380" s="21" t="s">
        <v>1049</v>
      </c>
      <c r="C380" s="16" t="s">
        <v>2</v>
      </c>
      <c r="D380" s="18" t="s">
        <v>1627</v>
      </c>
      <c r="E380" s="46" t="s">
        <v>2</v>
      </c>
      <c r="F380" s="23">
        <v>500</v>
      </c>
      <c r="G380" s="24">
        <v>2E-3</v>
      </c>
    </row>
    <row r="381" spans="1:7" ht="12.95" customHeight="1">
      <c r="A381" s="20" t="s">
        <v>1663</v>
      </c>
      <c r="B381" s="21" t="s">
        <v>1049</v>
      </c>
      <c r="C381" s="16" t="s">
        <v>2</v>
      </c>
      <c r="D381" s="18" t="s">
        <v>1635</v>
      </c>
      <c r="E381" s="46" t="s">
        <v>2</v>
      </c>
      <c r="F381" s="23">
        <v>500</v>
      </c>
      <c r="G381" s="24">
        <v>2E-3</v>
      </c>
    </row>
    <row r="382" spans="1:7" ht="12.95" customHeight="1">
      <c r="A382" s="20" t="s">
        <v>1664</v>
      </c>
      <c r="B382" s="21" t="s">
        <v>1049</v>
      </c>
      <c r="C382" s="16" t="s">
        <v>2</v>
      </c>
      <c r="D382" s="18" t="s">
        <v>1665</v>
      </c>
      <c r="E382" s="46" t="s">
        <v>2</v>
      </c>
      <c r="F382" s="23">
        <v>500</v>
      </c>
      <c r="G382" s="24">
        <v>2E-3</v>
      </c>
    </row>
    <row r="383" spans="1:7" ht="12.95" customHeight="1">
      <c r="A383" s="20" t="s">
        <v>1666</v>
      </c>
      <c r="B383" s="21" t="s">
        <v>1049</v>
      </c>
      <c r="C383" s="16" t="s">
        <v>2</v>
      </c>
      <c r="D383" s="18" t="s">
        <v>1667</v>
      </c>
      <c r="E383" s="46" t="s">
        <v>2</v>
      </c>
      <c r="F383" s="23">
        <v>500</v>
      </c>
      <c r="G383" s="24">
        <v>2E-3</v>
      </c>
    </row>
    <row r="384" spans="1:7" ht="12.95" customHeight="1">
      <c r="A384" s="20" t="s">
        <v>1668</v>
      </c>
      <c r="B384" s="21" t="s">
        <v>228</v>
      </c>
      <c r="C384" s="16" t="s">
        <v>2</v>
      </c>
      <c r="D384" s="18" t="s">
        <v>1669</v>
      </c>
      <c r="E384" s="46" t="s">
        <v>2</v>
      </c>
      <c r="F384" s="23">
        <v>500</v>
      </c>
      <c r="G384" s="24">
        <v>2E-3</v>
      </c>
    </row>
    <row r="385" spans="1:7" ht="12.95" customHeight="1">
      <c r="A385" s="20" t="s">
        <v>1670</v>
      </c>
      <c r="B385" s="21" t="s">
        <v>1223</v>
      </c>
      <c r="C385" s="16" t="s">
        <v>2</v>
      </c>
      <c r="D385" s="18" t="s">
        <v>1647</v>
      </c>
      <c r="E385" s="46" t="s">
        <v>2</v>
      </c>
      <c r="F385" s="23">
        <v>500</v>
      </c>
      <c r="G385" s="24">
        <v>2E-3</v>
      </c>
    </row>
    <row r="386" spans="1:7" ht="12.95" customHeight="1">
      <c r="A386" s="20" t="s">
        <v>1671</v>
      </c>
      <c r="B386" s="21" t="s">
        <v>1223</v>
      </c>
      <c r="C386" s="16" t="s">
        <v>2</v>
      </c>
      <c r="D386" s="18" t="s">
        <v>1672</v>
      </c>
      <c r="E386" s="46" t="s">
        <v>2</v>
      </c>
      <c r="F386" s="23">
        <v>500</v>
      </c>
      <c r="G386" s="24">
        <v>2E-3</v>
      </c>
    </row>
    <row r="387" spans="1:7" ht="12.95" customHeight="1">
      <c r="A387" s="20" t="s">
        <v>1673</v>
      </c>
      <c r="B387" s="21" t="s">
        <v>1223</v>
      </c>
      <c r="C387" s="16" t="s">
        <v>2</v>
      </c>
      <c r="D387" s="18" t="s">
        <v>1674</v>
      </c>
      <c r="E387" s="46" t="s">
        <v>2</v>
      </c>
      <c r="F387" s="23">
        <v>500</v>
      </c>
      <c r="G387" s="24">
        <v>2E-3</v>
      </c>
    </row>
    <row r="388" spans="1:7" ht="12.95" customHeight="1">
      <c r="A388" s="20" t="s">
        <v>1675</v>
      </c>
      <c r="B388" s="21" t="s">
        <v>1223</v>
      </c>
      <c r="C388" s="16" t="s">
        <v>2</v>
      </c>
      <c r="D388" s="18" t="s">
        <v>1676</v>
      </c>
      <c r="E388" s="46" t="s">
        <v>2</v>
      </c>
      <c r="F388" s="23">
        <v>500</v>
      </c>
      <c r="G388" s="24">
        <v>2E-3</v>
      </c>
    </row>
    <row r="389" spans="1:7" ht="12.95" customHeight="1">
      <c r="A389" s="20" t="s">
        <v>1677</v>
      </c>
      <c r="B389" s="21" t="s">
        <v>1223</v>
      </c>
      <c r="C389" s="16" t="s">
        <v>2</v>
      </c>
      <c r="D389" s="18" t="s">
        <v>1678</v>
      </c>
      <c r="E389" s="46" t="s">
        <v>2</v>
      </c>
      <c r="F389" s="23">
        <v>500</v>
      </c>
      <c r="G389" s="24">
        <v>2E-3</v>
      </c>
    </row>
    <row r="390" spans="1:7" ht="12.95" customHeight="1">
      <c r="A390" s="20" t="s">
        <v>1679</v>
      </c>
      <c r="B390" s="21" t="s">
        <v>1049</v>
      </c>
      <c r="C390" s="16" t="s">
        <v>2</v>
      </c>
      <c r="D390" s="18" t="s">
        <v>1643</v>
      </c>
      <c r="E390" s="46" t="s">
        <v>2</v>
      </c>
      <c r="F390" s="23">
        <v>99</v>
      </c>
      <c r="G390" s="24">
        <v>4.0000000000000002E-4</v>
      </c>
    </row>
    <row r="391" spans="1:7" ht="12.95" customHeight="1">
      <c r="A391" s="20" t="s">
        <v>1680</v>
      </c>
      <c r="B391" s="21" t="s">
        <v>1049</v>
      </c>
      <c r="C391" s="16" t="s">
        <v>2</v>
      </c>
      <c r="D391" s="18" t="s">
        <v>1640</v>
      </c>
      <c r="E391" s="46" t="s">
        <v>2</v>
      </c>
      <c r="F391" s="23">
        <v>99</v>
      </c>
      <c r="G391" s="24">
        <v>4.0000000000000002E-4</v>
      </c>
    </row>
    <row r="392" spans="1:7" ht="12.95" customHeight="1">
      <c r="A392" s="20" t="s">
        <v>1681</v>
      </c>
      <c r="B392" s="21" t="s">
        <v>1049</v>
      </c>
      <c r="C392" s="16" t="s">
        <v>2</v>
      </c>
      <c r="D392" s="18" t="s">
        <v>1643</v>
      </c>
      <c r="E392" s="46" t="s">
        <v>2</v>
      </c>
      <c r="F392" s="23">
        <v>99</v>
      </c>
      <c r="G392" s="24">
        <v>4.0000000000000002E-4</v>
      </c>
    </row>
    <row r="393" spans="1:7" ht="12.95" customHeight="1">
      <c r="A393" s="20" t="s">
        <v>1682</v>
      </c>
      <c r="B393" s="21" t="s">
        <v>1049</v>
      </c>
      <c r="C393" s="16" t="s">
        <v>2</v>
      </c>
      <c r="D393" s="18" t="s">
        <v>1627</v>
      </c>
      <c r="E393" s="46" t="s">
        <v>2</v>
      </c>
      <c r="F393" s="23">
        <v>99</v>
      </c>
      <c r="G393" s="24">
        <v>4.0000000000000002E-4</v>
      </c>
    </row>
    <row r="394" spans="1:7" ht="12.95" customHeight="1">
      <c r="A394" s="20" t="s">
        <v>1683</v>
      </c>
      <c r="B394" s="21" t="s">
        <v>1049</v>
      </c>
      <c r="C394" s="16" t="s">
        <v>2</v>
      </c>
      <c r="D394" s="18" t="s">
        <v>1635</v>
      </c>
      <c r="E394" s="46" t="s">
        <v>2</v>
      </c>
      <c r="F394" s="23">
        <v>99</v>
      </c>
      <c r="G394" s="24">
        <v>4.0000000000000002E-4</v>
      </c>
    </row>
    <row r="395" spans="1:7" ht="12.95" customHeight="1">
      <c r="A395" s="20" t="s">
        <v>1684</v>
      </c>
      <c r="B395" s="21" t="s">
        <v>1049</v>
      </c>
      <c r="C395" s="16" t="s">
        <v>2</v>
      </c>
      <c r="D395" s="18" t="s">
        <v>1643</v>
      </c>
      <c r="E395" s="46" t="s">
        <v>2</v>
      </c>
      <c r="F395" s="23">
        <v>99</v>
      </c>
      <c r="G395" s="24">
        <v>4.0000000000000002E-4</v>
      </c>
    </row>
    <row r="396" spans="1:7" ht="12.95" customHeight="1">
      <c r="A396" s="20" t="s">
        <v>1685</v>
      </c>
      <c r="B396" s="21" t="s">
        <v>1049</v>
      </c>
      <c r="C396" s="16" t="s">
        <v>2</v>
      </c>
      <c r="D396" s="18" t="s">
        <v>1627</v>
      </c>
      <c r="E396" s="46" t="s">
        <v>2</v>
      </c>
      <c r="F396" s="23">
        <v>99</v>
      </c>
      <c r="G396" s="24">
        <v>4.0000000000000002E-4</v>
      </c>
    </row>
    <row r="397" spans="1:7" ht="12.95" customHeight="1">
      <c r="A397" s="20" t="s">
        <v>1686</v>
      </c>
      <c r="B397" s="21" t="s">
        <v>1049</v>
      </c>
      <c r="C397" s="16" t="s">
        <v>2</v>
      </c>
      <c r="D397" s="18" t="s">
        <v>1635</v>
      </c>
      <c r="E397" s="46" t="s">
        <v>2</v>
      </c>
      <c r="F397" s="23">
        <v>99</v>
      </c>
      <c r="G397" s="24">
        <v>4.0000000000000002E-4</v>
      </c>
    </row>
    <row r="398" spans="1:7" ht="12.95" customHeight="1">
      <c r="A398" s="20" t="s">
        <v>1687</v>
      </c>
      <c r="B398" s="21" t="s">
        <v>1049</v>
      </c>
      <c r="C398" s="16" t="s">
        <v>2</v>
      </c>
      <c r="D398" s="18" t="s">
        <v>1643</v>
      </c>
      <c r="E398" s="46" t="s">
        <v>2</v>
      </c>
      <c r="F398" s="23">
        <v>99</v>
      </c>
      <c r="G398" s="24">
        <v>4.0000000000000002E-4</v>
      </c>
    </row>
    <row r="399" spans="1:7" ht="12.95" customHeight="1">
      <c r="A399" s="20" t="s">
        <v>1688</v>
      </c>
      <c r="B399" s="21" t="s">
        <v>1049</v>
      </c>
      <c r="C399" s="16" t="s">
        <v>2</v>
      </c>
      <c r="D399" s="18" t="s">
        <v>1627</v>
      </c>
      <c r="E399" s="46" t="s">
        <v>2</v>
      </c>
      <c r="F399" s="23">
        <v>99</v>
      </c>
      <c r="G399" s="24">
        <v>4.0000000000000002E-4</v>
      </c>
    </row>
    <row r="400" spans="1:7" ht="12.95" customHeight="1">
      <c r="A400" s="20" t="s">
        <v>1689</v>
      </c>
      <c r="B400" s="21" t="s">
        <v>1049</v>
      </c>
      <c r="C400" s="16" t="s">
        <v>2</v>
      </c>
      <c r="D400" s="18" t="s">
        <v>1640</v>
      </c>
      <c r="E400" s="46" t="s">
        <v>2</v>
      </c>
      <c r="F400" s="23">
        <v>90</v>
      </c>
      <c r="G400" s="24">
        <v>4.0000000000000002E-4</v>
      </c>
    </row>
    <row r="401" spans="1:7" ht="12.95" customHeight="1">
      <c r="A401" s="20" t="s">
        <v>1690</v>
      </c>
      <c r="B401" s="21" t="s">
        <v>1049</v>
      </c>
      <c r="C401" s="16" t="s">
        <v>2</v>
      </c>
      <c r="D401" s="18" t="s">
        <v>1635</v>
      </c>
      <c r="E401" s="46" t="s">
        <v>2</v>
      </c>
      <c r="F401" s="23">
        <v>90</v>
      </c>
      <c r="G401" s="24">
        <v>4.0000000000000002E-4</v>
      </c>
    </row>
    <row r="402" spans="1:7" ht="12.95" customHeight="1">
      <c r="A402" s="9"/>
      <c r="B402" s="26" t="s">
        <v>33</v>
      </c>
      <c r="C402" s="32" t="s">
        <v>2</v>
      </c>
      <c r="D402" s="29" t="s">
        <v>2</v>
      </c>
      <c r="E402" s="42" t="s">
        <v>2</v>
      </c>
      <c r="F402" s="43">
        <v>53870</v>
      </c>
      <c r="G402" s="44">
        <v>0.21659999999999999</v>
      </c>
    </row>
    <row r="403" spans="1:7" ht="12.95" customHeight="1">
      <c r="A403" s="9"/>
      <c r="B403" s="26" t="s">
        <v>236</v>
      </c>
      <c r="C403" s="32" t="s">
        <v>2</v>
      </c>
      <c r="D403" s="29" t="s">
        <v>2</v>
      </c>
      <c r="E403" s="18" t="s">
        <v>2</v>
      </c>
      <c r="F403" s="43">
        <f>170796.98+4900-171066.76</f>
        <v>4630.2200000000012</v>
      </c>
      <c r="G403" s="44">
        <v>1.95E-2</v>
      </c>
    </row>
    <row r="404" spans="1:7" ht="12.95" customHeight="1" thickBot="1">
      <c r="A404" s="9"/>
      <c r="B404" s="49" t="s">
        <v>237</v>
      </c>
      <c r="C404" s="48" t="s">
        <v>2</v>
      </c>
      <c r="D404" s="50" t="s">
        <v>2</v>
      </c>
      <c r="E404" s="50" t="s">
        <v>2</v>
      </c>
      <c r="F404" s="51">
        <v>247927.59619040001</v>
      </c>
      <c r="G404" s="52">
        <v>1</v>
      </c>
    </row>
    <row r="405" spans="1:7" ht="12.95" customHeight="1">
      <c r="A405" s="9"/>
      <c r="B405" s="10" t="s">
        <v>2</v>
      </c>
      <c r="C405" s="9"/>
      <c r="D405" s="9"/>
      <c r="E405" s="9"/>
      <c r="F405" s="9"/>
      <c r="G405" s="9"/>
    </row>
    <row r="406" spans="1:7" ht="12.95" customHeight="1">
      <c r="A406" s="9"/>
      <c r="B406" s="53" t="s">
        <v>2</v>
      </c>
      <c r="C406" s="9"/>
      <c r="D406" s="9"/>
      <c r="E406" s="9"/>
      <c r="F406" s="65"/>
      <c r="G406" s="76"/>
    </row>
    <row r="407" spans="1:7" ht="12.95" customHeight="1">
      <c r="A407" s="9"/>
      <c r="B407" s="53" t="s">
        <v>238</v>
      </c>
      <c r="C407" s="9"/>
      <c r="D407" s="9"/>
      <c r="E407" s="9"/>
      <c r="F407" s="9"/>
      <c r="G407" s="9"/>
    </row>
    <row r="408" spans="1:7" ht="12.95" customHeight="1">
      <c r="A408" s="9"/>
      <c r="B408" s="53" t="s">
        <v>239</v>
      </c>
      <c r="C408" s="9"/>
      <c r="D408" s="9"/>
      <c r="E408" s="9"/>
      <c r="F408" s="9"/>
      <c r="G408" s="9"/>
    </row>
    <row r="409" spans="1:7" ht="12.95" customHeight="1">
      <c r="A409" s="9"/>
      <c r="B409" s="53" t="s">
        <v>2</v>
      </c>
      <c r="C409" s="9"/>
      <c r="D409" s="9"/>
      <c r="E409" s="9"/>
      <c r="F409" s="9"/>
      <c r="G409" s="9"/>
    </row>
    <row r="410" spans="1:7" ht="26.1" customHeight="1">
      <c r="A410" s="9"/>
      <c r="B410" s="62"/>
      <c r="C410" s="9"/>
      <c r="E410" s="9"/>
      <c r="F410" s="9"/>
      <c r="G410" s="9"/>
    </row>
    <row r="411" spans="1:7" ht="12.95" customHeight="1">
      <c r="A411" s="9"/>
      <c r="B411" s="53" t="s">
        <v>2</v>
      </c>
      <c r="C411" s="9"/>
      <c r="D411" s="9"/>
      <c r="E411" s="9"/>
      <c r="F411" s="9"/>
      <c r="G411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G141"/>
  <sheetViews>
    <sheetView showGridLines="0" zoomScaleNormal="100" workbookViewId="0">
      <selection activeCell="A5" sqref="A5"/>
    </sheetView>
  </sheetViews>
  <sheetFormatPr defaultRowHeight="12.75"/>
  <cols>
    <col min="1" max="1" width="11.5703125" style="2" bestFit="1" customWidth="1"/>
    <col min="2" max="2" width="62" style="2" bestFit="1" customWidth="1"/>
    <col min="3" max="3" width="13.28515625" style="2" bestFit="1" customWidth="1"/>
    <col min="4" max="4" width="30.710937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Equity Savings Fund </v>
      </c>
      <c r="C4" s="79"/>
      <c r="D4" s="79"/>
      <c r="E4" s="79"/>
      <c r="F4" s="79"/>
      <c r="G4" s="79"/>
    </row>
    <row r="5" spans="1:7" ht="15.95" customHeight="1">
      <c r="A5" s="8" t="s">
        <v>1693</v>
      </c>
      <c r="B5" s="63" t="s">
        <v>3059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815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816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909</v>
      </c>
      <c r="B11" s="21" t="s">
        <v>911</v>
      </c>
      <c r="C11" s="16" t="s">
        <v>910</v>
      </c>
      <c r="D11" s="18" t="s">
        <v>897</v>
      </c>
      <c r="E11" s="22">
        <v>89600</v>
      </c>
      <c r="F11" s="23">
        <v>755.55</v>
      </c>
      <c r="G11" s="24">
        <v>4.6399999999999997E-2</v>
      </c>
    </row>
    <row r="12" spans="1:7" ht="12.95" customHeight="1">
      <c r="A12" s="20" t="s">
        <v>990</v>
      </c>
      <c r="B12" s="21" t="s">
        <v>992</v>
      </c>
      <c r="C12" s="16" t="s">
        <v>991</v>
      </c>
      <c r="D12" s="18" t="s">
        <v>901</v>
      </c>
      <c r="E12" s="22">
        <v>27500</v>
      </c>
      <c r="F12" s="23">
        <v>754.83</v>
      </c>
      <c r="G12" s="24">
        <v>4.6300000000000001E-2</v>
      </c>
    </row>
    <row r="13" spans="1:7" ht="12.95" customHeight="1">
      <c r="A13" s="20" t="s">
        <v>1258</v>
      </c>
      <c r="B13" s="21" t="s">
        <v>1260</v>
      </c>
      <c r="C13" s="16" t="s">
        <v>1259</v>
      </c>
      <c r="D13" s="18" t="s">
        <v>878</v>
      </c>
      <c r="E13" s="22">
        <v>72400</v>
      </c>
      <c r="F13" s="23">
        <v>626.79999999999995</v>
      </c>
      <c r="G13" s="24">
        <v>3.85E-2</v>
      </c>
    </row>
    <row r="14" spans="1:7" ht="12.95" customHeight="1">
      <c r="A14" s="20" t="s">
        <v>817</v>
      </c>
      <c r="B14" s="21" t="s">
        <v>819</v>
      </c>
      <c r="C14" s="16" t="s">
        <v>818</v>
      </c>
      <c r="D14" s="18" t="s">
        <v>820</v>
      </c>
      <c r="E14" s="22">
        <v>83026</v>
      </c>
      <c r="F14" s="23">
        <v>498.57</v>
      </c>
      <c r="G14" s="24">
        <v>3.0599999999999999E-2</v>
      </c>
    </row>
    <row r="15" spans="1:7" ht="12.95" customHeight="1">
      <c r="A15" s="20" t="s">
        <v>1221</v>
      </c>
      <c r="B15" s="21" t="s">
        <v>1223</v>
      </c>
      <c r="C15" s="16" t="s">
        <v>1222</v>
      </c>
      <c r="D15" s="18" t="s">
        <v>828</v>
      </c>
      <c r="E15" s="22">
        <v>74400</v>
      </c>
      <c r="F15" s="23">
        <v>483.04</v>
      </c>
      <c r="G15" s="24">
        <v>2.9600000000000001E-2</v>
      </c>
    </row>
    <row r="16" spans="1:7" ht="12.95" customHeight="1">
      <c r="A16" s="20" t="s">
        <v>1119</v>
      </c>
      <c r="B16" s="21" t="s">
        <v>1121</v>
      </c>
      <c r="C16" s="16" t="s">
        <v>1120</v>
      </c>
      <c r="D16" s="18" t="s">
        <v>859</v>
      </c>
      <c r="E16" s="22">
        <v>59000</v>
      </c>
      <c r="F16" s="23">
        <v>420.52</v>
      </c>
      <c r="G16" s="24">
        <v>2.58E-2</v>
      </c>
    </row>
    <row r="17" spans="1:7" ht="12.95" customHeight="1">
      <c r="A17" s="20" t="s">
        <v>971</v>
      </c>
      <c r="B17" s="21" t="s">
        <v>973</v>
      </c>
      <c r="C17" s="16" t="s">
        <v>972</v>
      </c>
      <c r="D17" s="18" t="s">
        <v>859</v>
      </c>
      <c r="E17" s="22">
        <v>96800</v>
      </c>
      <c r="F17" s="23">
        <v>389.86</v>
      </c>
      <c r="G17" s="24">
        <v>2.3900000000000001E-2</v>
      </c>
    </row>
    <row r="18" spans="1:7" ht="12.95" customHeight="1">
      <c r="A18" s="20" t="s">
        <v>832</v>
      </c>
      <c r="B18" s="21" t="s">
        <v>834</v>
      </c>
      <c r="C18" s="16" t="s">
        <v>833</v>
      </c>
      <c r="D18" s="18" t="s">
        <v>824</v>
      </c>
      <c r="E18" s="22">
        <v>19500</v>
      </c>
      <c r="F18" s="23">
        <v>377.51</v>
      </c>
      <c r="G18" s="24">
        <v>2.3199999999999998E-2</v>
      </c>
    </row>
    <row r="19" spans="1:7" ht="12.95" customHeight="1">
      <c r="A19" s="20" t="s">
        <v>1694</v>
      </c>
      <c r="B19" s="21" t="s">
        <v>1696</v>
      </c>
      <c r="C19" s="16" t="s">
        <v>1695</v>
      </c>
      <c r="D19" s="18" t="s">
        <v>828</v>
      </c>
      <c r="E19" s="22">
        <v>104250</v>
      </c>
      <c r="F19" s="23">
        <v>357.16</v>
      </c>
      <c r="G19" s="24">
        <v>2.1899999999999999E-2</v>
      </c>
    </row>
    <row r="20" spans="1:7" ht="12.95" customHeight="1">
      <c r="A20" s="20" t="s">
        <v>955</v>
      </c>
      <c r="B20" s="21" t="s">
        <v>957</v>
      </c>
      <c r="C20" s="16" t="s">
        <v>956</v>
      </c>
      <c r="D20" s="18" t="s">
        <v>958</v>
      </c>
      <c r="E20" s="22">
        <v>488000</v>
      </c>
      <c r="F20" s="23">
        <v>349.16</v>
      </c>
      <c r="G20" s="24">
        <v>2.1399999999999999E-2</v>
      </c>
    </row>
    <row r="21" spans="1:7" ht="12.95" customHeight="1">
      <c r="A21" s="20" t="s">
        <v>940</v>
      </c>
      <c r="B21" s="21" t="s">
        <v>942</v>
      </c>
      <c r="C21" s="16" t="s">
        <v>941</v>
      </c>
      <c r="D21" s="18" t="s">
        <v>943</v>
      </c>
      <c r="E21" s="22">
        <v>294000</v>
      </c>
      <c r="F21" s="23">
        <v>327.81</v>
      </c>
      <c r="G21" s="24">
        <v>2.01E-2</v>
      </c>
    </row>
    <row r="22" spans="1:7" ht="12.95" customHeight="1">
      <c r="A22" s="20" t="s">
        <v>894</v>
      </c>
      <c r="B22" s="21" t="s">
        <v>896</v>
      </c>
      <c r="C22" s="16" t="s">
        <v>895</v>
      </c>
      <c r="D22" s="18" t="s">
        <v>897</v>
      </c>
      <c r="E22" s="22">
        <v>80000</v>
      </c>
      <c r="F22" s="23">
        <v>319.39999999999998</v>
      </c>
      <c r="G22" s="24">
        <v>1.9599999999999999E-2</v>
      </c>
    </row>
    <row r="23" spans="1:7" ht="12.95" customHeight="1">
      <c r="A23" s="20" t="s">
        <v>1047</v>
      </c>
      <c r="B23" s="21" t="s">
        <v>1049</v>
      </c>
      <c r="C23" s="16" t="s">
        <v>1048</v>
      </c>
      <c r="D23" s="18" t="s">
        <v>828</v>
      </c>
      <c r="E23" s="22">
        <v>15071</v>
      </c>
      <c r="F23" s="23">
        <v>310.64</v>
      </c>
      <c r="G23" s="24">
        <v>1.9099999999999999E-2</v>
      </c>
    </row>
    <row r="24" spans="1:7" ht="12.95" customHeight="1">
      <c r="A24" s="20" t="s">
        <v>882</v>
      </c>
      <c r="B24" s="21" t="s">
        <v>884</v>
      </c>
      <c r="C24" s="16" t="s">
        <v>883</v>
      </c>
      <c r="D24" s="18" t="s">
        <v>885</v>
      </c>
      <c r="E24" s="22">
        <v>22500</v>
      </c>
      <c r="F24" s="23">
        <v>279.37</v>
      </c>
      <c r="G24" s="24">
        <v>1.7100000000000001E-2</v>
      </c>
    </row>
    <row r="25" spans="1:7" ht="12.95" customHeight="1">
      <c r="A25" s="20" t="s">
        <v>987</v>
      </c>
      <c r="B25" s="21" t="s">
        <v>989</v>
      </c>
      <c r="C25" s="16" t="s">
        <v>988</v>
      </c>
      <c r="D25" s="18" t="s">
        <v>889</v>
      </c>
      <c r="E25" s="22">
        <v>80000</v>
      </c>
      <c r="F25" s="23">
        <v>255.88</v>
      </c>
      <c r="G25" s="24">
        <v>1.5699999999999999E-2</v>
      </c>
    </row>
    <row r="26" spans="1:7" ht="12.95" customHeight="1">
      <c r="A26" s="20" t="s">
        <v>1020</v>
      </c>
      <c r="B26" s="21" t="s">
        <v>1022</v>
      </c>
      <c r="C26" s="16" t="s">
        <v>1021</v>
      </c>
      <c r="D26" s="18" t="s">
        <v>870</v>
      </c>
      <c r="E26" s="22">
        <v>17000</v>
      </c>
      <c r="F26" s="23">
        <v>244.99</v>
      </c>
      <c r="G26" s="24">
        <v>1.4999999999999999E-2</v>
      </c>
    </row>
    <row r="27" spans="1:7" ht="12.95" customHeight="1">
      <c r="A27" s="20" t="s">
        <v>962</v>
      </c>
      <c r="B27" s="21" t="s">
        <v>964</v>
      </c>
      <c r="C27" s="16" t="s">
        <v>963</v>
      </c>
      <c r="D27" s="18" t="s">
        <v>828</v>
      </c>
      <c r="E27" s="22">
        <v>82000</v>
      </c>
      <c r="F27" s="23">
        <v>232.63</v>
      </c>
      <c r="G27" s="24">
        <v>1.43E-2</v>
      </c>
    </row>
    <row r="28" spans="1:7" ht="12.95" customHeight="1">
      <c r="A28" s="20" t="s">
        <v>1044</v>
      </c>
      <c r="B28" s="21" t="s">
        <v>1046</v>
      </c>
      <c r="C28" s="16" t="s">
        <v>1045</v>
      </c>
      <c r="D28" s="18" t="s">
        <v>824</v>
      </c>
      <c r="E28" s="22">
        <v>58000</v>
      </c>
      <c r="F28" s="23">
        <v>217.7</v>
      </c>
      <c r="G28" s="24">
        <v>1.34E-2</v>
      </c>
    </row>
    <row r="29" spans="1:7" ht="12.95" customHeight="1">
      <c r="A29" s="20" t="s">
        <v>1697</v>
      </c>
      <c r="B29" s="21" t="s">
        <v>1699</v>
      </c>
      <c r="C29" s="16" t="s">
        <v>1698</v>
      </c>
      <c r="D29" s="18" t="s">
        <v>828</v>
      </c>
      <c r="E29" s="22">
        <v>70000</v>
      </c>
      <c r="F29" s="23">
        <v>216.72</v>
      </c>
      <c r="G29" s="24">
        <v>1.3299999999999999E-2</v>
      </c>
    </row>
    <row r="30" spans="1:7" ht="12.95" customHeight="1">
      <c r="A30" s="20" t="s">
        <v>875</v>
      </c>
      <c r="B30" s="21" t="s">
        <v>877</v>
      </c>
      <c r="C30" s="16" t="s">
        <v>876</v>
      </c>
      <c r="D30" s="18" t="s">
        <v>878</v>
      </c>
      <c r="E30" s="22">
        <v>50000</v>
      </c>
      <c r="F30" s="23">
        <v>186.1</v>
      </c>
      <c r="G30" s="24">
        <v>1.14E-2</v>
      </c>
    </row>
    <row r="31" spans="1:7" ht="12.95" customHeight="1">
      <c r="A31" s="20" t="s">
        <v>1161</v>
      </c>
      <c r="B31" s="21" t="s">
        <v>1163</v>
      </c>
      <c r="C31" s="16" t="s">
        <v>1162</v>
      </c>
      <c r="D31" s="18" t="s">
        <v>866</v>
      </c>
      <c r="E31" s="22">
        <v>33600</v>
      </c>
      <c r="F31" s="23">
        <v>181.44</v>
      </c>
      <c r="G31" s="24">
        <v>1.11E-2</v>
      </c>
    </row>
    <row r="32" spans="1:7" ht="12.95" customHeight="1">
      <c r="A32" s="20" t="s">
        <v>965</v>
      </c>
      <c r="B32" s="21" t="s">
        <v>967</v>
      </c>
      <c r="C32" s="16" t="s">
        <v>966</v>
      </c>
      <c r="D32" s="18" t="s">
        <v>870</v>
      </c>
      <c r="E32" s="22">
        <v>15600</v>
      </c>
      <c r="F32" s="23">
        <v>173.89</v>
      </c>
      <c r="G32" s="24">
        <v>1.0699999999999999E-2</v>
      </c>
    </row>
    <row r="33" spans="1:7" ht="12.95" customHeight="1">
      <c r="A33" s="20" t="s">
        <v>1700</v>
      </c>
      <c r="B33" s="21" t="s">
        <v>1702</v>
      </c>
      <c r="C33" s="16" t="s">
        <v>1701</v>
      </c>
      <c r="D33" s="18" t="s">
        <v>893</v>
      </c>
      <c r="E33" s="22">
        <v>90000</v>
      </c>
      <c r="F33" s="23">
        <v>154.35</v>
      </c>
      <c r="G33" s="24">
        <v>9.4999999999999998E-3</v>
      </c>
    </row>
    <row r="34" spans="1:7" ht="12.95" customHeight="1">
      <c r="A34" s="20" t="s">
        <v>1164</v>
      </c>
      <c r="B34" s="21" t="s">
        <v>1166</v>
      </c>
      <c r="C34" s="16" t="s">
        <v>1165</v>
      </c>
      <c r="D34" s="18" t="s">
        <v>1093</v>
      </c>
      <c r="E34" s="22">
        <v>20000</v>
      </c>
      <c r="F34" s="23">
        <v>153.63</v>
      </c>
      <c r="G34" s="24">
        <v>9.4000000000000004E-3</v>
      </c>
    </row>
    <row r="35" spans="1:7" ht="12.95" customHeight="1">
      <c r="A35" s="20" t="s">
        <v>1206</v>
      </c>
      <c r="B35" s="21" t="s">
        <v>1208</v>
      </c>
      <c r="C35" s="16" t="s">
        <v>1207</v>
      </c>
      <c r="D35" s="18" t="s">
        <v>859</v>
      </c>
      <c r="E35" s="22">
        <v>22000</v>
      </c>
      <c r="F35" s="23">
        <v>143.63</v>
      </c>
      <c r="G35" s="24">
        <v>8.8000000000000005E-3</v>
      </c>
    </row>
    <row r="36" spans="1:7" ht="12.95" customHeight="1">
      <c r="A36" s="20" t="s">
        <v>1703</v>
      </c>
      <c r="B36" s="21" t="s">
        <v>1705</v>
      </c>
      <c r="C36" s="16" t="s">
        <v>1704</v>
      </c>
      <c r="D36" s="18" t="s">
        <v>828</v>
      </c>
      <c r="E36" s="22">
        <v>20000</v>
      </c>
      <c r="F36" s="23">
        <v>138.96</v>
      </c>
      <c r="G36" s="24">
        <v>8.5000000000000006E-3</v>
      </c>
    </row>
    <row r="37" spans="1:7" ht="12.95" customHeight="1">
      <c r="A37" s="20" t="s">
        <v>984</v>
      </c>
      <c r="B37" s="21" t="s">
        <v>986</v>
      </c>
      <c r="C37" s="16" t="s">
        <v>985</v>
      </c>
      <c r="D37" s="18" t="s">
        <v>828</v>
      </c>
      <c r="E37" s="22">
        <v>342000</v>
      </c>
      <c r="F37" s="23">
        <v>137.83000000000001</v>
      </c>
      <c r="G37" s="24">
        <v>8.5000000000000006E-3</v>
      </c>
    </row>
    <row r="38" spans="1:7" ht="12.95" customHeight="1">
      <c r="A38" s="20" t="s">
        <v>1270</v>
      </c>
      <c r="B38" s="21" t="s">
        <v>1272</v>
      </c>
      <c r="C38" s="16" t="s">
        <v>1271</v>
      </c>
      <c r="D38" s="18" t="s">
        <v>933</v>
      </c>
      <c r="E38" s="22">
        <v>2900</v>
      </c>
      <c r="F38" s="23">
        <v>129.79</v>
      </c>
      <c r="G38" s="24">
        <v>8.0000000000000002E-3</v>
      </c>
    </row>
    <row r="39" spans="1:7" ht="12.95" customHeight="1">
      <c r="A39" s="20" t="s">
        <v>1706</v>
      </c>
      <c r="B39" s="21" t="s">
        <v>1708</v>
      </c>
      <c r="C39" s="16" t="s">
        <v>1707</v>
      </c>
      <c r="D39" s="18" t="s">
        <v>901</v>
      </c>
      <c r="E39" s="22">
        <v>47500</v>
      </c>
      <c r="F39" s="23">
        <v>127.06</v>
      </c>
      <c r="G39" s="24">
        <v>7.7999999999999996E-3</v>
      </c>
    </row>
    <row r="40" spans="1:7" ht="12.95" customHeight="1">
      <c r="A40" s="20" t="s">
        <v>1029</v>
      </c>
      <c r="B40" s="21" t="s">
        <v>1031</v>
      </c>
      <c r="C40" s="16" t="s">
        <v>1030</v>
      </c>
      <c r="D40" s="18" t="s">
        <v>870</v>
      </c>
      <c r="E40" s="22">
        <v>16500</v>
      </c>
      <c r="F40" s="23">
        <v>126.36</v>
      </c>
      <c r="G40" s="24">
        <v>7.7999999999999996E-3</v>
      </c>
    </row>
    <row r="41" spans="1:7" ht="12.95" customHeight="1">
      <c r="A41" s="20" t="s">
        <v>825</v>
      </c>
      <c r="B41" s="21" t="s">
        <v>827</v>
      </c>
      <c r="C41" s="16" t="s">
        <v>826</v>
      </c>
      <c r="D41" s="18" t="s">
        <v>828</v>
      </c>
      <c r="E41" s="22">
        <v>143000</v>
      </c>
      <c r="F41" s="23">
        <v>126.05</v>
      </c>
      <c r="G41" s="24">
        <v>7.7000000000000002E-3</v>
      </c>
    </row>
    <row r="42" spans="1:7" ht="12.95" customHeight="1">
      <c r="A42" s="20" t="s">
        <v>924</v>
      </c>
      <c r="B42" s="21" t="s">
        <v>926</v>
      </c>
      <c r="C42" s="16" t="s">
        <v>925</v>
      </c>
      <c r="D42" s="18" t="s">
        <v>820</v>
      </c>
      <c r="E42" s="22">
        <v>156000</v>
      </c>
      <c r="F42" s="23">
        <v>124.57</v>
      </c>
      <c r="G42" s="24">
        <v>7.6E-3</v>
      </c>
    </row>
    <row r="43" spans="1:7" ht="12.95" customHeight="1">
      <c r="A43" s="20" t="s">
        <v>1125</v>
      </c>
      <c r="B43" s="21" t="s">
        <v>1127</v>
      </c>
      <c r="C43" s="16" t="s">
        <v>1126</v>
      </c>
      <c r="D43" s="18" t="s">
        <v>824</v>
      </c>
      <c r="E43" s="22">
        <v>25000</v>
      </c>
      <c r="F43" s="23">
        <v>122.29</v>
      </c>
      <c r="G43" s="24">
        <v>7.4999999999999997E-3</v>
      </c>
    </row>
    <row r="44" spans="1:7" ht="12.95" customHeight="1">
      <c r="A44" s="20" t="s">
        <v>1709</v>
      </c>
      <c r="B44" s="21" t="s">
        <v>1711</v>
      </c>
      <c r="C44" s="16" t="s">
        <v>1710</v>
      </c>
      <c r="D44" s="18" t="s">
        <v>1071</v>
      </c>
      <c r="E44" s="22">
        <v>47000</v>
      </c>
      <c r="F44" s="23">
        <v>118.16</v>
      </c>
      <c r="G44" s="24">
        <v>7.1999999999999998E-3</v>
      </c>
    </row>
    <row r="45" spans="1:7" ht="12.95" customHeight="1">
      <c r="A45" s="20" t="s">
        <v>1712</v>
      </c>
      <c r="B45" s="21" t="s">
        <v>1714</v>
      </c>
      <c r="C45" s="16" t="s">
        <v>1713</v>
      </c>
      <c r="D45" s="18" t="s">
        <v>824</v>
      </c>
      <c r="E45" s="22">
        <v>50000</v>
      </c>
      <c r="F45" s="23">
        <v>117.88</v>
      </c>
      <c r="G45" s="24">
        <v>7.1999999999999998E-3</v>
      </c>
    </row>
    <row r="46" spans="1:7" ht="12.95" customHeight="1">
      <c r="A46" s="20" t="s">
        <v>1715</v>
      </c>
      <c r="B46" s="21" t="s">
        <v>1717</v>
      </c>
      <c r="C46" s="16" t="s">
        <v>1716</v>
      </c>
      <c r="D46" s="18" t="s">
        <v>844</v>
      </c>
      <c r="E46" s="22">
        <v>8500</v>
      </c>
      <c r="F46" s="23">
        <v>116.41</v>
      </c>
      <c r="G46" s="24">
        <v>7.1000000000000004E-3</v>
      </c>
    </row>
    <row r="47" spans="1:7" ht="12.95" customHeight="1">
      <c r="A47" s="20" t="s">
        <v>1718</v>
      </c>
      <c r="B47" s="21" t="s">
        <v>1720</v>
      </c>
      <c r="C47" s="16" t="s">
        <v>1719</v>
      </c>
      <c r="D47" s="18" t="s">
        <v>943</v>
      </c>
      <c r="E47" s="22">
        <v>40000</v>
      </c>
      <c r="F47" s="23">
        <v>114.38</v>
      </c>
      <c r="G47" s="24">
        <v>7.0000000000000001E-3</v>
      </c>
    </row>
    <row r="48" spans="1:7" ht="12.95" customHeight="1">
      <c r="A48" s="20" t="s">
        <v>1236</v>
      </c>
      <c r="B48" s="21" t="s">
        <v>1238</v>
      </c>
      <c r="C48" s="16" t="s">
        <v>1237</v>
      </c>
      <c r="D48" s="18" t="s">
        <v>1071</v>
      </c>
      <c r="E48" s="22">
        <v>39000</v>
      </c>
      <c r="F48" s="23">
        <v>111.19</v>
      </c>
      <c r="G48" s="24">
        <v>6.7999999999999996E-3</v>
      </c>
    </row>
    <row r="49" spans="1:7" ht="12.95" customHeight="1">
      <c r="A49" s="20" t="s">
        <v>1721</v>
      </c>
      <c r="B49" s="21" t="s">
        <v>1723</v>
      </c>
      <c r="C49" s="16" t="s">
        <v>1722</v>
      </c>
      <c r="D49" s="18" t="s">
        <v>874</v>
      </c>
      <c r="E49" s="22">
        <v>65000</v>
      </c>
      <c r="F49" s="23">
        <v>108.36</v>
      </c>
      <c r="G49" s="24">
        <v>6.6E-3</v>
      </c>
    </row>
    <row r="50" spans="1:7" ht="12.95" customHeight="1">
      <c r="A50" s="20" t="s">
        <v>1724</v>
      </c>
      <c r="B50" s="21" t="s">
        <v>1726</v>
      </c>
      <c r="C50" s="16" t="s">
        <v>1725</v>
      </c>
      <c r="D50" s="18" t="s">
        <v>1727</v>
      </c>
      <c r="E50" s="22">
        <v>60000</v>
      </c>
      <c r="F50" s="23">
        <v>108.03</v>
      </c>
      <c r="G50" s="24">
        <v>6.6E-3</v>
      </c>
    </row>
    <row r="51" spans="1:7" ht="12.95" customHeight="1">
      <c r="A51" s="20" t="s">
        <v>999</v>
      </c>
      <c r="B51" s="21" t="s">
        <v>1001</v>
      </c>
      <c r="C51" s="16" t="s">
        <v>1000</v>
      </c>
      <c r="D51" s="18" t="s">
        <v>824</v>
      </c>
      <c r="E51" s="22">
        <v>196000</v>
      </c>
      <c r="F51" s="23">
        <v>107.9</v>
      </c>
      <c r="G51" s="24">
        <v>6.6E-3</v>
      </c>
    </row>
    <row r="52" spans="1:7" ht="12.95" customHeight="1">
      <c r="A52" s="20" t="s">
        <v>1252</v>
      </c>
      <c r="B52" s="21" t="s">
        <v>1254</v>
      </c>
      <c r="C52" s="16" t="s">
        <v>1253</v>
      </c>
      <c r="D52" s="18" t="s">
        <v>874</v>
      </c>
      <c r="E52" s="22">
        <v>140000</v>
      </c>
      <c r="F52" s="23">
        <v>100.87</v>
      </c>
      <c r="G52" s="24">
        <v>6.1999999999999998E-3</v>
      </c>
    </row>
    <row r="53" spans="1:7" ht="12.95" customHeight="1">
      <c r="A53" s="20" t="s">
        <v>1197</v>
      </c>
      <c r="B53" s="21" t="s">
        <v>1199</v>
      </c>
      <c r="C53" s="16" t="s">
        <v>1198</v>
      </c>
      <c r="D53" s="18" t="s">
        <v>824</v>
      </c>
      <c r="E53" s="22">
        <v>21700</v>
      </c>
      <c r="F53" s="23">
        <v>97.23</v>
      </c>
      <c r="G53" s="24">
        <v>6.0000000000000001E-3</v>
      </c>
    </row>
    <row r="54" spans="1:7" ht="12.95" customHeight="1">
      <c r="A54" s="20" t="s">
        <v>1728</v>
      </c>
      <c r="B54" s="21" t="s">
        <v>1730</v>
      </c>
      <c r="C54" s="16" t="s">
        <v>1729</v>
      </c>
      <c r="D54" s="18" t="s">
        <v>824</v>
      </c>
      <c r="E54" s="22">
        <v>6000</v>
      </c>
      <c r="F54" s="23">
        <v>95.51</v>
      </c>
      <c r="G54" s="24">
        <v>5.8999999999999999E-3</v>
      </c>
    </row>
    <row r="55" spans="1:7" ht="12.95" customHeight="1">
      <c r="A55" s="20" t="s">
        <v>1731</v>
      </c>
      <c r="B55" s="21" t="s">
        <v>1733</v>
      </c>
      <c r="C55" s="16" t="s">
        <v>1732</v>
      </c>
      <c r="D55" s="18" t="s">
        <v>859</v>
      </c>
      <c r="E55" s="22">
        <v>11500</v>
      </c>
      <c r="F55" s="23">
        <v>89.67</v>
      </c>
      <c r="G55" s="24">
        <v>5.4999999999999997E-3</v>
      </c>
    </row>
    <row r="56" spans="1:7" ht="12.95" customHeight="1">
      <c r="A56" s="20" t="s">
        <v>1081</v>
      </c>
      <c r="B56" s="21" t="s">
        <v>1083</v>
      </c>
      <c r="C56" s="16" t="s">
        <v>1082</v>
      </c>
      <c r="D56" s="18" t="s">
        <v>933</v>
      </c>
      <c r="E56" s="22">
        <v>36000</v>
      </c>
      <c r="F56" s="23">
        <v>86.89</v>
      </c>
      <c r="G56" s="24">
        <v>5.3E-3</v>
      </c>
    </row>
    <row r="57" spans="1:7" ht="12.95" customHeight="1">
      <c r="A57" s="20" t="s">
        <v>1734</v>
      </c>
      <c r="B57" s="21" t="s">
        <v>1736</v>
      </c>
      <c r="C57" s="16" t="s">
        <v>1735</v>
      </c>
      <c r="D57" s="18" t="s">
        <v>1737</v>
      </c>
      <c r="E57" s="22">
        <v>40000</v>
      </c>
      <c r="F57" s="23">
        <v>79.400000000000006</v>
      </c>
      <c r="G57" s="24">
        <v>4.8999999999999998E-3</v>
      </c>
    </row>
    <row r="58" spans="1:7" ht="12.95" customHeight="1">
      <c r="A58" s="20" t="s">
        <v>1115</v>
      </c>
      <c r="B58" s="21" t="s">
        <v>1117</v>
      </c>
      <c r="C58" s="16" t="s">
        <v>1116</v>
      </c>
      <c r="D58" s="18" t="s">
        <v>1118</v>
      </c>
      <c r="E58" s="22">
        <v>10400</v>
      </c>
      <c r="F58" s="23">
        <v>79</v>
      </c>
      <c r="G58" s="24">
        <v>4.7999999999999996E-3</v>
      </c>
    </row>
    <row r="59" spans="1:7" ht="12.95" customHeight="1">
      <c r="A59" s="20" t="s">
        <v>1738</v>
      </c>
      <c r="B59" s="21" t="s">
        <v>1740</v>
      </c>
      <c r="C59" s="16" t="s">
        <v>1739</v>
      </c>
      <c r="D59" s="18" t="s">
        <v>1737</v>
      </c>
      <c r="E59" s="22">
        <v>14000</v>
      </c>
      <c r="F59" s="23">
        <v>77.95</v>
      </c>
      <c r="G59" s="24">
        <v>4.7999999999999996E-3</v>
      </c>
    </row>
    <row r="60" spans="1:7" ht="12.95" customHeight="1">
      <c r="A60" s="20" t="s">
        <v>968</v>
      </c>
      <c r="B60" s="21" t="s">
        <v>970</v>
      </c>
      <c r="C60" s="16" t="s">
        <v>969</v>
      </c>
      <c r="D60" s="18" t="s">
        <v>885</v>
      </c>
      <c r="E60" s="22">
        <v>50000</v>
      </c>
      <c r="F60" s="23">
        <v>77.78</v>
      </c>
      <c r="G60" s="24">
        <v>4.7999999999999996E-3</v>
      </c>
    </row>
    <row r="61" spans="1:7" ht="12.95" customHeight="1">
      <c r="A61" s="20" t="s">
        <v>879</v>
      </c>
      <c r="B61" s="21" t="s">
        <v>881</v>
      </c>
      <c r="C61" s="16" t="s">
        <v>880</v>
      </c>
      <c r="D61" s="18" t="s">
        <v>859</v>
      </c>
      <c r="E61" s="22">
        <v>5600</v>
      </c>
      <c r="F61" s="23">
        <v>73.13</v>
      </c>
      <c r="G61" s="24">
        <v>4.4999999999999997E-3</v>
      </c>
    </row>
    <row r="62" spans="1:7" ht="12.95" customHeight="1">
      <c r="A62" s="20" t="s">
        <v>1212</v>
      </c>
      <c r="B62" s="21" t="s">
        <v>1214</v>
      </c>
      <c r="C62" s="16" t="s">
        <v>1213</v>
      </c>
      <c r="D62" s="18" t="s">
        <v>905</v>
      </c>
      <c r="E62" s="22">
        <v>8000</v>
      </c>
      <c r="F62" s="23">
        <v>67.23</v>
      </c>
      <c r="G62" s="24">
        <v>4.1000000000000003E-3</v>
      </c>
    </row>
    <row r="63" spans="1:7" ht="12.95" customHeight="1">
      <c r="A63" s="20" t="s">
        <v>871</v>
      </c>
      <c r="B63" s="21" t="s">
        <v>873</v>
      </c>
      <c r="C63" s="16" t="s">
        <v>872</v>
      </c>
      <c r="D63" s="18" t="s">
        <v>874</v>
      </c>
      <c r="E63" s="22">
        <v>30000</v>
      </c>
      <c r="F63" s="23">
        <v>66.239999999999995</v>
      </c>
      <c r="G63" s="24">
        <v>4.1000000000000003E-3</v>
      </c>
    </row>
    <row r="64" spans="1:7" ht="12.95" customHeight="1">
      <c r="A64" s="20" t="s">
        <v>1741</v>
      </c>
      <c r="B64" s="21" t="s">
        <v>1743</v>
      </c>
      <c r="C64" s="16" t="s">
        <v>1742</v>
      </c>
      <c r="D64" s="18" t="s">
        <v>977</v>
      </c>
      <c r="E64" s="22">
        <v>10000</v>
      </c>
      <c r="F64" s="23">
        <v>65.19</v>
      </c>
      <c r="G64" s="24">
        <v>4.0000000000000001E-3</v>
      </c>
    </row>
    <row r="65" spans="1:7" ht="12.95" customHeight="1">
      <c r="A65" s="20" t="s">
        <v>1128</v>
      </c>
      <c r="B65" s="21" t="s">
        <v>1130</v>
      </c>
      <c r="C65" s="16" t="s">
        <v>1129</v>
      </c>
      <c r="D65" s="18" t="s">
        <v>820</v>
      </c>
      <c r="E65" s="22">
        <v>15000</v>
      </c>
      <c r="F65" s="23">
        <v>59.45</v>
      </c>
      <c r="G65" s="24">
        <v>3.5999999999999999E-3</v>
      </c>
    </row>
    <row r="66" spans="1:7" ht="12.95" customHeight="1">
      <c r="A66" s="20" t="s">
        <v>1744</v>
      </c>
      <c r="B66" s="21" t="s">
        <v>1746</v>
      </c>
      <c r="C66" s="16" t="s">
        <v>1745</v>
      </c>
      <c r="D66" s="18" t="s">
        <v>1232</v>
      </c>
      <c r="E66" s="22">
        <v>20000</v>
      </c>
      <c r="F66" s="23">
        <v>58.05</v>
      </c>
      <c r="G66" s="24">
        <v>3.5999999999999999E-3</v>
      </c>
    </row>
    <row r="67" spans="1:7" ht="12.95" customHeight="1">
      <c r="A67" s="20" t="s">
        <v>1747</v>
      </c>
      <c r="B67" s="21" t="s">
        <v>1749</v>
      </c>
      <c r="C67" s="16" t="s">
        <v>1748</v>
      </c>
      <c r="D67" s="18" t="s">
        <v>1008</v>
      </c>
      <c r="E67" s="22">
        <v>12700</v>
      </c>
      <c r="F67" s="23">
        <v>53.38</v>
      </c>
      <c r="G67" s="24">
        <v>3.3E-3</v>
      </c>
    </row>
    <row r="68" spans="1:7" ht="12.95" customHeight="1">
      <c r="A68" s="20" t="s">
        <v>838</v>
      </c>
      <c r="B68" s="21" t="s">
        <v>840</v>
      </c>
      <c r="C68" s="16" t="s">
        <v>839</v>
      </c>
      <c r="D68" s="18" t="s">
        <v>824</v>
      </c>
      <c r="E68" s="22">
        <v>30000</v>
      </c>
      <c r="F68" s="23">
        <v>25.32</v>
      </c>
      <c r="G68" s="24">
        <v>1.6000000000000001E-3</v>
      </c>
    </row>
    <row r="69" spans="1:7" ht="12.95" customHeight="1">
      <c r="A69" s="20" t="s">
        <v>1185</v>
      </c>
      <c r="B69" s="21" t="s">
        <v>1187</v>
      </c>
      <c r="C69" s="16" t="s">
        <v>1186</v>
      </c>
      <c r="D69" s="18" t="s">
        <v>828</v>
      </c>
      <c r="E69" s="22">
        <v>18000</v>
      </c>
      <c r="F69" s="23">
        <v>18.079999999999998</v>
      </c>
      <c r="G69" s="24">
        <v>1.1000000000000001E-3</v>
      </c>
    </row>
    <row r="70" spans="1:7" ht="12.95" customHeight="1">
      <c r="A70" s="20" t="s">
        <v>1005</v>
      </c>
      <c r="B70" s="21" t="s">
        <v>1007</v>
      </c>
      <c r="C70" s="16" t="s">
        <v>1006</v>
      </c>
      <c r="D70" s="18" t="s">
        <v>1008</v>
      </c>
      <c r="E70" s="22">
        <v>13500</v>
      </c>
      <c r="F70" s="23">
        <v>16.22</v>
      </c>
      <c r="G70" s="24">
        <v>1E-3</v>
      </c>
    </row>
    <row r="71" spans="1:7" ht="12.95" customHeight="1">
      <c r="A71" s="20" t="s">
        <v>1200</v>
      </c>
      <c r="B71" s="21" t="s">
        <v>1202</v>
      </c>
      <c r="C71" s="16" t="s">
        <v>1201</v>
      </c>
      <c r="D71" s="18" t="s">
        <v>889</v>
      </c>
      <c r="E71" s="22">
        <v>2500</v>
      </c>
      <c r="F71" s="23">
        <v>11.97</v>
      </c>
      <c r="G71" s="24">
        <v>6.9999999999999999E-4</v>
      </c>
    </row>
    <row r="72" spans="1:7" ht="12.95" customHeight="1">
      <c r="A72" s="9"/>
      <c r="B72" s="26" t="s">
        <v>30</v>
      </c>
      <c r="C72" s="25" t="s">
        <v>2</v>
      </c>
      <c r="D72" s="26" t="s">
        <v>2</v>
      </c>
      <c r="E72" s="26" t="s">
        <v>2</v>
      </c>
      <c r="F72" s="27">
        <v>11644.96</v>
      </c>
      <c r="G72" s="28">
        <v>0.71440000000000003</v>
      </c>
    </row>
    <row r="73" spans="1:7" ht="12.95" customHeight="1">
      <c r="A73" s="9"/>
      <c r="B73" s="17" t="s">
        <v>1279</v>
      </c>
      <c r="C73" s="32" t="s">
        <v>2</v>
      </c>
      <c r="D73" s="29" t="s">
        <v>2</v>
      </c>
      <c r="E73" s="29" t="s">
        <v>2</v>
      </c>
      <c r="F73" s="30" t="s">
        <v>32</v>
      </c>
      <c r="G73" s="31" t="s">
        <v>32</v>
      </c>
    </row>
    <row r="74" spans="1:7" ht="12.95" customHeight="1">
      <c r="A74" s="9"/>
      <c r="B74" s="26" t="s">
        <v>30</v>
      </c>
      <c r="C74" s="32" t="s">
        <v>2</v>
      </c>
      <c r="D74" s="29" t="s">
        <v>2</v>
      </c>
      <c r="E74" s="29" t="s">
        <v>2</v>
      </c>
      <c r="F74" s="30" t="s">
        <v>32</v>
      </c>
      <c r="G74" s="31" t="s">
        <v>32</v>
      </c>
    </row>
    <row r="75" spans="1:7" ht="12.95" customHeight="1">
      <c r="A75" s="9"/>
      <c r="B75" s="26" t="s">
        <v>33</v>
      </c>
      <c r="C75" s="32" t="s">
        <v>2</v>
      </c>
      <c r="D75" s="29" t="s">
        <v>2</v>
      </c>
      <c r="E75" s="42" t="s">
        <v>2</v>
      </c>
      <c r="F75" s="43">
        <v>11644.96</v>
      </c>
      <c r="G75" s="44">
        <v>0.71440000000000003</v>
      </c>
    </row>
    <row r="76" spans="1:7" ht="12.95" customHeight="1">
      <c r="A76" s="9"/>
      <c r="B76" s="17" t="s">
        <v>1280</v>
      </c>
      <c r="C76" s="16" t="s">
        <v>2</v>
      </c>
      <c r="D76" s="18" t="s">
        <v>2</v>
      </c>
      <c r="E76" s="18" t="s">
        <v>2</v>
      </c>
      <c r="F76" s="18" t="s">
        <v>2</v>
      </c>
      <c r="G76" s="19" t="s">
        <v>2</v>
      </c>
    </row>
    <row r="77" spans="1:7" ht="12.95" customHeight="1">
      <c r="A77" s="9"/>
      <c r="B77" s="17" t="s">
        <v>1281</v>
      </c>
      <c r="C77" s="16" t="s">
        <v>2</v>
      </c>
      <c r="D77" s="18" t="s">
        <v>2</v>
      </c>
      <c r="E77" s="18" t="s">
        <v>2</v>
      </c>
      <c r="F77" s="18" t="s">
        <v>2</v>
      </c>
      <c r="G77" s="19" t="s">
        <v>2</v>
      </c>
    </row>
    <row r="78" spans="1:7" ht="12.95" customHeight="1">
      <c r="A78" s="20" t="s">
        <v>1335</v>
      </c>
      <c r="B78" s="21" t="s">
        <v>1336</v>
      </c>
      <c r="C78" s="16" t="s">
        <v>2</v>
      </c>
      <c r="D78" s="18" t="s">
        <v>1284</v>
      </c>
      <c r="E78" s="22">
        <v>-1200</v>
      </c>
      <c r="F78" s="23">
        <v>-5.42</v>
      </c>
      <c r="G78" s="24">
        <v>-2.9999999999999997E-4</v>
      </c>
    </row>
    <row r="79" spans="1:7" ht="12.95" customHeight="1">
      <c r="A79" s="20" t="s">
        <v>1333</v>
      </c>
      <c r="B79" s="21" t="s">
        <v>1334</v>
      </c>
      <c r="C79" s="16" t="s">
        <v>2</v>
      </c>
      <c r="D79" s="18" t="s">
        <v>1284</v>
      </c>
      <c r="E79" s="22">
        <v>-2500</v>
      </c>
      <c r="F79" s="23">
        <v>-12.07</v>
      </c>
      <c r="G79" s="24">
        <v>-6.9999999999999999E-4</v>
      </c>
    </row>
    <row r="80" spans="1:7" ht="12.95" customHeight="1">
      <c r="A80" s="20" t="s">
        <v>1455</v>
      </c>
      <c r="B80" s="21" t="s">
        <v>1456</v>
      </c>
      <c r="C80" s="16" t="s">
        <v>2</v>
      </c>
      <c r="D80" s="18" t="s">
        <v>1284</v>
      </c>
      <c r="E80" s="22">
        <v>-13500</v>
      </c>
      <c r="F80" s="23">
        <v>-16.03</v>
      </c>
      <c r="G80" s="24">
        <v>-1E-3</v>
      </c>
    </row>
    <row r="81" spans="1:7" ht="12.95" customHeight="1">
      <c r="A81" s="20" t="s">
        <v>1345</v>
      </c>
      <c r="B81" s="21" t="s">
        <v>1346</v>
      </c>
      <c r="C81" s="16" t="s">
        <v>2</v>
      </c>
      <c r="D81" s="18" t="s">
        <v>1284</v>
      </c>
      <c r="E81" s="22">
        <v>-18000</v>
      </c>
      <c r="F81" s="23">
        <v>-18.23</v>
      </c>
      <c r="G81" s="24">
        <v>-1.1000000000000001E-3</v>
      </c>
    </row>
    <row r="82" spans="1:7" ht="12.95" customHeight="1">
      <c r="A82" s="20" t="s">
        <v>1750</v>
      </c>
      <c r="B82" s="21" t="s">
        <v>1528</v>
      </c>
      <c r="C82" s="16" t="s">
        <v>2</v>
      </c>
      <c r="D82" s="18" t="s">
        <v>1284</v>
      </c>
      <c r="E82" s="22">
        <v>-7500</v>
      </c>
      <c r="F82" s="23">
        <v>-20.190000000000001</v>
      </c>
      <c r="G82" s="24">
        <v>-1.1999999999999999E-3</v>
      </c>
    </row>
    <row r="83" spans="1:7" ht="12.95" customHeight="1">
      <c r="A83" s="20" t="s">
        <v>1559</v>
      </c>
      <c r="B83" s="21" t="s">
        <v>1560</v>
      </c>
      <c r="C83" s="16" t="s">
        <v>2</v>
      </c>
      <c r="D83" s="18" t="s">
        <v>1284</v>
      </c>
      <c r="E83" s="22">
        <v>-30000</v>
      </c>
      <c r="F83" s="23">
        <v>-25.53</v>
      </c>
      <c r="G83" s="24">
        <v>-1.6000000000000001E-3</v>
      </c>
    </row>
    <row r="84" spans="1:7" ht="12.95" customHeight="1">
      <c r="A84" s="20" t="s">
        <v>1381</v>
      </c>
      <c r="B84" s="21" t="s">
        <v>1382</v>
      </c>
      <c r="C84" s="16" t="s">
        <v>2</v>
      </c>
      <c r="D84" s="18" t="s">
        <v>1284</v>
      </c>
      <c r="E84" s="22">
        <v>-15000</v>
      </c>
      <c r="F84" s="23">
        <v>-59.95</v>
      </c>
      <c r="G84" s="24">
        <v>-3.7000000000000002E-3</v>
      </c>
    </row>
    <row r="85" spans="1:7" ht="12.95" customHeight="1">
      <c r="A85" s="20" t="s">
        <v>1541</v>
      </c>
      <c r="B85" s="21" t="s">
        <v>1542</v>
      </c>
      <c r="C85" s="16" t="s">
        <v>2</v>
      </c>
      <c r="D85" s="18" t="s">
        <v>1284</v>
      </c>
      <c r="E85" s="22">
        <v>-30000</v>
      </c>
      <c r="F85" s="23">
        <v>-66.38</v>
      </c>
      <c r="G85" s="24">
        <v>-4.1000000000000003E-3</v>
      </c>
    </row>
    <row r="86" spans="1:7" ht="12.95" customHeight="1">
      <c r="A86" s="20" t="s">
        <v>1537</v>
      </c>
      <c r="B86" s="21" t="s">
        <v>1538</v>
      </c>
      <c r="C86" s="16" t="s">
        <v>2</v>
      </c>
      <c r="D86" s="18" t="s">
        <v>1284</v>
      </c>
      <c r="E86" s="22">
        <v>-5600</v>
      </c>
      <c r="F86" s="23">
        <v>-73.739999999999995</v>
      </c>
      <c r="G86" s="24">
        <v>-4.4999999999999997E-3</v>
      </c>
    </row>
    <row r="87" spans="1:7" ht="12.95" customHeight="1">
      <c r="A87" s="20" t="s">
        <v>1563</v>
      </c>
      <c r="B87" s="21" t="s">
        <v>1564</v>
      </c>
      <c r="C87" s="16" t="s">
        <v>2</v>
      </c>
      <c r="D87" s="18" t="s">
        <v>1284</v>
      </c>
      <c r="E87" s="22">
        <v>-4500</v>
      </c>
      <c r="F87" s="23">
        <v>-87.49</v>
      </c>
      <c r="G87" s="24">
        <v>-5.4000000000000003E-3</v>
      </c>
    </row>
    <row r="88" spans="1:7" ht="12.95" customHeight="1">
      <c r="A88" s="20" t="s">
        <v>1463</v>
      </c>
      <c r="B88" s="21" t="s">
        <v>1464</v>
      </c>
      <c r="C88" s="16" t="s">
        <v>2</v>
      </c>
      <c r="D88" s="18" t="s">
        <v>1284</v>
      </c>
      <c r="E88" s="22">
        <v>-196000</v>
      </c>
      <c r="F88" s="23">
        <v>-108.68</v>
      </c>
      <c r="G88" s="24">
        <v>-6.7000000000000002E-3</v>
      </c>
    </row>
    <row r="89" spans="1:7" ht="12.95" customHeight="1">
      <c r="A89" s="20" t="s">
        <v>1511</v>
      </c>
      <c r="B89" s="21" t="s">
        <v>1512</v>
      </c>
      <c r="C89" s="16" t="s">
        <v>2</v>
      </c>
      <c r="D89" s="18" t="s">
        <v>1284</v>
      </c>
      <c r="E89" s="22">
        <v>-156000</v>
      </c>
      <c r="F89" s="23">
        <v>-125.58</v>
      </c>
      <c r="G89" s="24">
        <v>-7.7000000000000002E-3</v>
      </c>
    </row>
    <row r="90" spans="1:7" ht="12.95" customHeight="1">
      <c r="A90" s="20" t="s">
        <v>1567</v>
      </c>
      <c r="B90" s="21" t="s">
        <v>1568</v>
      </c>
      <c r="C90" s="16" t="s">
        <v>2</v>
      </c>
      <c r="D90" s="18" t="s">
        <v>1284</v>
      </c>
      <c r="E90" s="22">
        <v>-143000</v>
      </c>
      <c r="F90" s="23">
        <v>-127.13</v>
      </c>
      <c r="G90" s="24">
        <v>-7.7999999999999996E-3</v>
      </c>
    </row>
    <row r="91" spans="1:7" ht="12.95" customHeight="1">
      <c r="A91" s="20" t="s">
        <v>1473</v>
      </c>
      <c r="B91" s="21" t="s">
        <v>1474</v>
      </c>
      <c r="C91" s="16" t="s">
        <v>2</v>
      </c>
      <c r="D91" s="18" t="s">
        <v>1284</v>
      </c>
      <c r="E91" s="22">
        <v>-342000</v>
      </c>
      <c r="F91" s="23">
        <v>-138.51</v>
      </c>
      <c r="G91" s="24">
        <v>-8.5000000000000006E-3</v>
      </c>
    </row>
    <row r="92" spans="1:7" ht="12.95" customHeight="1">
      <c r="A92" s="20" t="s">
        <v>1751</v>
      </c>
      <c r="B92" s="21" t="s">
        <v>1752</v>
      </c>
      <c r="C92" s="16" t="s">
        <v>2</v>
      </c>
      <c r="D92" s="18" t="s">
        <v>1284</v>
      </c>
      <c r="E92" s="22">
        <v>-41250</v>
      </c>
      <c r="F92" s="23">
        <v>-141.65</v>
      </c>
      <c r="G92" s="24">
        <v>-8.6999999999999994E-3</v>
      </c>
    </row>
    <row r="93" spans="1:7" ht="12.95" customHeight="1">
      <c r="A93" s="20" t="s">
        <v>1485</v>
      </c>
      <c r="B93" s="21" t="s">
        <v>1486</v>
      </c>
      <c r="C93" s="16" t="s">
        <v>2</v>
      </c>
      <c r="D93" s="18" t="s">
        <v>1284</v>
      </c>
      <c r="E93" s="22">
        <v>-15600</v>
      </c>
      <c r="F93" s="23">
        <v>-174.82</v>
      </c>
      <c r="G93" s="24">
        <v>-1.0699999999999999E-2</v>
      </c>
    </row>
    <row r="94" spans="1:7" ht="12.95" customHeight="1">
      <c r="A94" s="20" t="s">
        <v>1359</v>
      </c>
      <c r="B94" s="21" t="s">
        <v>1360</v>
      </c>
      <c r="C94" s="16" t="s">
        <v>2</v>
      </c>
      <c r="D94" s="18" t="s">
        <v>1284</v>
      </c>
      <c r="E94" s="22">
        <v>-33600</v>
      </c>
      <c r="F94" s="23">
        <v>-182.4</v>
      </c>
      <c r="G94" s="24">
        <v>-1.12E-2</v>
      </c>
    </row>
    <row r="95" spans="1:7" ht="12.95" customHeight="1">
      <c r="A95" s="20" t="s">
        <v>1487</v>
      </c>
      <c r="B95" s="21" t="s">
        <v>1488</v>
      </c>
      <c r="C95" s="16" t="s">
        <v>2</v>
      </c>
      <c r="D95" s="18" t="s">
        <v>1284</v>
      </c>
      <c r="E95" s="22">
        <v>-82000</v>
      </c>
      <c r="F95" s="23">
        <v>-234.56</v>
      </c>
      <c r="G95" s="24">
        <v>-1.44E-2</v>
      </c>
    </row>
    <row r="96" spans="1:7" ht="12.95" customHeight="1">
      <c r="A96" s="20" t="s">
        <v>1481</v>
      </c>
      <c r="B96" s="21" t="s">
        <v>1482</v>
      </c>
      <c r="C96" s="16" t="s">
        <v>2</v>
      </c>
      <c r="D96" s="18" t="s">
        <v>1284</v>
      </c>
      <c r="E96" s="22">
        <v>-68800</v>
      </c>
      <c r="F96" s="23">
        <v>-279.43</v>
      </c>
      <c r="G96" s="24">
        <v>-1.7100000000000001E-2</v>
      </c>
    </row>
    <row r="97" spans="1:7" ht="12.95" customHeight="1">
      <c r="A97" s="20" t="s">
        <v>1387</v>
      </c>
      <c r="B97" s="21" t="s">
        <v>1388</v>
      </c>
      <c r="C97" s="16" t="s">
        <v>2</v>
      </c>
      <c r="D97" s="18" t="s">
        <v>1284</v>
      </c>
      <c r="E97" s="22">
        <v>-44000</v>
      </c>
      <c r="F97" s="23">
        <v>-316.12</v>
      </c>
      <c r="G97" s="24">
        <v>-1.9400000000000001E-2</v>
      </c>
    </row>
    <row r="98" spans="1:7" ht="12.95" customHeight="1">
      <c r="A98" s="20" t="s">
        <v>1529</v>
      </c>
      <c r="B98" s="21" t="s">
        <v>1530</v>
      </c>
      <c r="C98" s="16" t="s">
        <v>2</v>
      </c>
      <c r="D98" s="18" t="s">
        <v>1284</v>
      </c>
      <c r="E98" s="22">
        <v>-80000</v>
      </c>
      <c r="F98" s="23">
        <v>-322.72000000000003</v>
      </c>
      <c r="G98" s="24">
        <v>-1.9800000000000002E-2</v>
      </c>
    </row>
    <row r="99" spans="1:7" ht="12.95" customHeight="1">
      <c r="A99" s="20" t="s">
        <v>1501</v>
      </c>
      <c r="B99" s="21" t="s">
        <v>1502</v>
      </c>
      <c r="C99" s="16" t="s">
        <v>2</v>
      </c>
      <c r="D99" s="18" t="s">
        <v>1284</v>
      </c>
      <c r="E99" s="22">
        <v>-294000</v>
      </c>
      <c r="F99" s="23">
        <v>-330.02</v>
      </c>
      <c r="G99" s="24">
        <v>-2.0199999999999999E-2</v>
      </c>
    </row>
    <row r="100" spans="1:7" ht="12.95" customHeight="1">
      <c r="A100" s="20" t="s">
        <v>1491</v>
      </c>
      <c r="B100" s="21" t="s">
        <v>1492</v>
      </c>
      <c r="C100" s="16" t="s">
        <v>2</v>
      </c>
      <c r="D100" s="18" t="s">
        <v>1284</v>
      </c>
      <c r="E100" s="22">
        <v>-488000</v>
      </c>
      <c r="F100" s="23">
        <v>-350.38</v>
      </c>
      <c r="G100" s="24">
        <v>-2.1499999999999998E-2</v>
      </c>
    </row>
    <row r="101" spans="1:7" ht="12.95" customHeight="1">
      <c r="A101" s="20" t="s">
        <v>1571</v>
      </c>
      <c r="B101" s="21" t="s">
        <v>1572</v>
      </c>
      <c r="C101" s="16" t="s">
        <v>2</v>
      </c>
      <c r="D101" s="18" t="s">
        <v>1284</v>
      </c>
      <c r="E101" s="22">
        <v>-70026</v>
      </c>
      <c r="F101" s="23">
        <v>-423.87</v>
      </c>
      <c r="G101" s="24">
        <v>-2.5999999999999999E-2</v>
      </c>
    </row>
    <row r="102" spans="1:7" ht="12.95" customHeight="1">
      <c r="A102" s="20" t="s">
        <v>1295</v>
      </c>
      <c r="B102" s="21" t="s">
        <v>1296</v>
      </c>
      <c r="C102" s="16" t="s">
        <v>2</v>
      </c>
      <c r="D102" s="18" t="s">
        <v>1284</v>
      </c>
      <c r="E102" s="22">
        <v>-56400</v>
      </c>
      <c r="F102" s="23">
        <v>-484.93</v>
      </c>
      <c r="G102" s="24">
        <v>-2.9700000000000001E-2</v>
      </c>
    </row>
    <row r="103" spans="1:7" ht="12.95" customHeight="1">
      <c r="A103" s="20" t="s">
        <v>1319</v>
      </c>
      <c r="B103" s="21" t="s">
        <v>1320</v>
      </c>
      <c r="C103" s="16" t="s">
        <v>2</v>
      </c>
      <c r="D103" s="18" t="s">
        <v>1284</v>
      </c>
      <c r="E103" s="22">
        <v>-74400</v>
      </c>
      <c r="F103" s="23">
        <v>-486.87</v>
      </c>
      <c r="G103" s="24">
        <v>-2.9899999999999999E-2</v>
      </c>
    </row>
    <row r="104" spans="1:7" ht="12.95" customHeight="1">
      <c r="A104" s="20" t="s">
        <v>1471</v>
      </c>
      <c r="B104" s="21" t="s">
        <v>1472</v>
      </c>
      <c r="C104" s="16" t="s">
        <v>2</v>
      </c>
      <c r="D104" s="18" t="s">
        <v>1284</v>
      </c>
      <c r="E104" s="22">
        <v>-27500</v>
      </c>
      <c r="F104" s="23">
        <v>-761.52</v>
      </c>
      <c r="G104" s="24">
        <v>-4.6699999999999998E-2</v>
      </c>
    </row>
    <row r="105" spans="1:7" ht="12.95" customHeight="1">
      <c r="A105" s="20" t="s">
        <v>1521</v>
      </c>
      <c r="B105" s="21" t="s">
        <v>1522</v>
      </c>
      <c r="C105" s="16" t="s">
        <v>2</v>
      </c>
      <c r="D105" s="18" t="s">
        <v>1284</v>
      </c>
      <c r="E105" s="22">
        <v>-89600</v>
      </c>
      <c r="F105" s="23">
        <v>-762.23</v>
      </c>
      <c r="G105" s="24">
        <v>-4.6800000000000001E-2</v>
      </c>
    </row>
    <row r="106" spans="1:7" ht="12.95" customHeight="1">
      <c r="A106" s="9"/>
      <c r="B106" s="26" t="s">
        <v>33</v>
      </c>
      <c r="C106" s="32" t="s">
        <v>2</v>
      </c>
      <c r="D106" s="29" t="s">
        <v>2</v>
      </c>
      <c r="E106" s="42" t="s">
        <v>2</v>
      </c>
      <c r="F106" s="43">
        <v>-6136.45</v>
      </c>
      <c r="G106" s="44">
        <v>-0.37640000000000001</v>
      </c>
    </row>
    <row r="107" spans="1:7" ht="12.95" customHeight="1">
      <c r="A107" s="9"/>
      <c r="B107" s="17" t="s">
        <v>9</v>
      </c>
      <c r="C107" s="16" t="s">
        <v>2</v>
      </c>
      <c r="D107" s="18" t="s">
        <v>2</v>
      </c>
      <c r="E107" s="18" t="s">
        <v>2</v>
      </c>
      <c r="F107" s="18" t="s">
        <v>2</v>
      </c>
      <c r="G107" s="19" t="s">
        <v>2</v>
      </c>
    </row>
    <row r="108" spans="1:7" ht="12.95" customHeight="1">
      <c r="A108" s="9"/>
      <c r="B108" s="17" t="s">
        <v>10</v>
      </c>
      <c r="C108" s="16" t="s">
        <v>2</v>
      </c>
      <c r="D108" s="18" t="s">
        <v>2</v>
      </c>
      <c r="E108" s="18" t="s">
        <v>2</v>
      </c>
      <c r="F108" s="18" t="s">
        <v>2</v>
      </c>
      <c r="G108" s="19" t="s">
        <v>2</v>
      </c>
    </row>
    <row r="109" spans="1:7" ht="12.95" customHeight="1">
      <c r="A109" s="9"/>
      <c r="B109" s="17" t="s">
        <v>241</v>
      </c>
      <c r="C109" s="16" t="s">
        <v>2</v>
      </c>
      <c r="D109" s="18" t="s">
        <v>2</v>
      </c>
      <c r="E109" s="18" t="s">
        <v>2</v>
      </c>
      <c r="F109" s="18" t="s">
        <v>2</v>
      </c>
      <c r="G109" s="19" t="s">
        <v>2</v>
      </c>
    </row>
    <row r="110" spans="1:7" ht="12.95" customHeight="1">
      <c r="A110" s="20" t="s">
        <v>514</v>
      </c>
      <c r="B110" s="21" t="s">
        <v>516</v>
      </c>
      <c r="C110" s="16" t="s">
        <v>515</v>
      </c>
      <c r="D110" s="18" t="s">
        <v>245</v>
      </c>
      <c r="E110" s="22">
        <v>1000000</v>
      </c>
      <c r="F110" s="23">
        <v>1006.52</v>
      </c>
      <c r="G110" s="24">
        <v>6.1699999999999998E-2</v>
      </c>
    </row>
    <row r="111" spans="1:7" ht="12.95" customHeight="1">
      <c r="A111" s="20" t="s">
        <v>517</v>
      </c>
      <c r="B111" s="21" t="s">
        <v>519</v>
      </c>
      <c r="C111" s="16" t="s">
        <v>518</v>
      </c>
      <c r="D111" s="18" t="s">
        <v>245</v>
      </c>
      <c r="E111" s="22">
        <v>560000</v>
      </c>
      <c r="F111" s="23">
        <v>531.41999999999996</v>
      </c>
      <c r="G111" s="24">
        <v>3.2599999999999997E-2</v>
      </c>
    </row>
    <row r="112" spans="1:7" ht="12.95" customHeight="1">
      <c r="A112" s="9"/>
      <c r="B112" s="17" t="s">
        <v>11</v>
      </c>
      <c r="C112" s="16" t="s">
        <v>2</v>
      </c>
      <c r="D112" s="18" t="s">
        <v>2</v>
      </c>
      <c r="E112" s="18" t="s">
        <v>2</v>
      </c>
      <c r="F112" s="18" t="s">
        <v>2</v>
      </c>
      <c r="G112" s="19" t="s">
        <v>2</v>
      </c>
    </row>
    <row r="113" spans="1:7" ht="12.95" customHeight="1">
      <c r="A113" s="20" t="s">
        <v>1753</v>
      </c>
      <c r="B113" s="21" t="s">
        <v>1755</v>
      </c>
      <c r="C113" s="16" t="s">
        <v>1754</v>
      </c>
      <c r="D113" s="18" t="s">
        <v>23</v>
      </c>
      <c r="E113" s="22">
        <v>500000</v>
      </c>
      <c r="F113" s="23">
        <v>496.18</v>
      </c>
      <c r="G113" s="24">
        <v>3.04E-2</v>
      </c>
    </row>
    <row r="114" spans="1:7" ht="12.95" customHeight="1">
      <c r="A114" s="9"/>
      <c r="B114" s="26" t="s">
        <v>30</v>
      </c>
      <c r="C114" s="25" t="s">
        <v>2</v>
      </c>
      <c r="D114" s="26" t="s">
        <v>2</v>
      </c>
      <c r="E114" s="26" t="s">
        <v>2</v>
      </c>
      <c r="F114" s="27">
        <v>2034.12</v>
      </c>
      <c r="G114" s="28">
        <v>0.12470000000000001</v>
      </c>
    </row>
    <row r="115" spans="1:7" ht="12.95" customHeight="1">
      <c r="A115" s="9"/>
      <c r="B115" s="17" t="s">
        <v>31</v>
      </c>
      <c r="C115" s="16" t="s">
        <v>2</v>
      </c>
      <c r="D115" s="29" t="s">
        <v>2</v>
      </c>
      <c r="E115" s="29" t="s">
        <v>2</v>
      </c>
      <c r="F115" s="30" t="s">
        <v>32</v>
      </c>
      <c r="G115" s="31" t="s">
        <v>32</v>
      </c>
    </row>
    <row r="116" spans="1:7" ht="12.95" customHeight="1">
      <c r="A116" s="9"/>
      <c r="B116" s="25" t="s">
        <v>30</v>
      </c>
      <c r="C116" s="32" t="s">
        <v>2</v>
      </c>
      <c r="D116" s="29" t="s">
        <v>2</v>
      </c>
      <c r="E116" s="29" t="s">
        <v>2</v>
      </c>
      <c r="F116" s="30" t="s">
        <v>32</v>
      </c>
      <c r="G116" s="31" t="s">
        <v>32</v>
      </c>
    </row>
    <row r="117" spans="1:7" ht="12.95" customHeight="1">
      <c r="A117" s="9"/>
      <c r="B117" s="34" t="s">
        <v>2951</v>
      </c>
      <c r="C117" s="33"/>
      <c r="D117" s="35"/>
      <c r="E117" s="35"/>
      <c r="F117" s="35"/>
      <c r="G117" s="36"/>
    </row>
    <row r="118" spans="1:7" ht="12.95" customHeight="1">
      <c r="A118" s="37"/>
      <c r="B118" s="39" t="s">
        <v>30</v>
      </c>
      <c r="C118" s="38"/>
      <c r="D118" s="39"/>
      <c r="E118" s="39"/>
      <c r="F118" s="40" t="s">
        <v>32</v>
      </c>
      <c r="G118" s="41" t="s">
        <v>32</v>
      </c>
    </row>
    <row r="119" spans="1:7" ht="12.95" customHeight="1">
      <c r="A119" s="9"/>
      <c r="B119" s="26" t="s">
        <v>33</v>
      </c>
      <c r="C119" s="32" t="s">
        <v>2</v>
      </c>
      <c r="D119" s="29" t="s">
        <v>2</v>
      </c>
      <c r="E119" s="42" t="s">
        <v>2</v>
      </c>
      <c r="F119" s="43">
        <v>2034.12</v>
      </c>
      <c r="G119" s="44">
        <v>0.12470000000000001</v>
      </c>
    </row>
    <row r="120" spans="1:7" ht="12.95" customHeight="1">
      <c r="A120" s="9"/>
      <c r="B120" s="17" t="s">
        <v>34</v>
      </c>
      <c r="C120" s="16" t="s">
        <v>2</v>
      </c>
      <c r="D120" s="18" t="s">
        <v>2</v>
      </c>
      <c r="E120" s="18" t="s">
        <v>2</v>
      </c>
      <c r="F120" s="18" t="s">
        <v>2</v>
      </c>
      <c r="G120" s="19" t="s">
        <v>2</v>
      </c>
    </row>
    <row r="121" spans="1:7" ht="12.95" customHeight="1">
      <c r="A121" s="9"/>
      <c r="B121" s="17" t="s">
        <v>418</v>
      </c>
      <c r="C121" s="16" t="s">
        <v>2</v>
      </c>
      <c r="D121" s="18" t="s">
        <v>2</v>
      </c>
      <c r="E121" s="18" t="s">
        <v>2</v>
      </c>
      <c r="F121" s="18" t="s">
        <v>2</v>
      </c>
      <c r="G121" s="19" t="s">
        <v>2</v>
      </c>
    </row>
    <row r="122" spans="1:7" ht="12.95" customHeight="1">
      <c r="A122" s="10" t="s">
        <v>2</v>
      </c>
      <c r="B122" s="59" t="s">
        <v>419</v>
      </c>
      <c r="C122" s="16" t="s">
        <v>2</v>
      </c>
      <c r="D122" s="60" t="s">
        <v>2</v>
      </c>
      <c r="E122" s="46" t="s">
        <v>2</v>
      </c>
      <c r="F122" s="23">
        <v>170.03</v>
      </c>
      <c r="G122" s="24">
        <v>1.04E-2</v>
      </c>
    </row>
    <row r="123" spans="1:7" ht="12.95" customHeight="1">
      <c r="A123" s="9"/>
      <c r="B123" s="26" t="s">
        <v>33</v>
      </c>
      <c r="C123" s="32" t="s">
        <v>2</v>
      </c>
      <c r="D123" s="29" t="s">
        <v>2</v>
      </c>
      <c r="E123" s="42" t="s">
        <v>2</v>
      </c>
      <c r="F123" s="43">
        <v>170.03</v>
      </c>
      <c r="G123" s="44">
        <v>1.04E-2</v>
      </c>
    </row>
    <row r="124" spans="1:7" ht="12.95" customHeight="1">
      <c r="A124" s="9"/>
      <c r="B124" s="17" t="s">
        <v>1612</v>
      </c>
      <c r="C124" s="16" t="s">
        <v>2</v>
      </c>
      <c r="D124" s="45" t="s">
        <v>226</v>
      </c>
      <c r="E124" s="18" t="s">
        <v>2</v>
      </c>
      <c r="F124" s="18" t="s">
        <v>2</v>
      </c>
      <c r="G124" s="19" t="s">
        <v>2</v>
      </c>
    </row>
    <row r="125" spans="1:7" ht="12.95" customHeight="1">
      <c r="A125" s="20" t="s">
        <v>1756</v>
      </c>
      <c r="B125" s="21" t="s">
        <v>1049</v>
      </c>
      <c r="C125" s="16" t="s">
        <v>2</v>
      </c>
      <c r="D125" s="18" t="s">
        <v>1757</v>
      </c>
      <c r="E125" s="46" t="s">
        <v>2</v>
      </c>
      <c r="F125" s="23">
        <v>1000</v>
      </c>
      <c r="G125" s="24">
        <v>6.13E-2</v>
      </c>
    </row>
    <row r="126" spans="1:7" ht="12.95" customHeight="1">
      <c r="A126" s="20" t="s">
        <v>1758</v>
      </c>
      <c r="B126" s="21" t="s">
        <v>1049</v>
      </c>
      <c r="C126" s="16" t="s">
        <v>2</v>
      </c>
      <c r="D126" s="18" t="s">
        <v>1643</v>
      </c>
      <c r="E126" s="46" t="s">
        <v>2</v>
      </c>
      <c r="F126" s="23">
        <v>500</v>
      </c>
      <c r="G126" s="24">
        <v>3.0700000000000002E-2</v>
      </c>
    </row>
    <row r="127" spans="1:7" ht="12.95" customHeight="1">
      <c r="A127" s="20" t="s">
        <v>1759</v>
      </c>
      <c r="B127" s="21" t="s">
        <v>1223</v>
      </c>
      <c r="C127" s="16" t="s">
        <v>2</v>
      </c>
      <c r="D127" s="18" t="s">
        <v>1760</v>
      </c>
      <c r="E127" s="46" t="s">
        <v>2</v>
      </c>
      <c r="F127" s="23">
        <v>500</v>
      </c>
      <c r="G127" s="24">
        <v>3.0700000000000002E-2</v>
      </c>
    </row>
    <row r="128" spans="1:7" ht="12.95" customHeight="1">
      <c r="A128" s="20" t="s">
        <v>1761</v>
      </c>
      <c r="B128" s="21" t="s">
        <v>1223</v>
      </c>
      <c r="C128" s="16" t="s">
        <v>2</v>
      </c>
      <c r="D128" s="18" t="s">
        <v>1627</v>
      </c>
      <c r="E128" s="46" t="s">
        <v>2</v>
      </c>
      <c r="F128" s="23">
        <v>250</v>
      </c>
      <c r="G128" s="24">
        <v>1.5299999999999999E-2</v>
      </c>
    </row>
    <row r="129" spans="1:7" ht="12.95" customHeight="1">
      <c r="A129" s="20" t="s">
        <v>1762</v>
      </c>
      <c r="B129" s="21" t="s">
        <v>1223</v>
      </c>
      <c r="C129" s="16" t="s">
        <v>2</v>
      </c>
      <c r="D129" s="18" t="s">
        <v>1635</v>
      </c>
      <c r="E129" s="46" t="s">
        <v>2</v>
      </c>
      <c r="F129" s="23">
        <v>250</v>
      </c>
      <c r="G129" s="24">
        <v>1.5299999999999999E-2</v>
      </c>
    </row>
    <row r="130" spans="1:7" ht="12.95" customHeight="1">
      <c r="A130" s="9"/>
      <c r="B130" s="26" t="s">
        <v>33</v>
      </c>
      <c r="C130" s="32" t="s">
        <v>2</v>
      </c>
      <c r="D130" s="29" t="s">
        <v>2</v>
      </c>
      <c r="E130" s="42" t="s">
        <v>2</v>
      </c>
      <c r="F130" s="43">
        <v>2500</v>
      </c>
      <c r="G130" s="44">
        <v>0.15329999999999999</v>
      </c>
    </row>
    <row r="131" spans="1:7" ht="12.95" customHeight="1">
      <c r="A131" s="9"/>
      <c r="B131" s="17" t="s">
        <v>233</v>
      </c>
      <c r="C131" s="16" t="s">
        <v>2</v>
      </c>
      <c r="D131" s="18" t="s">
        <v>2</v>
      </c>
      <c r="E131" s="18" t="s">
        <v>2</v>
      </c>
      <c r="F131" s="18" t="s">
        <v>2</v>
      </c>
      <c r="G131" s="19" t="s">
        <v>2</v>
      </c>
    </row>
    <row r="132" spans="1:7" ht="12.95" customHeight="1">
      <c r="A132" s="20" t="s">
        <v>234</v>
      </c>
      <c r="B132" s="21" t="s">
        <v>235</v>
      </c>
      <c r="C132" s="16" t="s">
        <v>2</v>
      </c>
      <c r="D132" s="18" t="s">
        <v>2</v>
      </c>
      <c r="E132" s="46" t="s">
        <v>2</v>
      </c>
      <c r="F132" s="23">
        <v>4</v>
      </c>
      <c r="G132" s="24">
        <v>2.0000000000000001E-4</v>
      </c>
    </row>
    <row r="133" spans="1:7" ht="12.95" customHeight="1">
      <c r="A133" s="9"/>
      <c r="B133" s="26" t="s">
        <v>33</v>
      </c>
      <c r="C133" s="32" t="s">
        <v>2</v>
      </c>
      <c r="D133" s="29" t="s">
        <v>2</v>
      </c>
      <c r="E133" s="42" t="s">
        <v>2</v>
      </c>
      <c r="F133" s="43">
        <f>SUM(F132)</f>
        <v>4</v>
      </c>
      <c r="G133" s="44">
        <f>+F133/F135</f>
        <v>2.4538352305640077E-4</v>
      </c>
    </row>
    <row r="134" spans="1:7" ht="12.95" customHeight="1">
      <c r="A134" s="9"/>
      <c r="B134" s="26" t="s">
        <v>236</v>
      </c>
      <c r="C134" s="32" t="s">
        <v>2</v>
      </c>
      <c r="D134" s="29" t="s">
        <v>2</v>
      </c>
      <c r="E134" s="18" t="s">
        <v>2</v>
      </c>
      <c r="F134" s="43">
        <f>3019.35+3065-6136.45</f>
        <v>-52.099999999999454</v>
      </c>
      <c r="G134" s="44">
        <v>-3.0000000000000001E-3</v>
      </c>
    </row>
    <row r="135" spans="1:7" ht="12.95" customHeight="1" thickBot="1">
      <c r="A135" s="9"/>
      <c r="B135" s="49" t="s">
        <v>237</v>
      </c>
      <c r="C135" s="48" t="s">
        <v>2</v>
      </c>
      <c r="D135" s="50" t="s">
        <v>2</v>
      </c>
      <c r="E135" s="50" t="s">
        <v>2</v>
      </c>
      <c r="F135" s="51">
        <v>16301.0130027378</v>
      </c>
      <c r="G135" s="52">
        <v>1</v>
      </c>
    </row>
    <row r="136" spans="1:7" ht="12.95" customHeight="1">
      <c r="A136" s="9"/>
      <c r="B136" s="10" t="s">
        <v>2</v>
      </c>
      <c r="C136" s="9"/>
      <c r="D136" s="9"/>
      <c r="E136" s="9"/>
      <c r="F136" s="9"/>
      <c r="G136" s="9"/>
    </row>
    <row r="137" spans="1:7" ht="12.95" customHeight="1">
      <c r="A137" s="9"/>
      <c r="B137" s="53" t="s">
        <v>2</v>
      </c>
      <c r="C137" s="9"/>
      <c r="D137" s="9"/>
      <c r="E137" s="9"/>
      <c r="F137" s="65"/>
      <c r="G137" s="76"/>
    </row>
    <row r="138" spans="1:7" ht="12.95" customHeight="1">
      <c r="A138" s="9"/>
      <c r="B138" s="53" t="s">
        <v>238</v>
      </c>
      <c r="C138" s="9"/>
      <c r="D138" s="9"/>
      <c r="E138" s="9"/>
      <c r="F138" s="9"/>
      <c r="G138" s="9"/>
    </row>
    <row r="139" spans="1:7" ht="12.95" customHeight="1">
      <c r="A139" s="9"/>
      <c r="B139" s="53" t="s">
        <v>2</v>
      </c>
      <c r="C139" s="9"/>
      <c r="D139" s="9"/>
      <c r="E139" s="9"/>
      <c r="F139" s="9"/>
      <c r="G139" s="9"/>
    </row>
    <row r="140" spans="1:7" ht="26.1" customHeight="1">
      <c r="A140" s="9"/>
      <c r="B140" s="62"/>
      <c r="C140" s="9"/>
      <c r="E140" s="9"/>
      <c r="F140" s="9"/>
      <c r="G140" s="9"/>
    </row>
    <row r="141" spans="1:7" ht="12.95" customHeight="1">
      <c r="A141" s="9"/>
      <c r="B141" s="53" t="s">
        <v>2</v>
      </c>
      <c r="C141" s="9"/>
      <c r="D141" s="9"/>
      <c r="E141" s="9"/>
      <c r="F141" s="9"/>
      <c r="G141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G111"/>
  <sheetViews>
    <sheetView showGridLines="0" zoomScaleNormal="100" workbookViewId="0">
      <selection activeCell="A5" sqref="A5"/>
    </sheetView>
  </sheetViews>
  <sheetFormatPr defaultRowHeight="12.75"/>
  <cols>
    <col min="1" max="1" width="11.28515625" style="2" bestFit="1" customWidth="1"/>
    <col min="2" max="2" width="62" style="2" bestFit="1" customWidth="1"/>
    <col min="3" max="3" width="13.285156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Core Equity Fund </v>
      </c>
      <c r="C4" s="79"/>
      <c r="D4" s="79"/>
      <c r="E4" s="79"/>
      <c r="F4" s="79"/>
      <c r="G4" s="79"/>
    </row>
    <row r="5" spans="1:7" ht="15.95" customHeight="1">
      <c r="A5" s="8" t="s">
        <v>1763</v>
      </c>
      <c r="B5" s="63" t="s">
        <v>3060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815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816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1047</v>
      </c>
      <c r="B11" s="21" t="s">
        <v>1049</v>
      </c>
      <c r="C11" s="16" t="s">
        <v>1048</v>
      </c>
      <c r="D11" s="18" t="s">
        <v>828</v>
      </c>
      <c r="E11" s="22">
        <v>868561</v>
      </c>
      <c r="F11" s="23">
        <v>17902.78</v>
      </c>
      <c r="G11" s="24">
        <v>5.8900000000000001E-2</v>
      </c>
    </row>
    <row r="12" spans="1:7" ht="12.95" customHeight="1">
      <c r="A12" s="20" t="s">
        <v>1020</v>
      </c>
      <c r="B12" s="21" t="s">
        <v>1022</v>
      </c>
      <c r="C12" s="16" t="s">
        <v>1021</v>
      </c>
      <c r="D12" s="18" t="s">
        <v>870</v>
      </c>
      <c r="E12" s="22">
        <v>908435</v>
      </c>
      <c r="F12" s="23">
        <v>13091.46</v>
      </c>
      <c r="G12" s="24">
        <v>4.3099999999999999E-2</v>
      </c>
    </row>
    <row r="13" spans="1:7" ht="12.95" customHeight="1">
      <c r="A13" s="20" t="s">
        <v>882</v>
      </c>
      <c r="B13" s="21" t="s">
        <v>884</v>
      </c>
      <c r="C13" s="16" t="s">
        <v>883</v>
      </c>
      <c r="D13" s="18" t="s">
        <v>885</v>
      </c>
      <c r="E13" s="22">
        <v>813744</v>
      </c>
      <c r="F13" s="23">
        <v>10103.85</v>
      </c>
      <c r="G13" s="24">
        <v>3.32E-2</v>
      </c>
    </row>
    <row r="14" spans="1:7" ht="12.95" customHeight="1">
      <c r="A14" s="20" t="s">
        <v>987</v>
      </c>
      <c r="B14" s="21" t="s">
        <v>989</v>
      </c>
      <c r="C14" s="16" t="s">
        <v>988</v>
      </c>
      <c r="D14" s="18" t="s">
        <v>889</v>
      </c>
      <c r="E14" s="22">
        <v>3031745</v>
      </c>
      <c r="F14" s="23">
        <v>9697.0400000000009</v>
      </c>
      <c r="G14" s="24">
        <v>3.1899999999999998E-2</v>
      </c>
    </row>
    <row r="15" spans="1:7" ht="12.95" customHeight="1">
      <c r="A15" s="20" t="s">
        <v>1694</v>
      </c>
      <c r="B15" s="21" t="s">
        <v>1696</v>
      </c>
      <c r="C15" s="16" t="s">
        <v>1695</v>
      </c>
      <c r="D15" s="18" t="s">
        <v>828</v>
      </c>
      <c r="E15" s="22">
        <v>2560811</v>
      </c>
      <c r="F15" s="23">
        <v>8773.34</v>
      </c>
      <c r="G15" s="24">
        <v>2.8899999999999999E-2</v>
      </c>
    </row>
    <row r="16" spans="1:7" ht="12.95" customHeight="1">
      <c r="A16" s="20" t="s">
        <v>1715</v>
      </c>
      <c r="B16" s="21" t="s">
        <v>1717</v>
      </c>
      <c r="C16" s="16" t="s">
        <v>1716</v>
      </c>
      <c r="D16" s="18" t="s">
        <v>844</v>
      </c>
      <c r="E16" s="22">
        <v>575729</v>
      </c>
      <c r="F16" s="23">
        <v>7884.9</v>
      </c>
      <c r="G16" s="24">
        <v>2.5899999999999999E-2</v>
      </c>
    </row>
    <row r="17" spans="1:7" ht="12.95" customHeight="1">
      <c r="A17" s="20" t="s">
        <v>829</v>
      </c>
      <c r="B17" s="21" t="s">
        <v>831</v>
      </c>
      <c r="C17" s="16" t="s">
        <v>830</v>
      </c>
      <c r="D17" s="18" t="s">
        <v>824</v>
      </c>
      <c r="E17" s="22">
        <v>610324</v>
      </c>
      <c r="F17" s="23">
        <v>7095.63</v>
      </c>
      <c r="G17" s="24">
        <v>2.3300000000000001E-2</v>
      </c>
    </row>
    <row r="18" spans="1:7" ht="12.95" customHeight="1">
      <c r="A18" s="20" t="s">
        <v>1764</v>
      </c>
      <c r="B18" s="21" t="s">
        <v>1766</v>
      </c>
      <c r="C18" s="16" t="s">
        <v>1765</v>
      </c>
      <c r="D18" s="18" t="s">
        <v>901</v>
      </c>
      <c r="E18" s="22">
        <v>682298</v>
      </c>
      <c r="F18" s="23">
        <v>6586.22</v>
      </c>
      <c r="G18" s="24">
        <v>2.1700000000000001E-2</v>
      </c>
    </row>
    <row r="19" spans="1:7" ht="12.95" customHeight="1">
      <c r="A19" s="20" t="s">
        <v>1224</v>
      </c>
      <c r="B19" s="21" t="s">
        <v>231</v>
      </c>
      <c r="C19" s="16" t="s">
        <v>1225</v>
      </c>
      <c r="D19" s="18" t="s">
        <v>828</v>
      </c>
      <c r="E19" s="22">
        <v>1035000</v>
      </c>
      <c r="F19" s="23">
        <v>6492.04</v>
      </c>
      <c r="G19" s="24">
        <v>2.1399999999999999E-2</v>
      </c>
    </row>
    <row r="20" spans="1:7" ht="12.95" customHeight="1">
      <c r="A20" s="20" t="s">
        <v>1032</v>
      </c>
      <c r="B20" s="21" t="s">
        <v>1034</v>
      </c>
      <c r="C20" s="16" t="s">
        <v>1033</v>
      </c>
      <c r="D20" s="18" t="s">
        <v>828</v>
      </c>
      <c r="E20" s="22">
        <v>500958</v>
      </c>
      <c r="F20" s="23">
        <v>6448.58</v>
      </c>
      <c r="G20" s="24">
        <v>2.12E-2</v>
      </c>
    </row>
    <row r="21" spans="1:7" ht="12.95" customHeight="1">
      <c r="A21" s="20" t="s">
        <v>832</v>
      </c>
      <c r="B21" s="21" t="s">
        <v>834</v>
      </c>
      <c r="C21" s="16" t="s">
        <v>833</v>
      </c>
      <c r="D21" s="18" t="s">
        <v>824</v>
      </c>
      <c r="E21" s="22">
        <v>298200</v>
      </c>
      <c r="F21" s="23">
        <v>5773</v>
      </c>
      <c r="G21" s="24">
        <v>1.9E-2</v>
      </c>
    </row>
    <row r="22" spans="1:7" ht="12.95" customHeight="1">
      <c r="A22" s="20" t="s">
        <v>1149</v>
      </c>
      <c r="B22" s="21" t="s">
        <v>1151</v>
      </c>
      <c r="C22" s="16" t="s">
        <v>1150</v>
      </c>
      <c r="D22" s="18" t="s">
        <v>1071</v>
      </c>
      <c r="E22" s="22">
        <v>7505</v>
      </c>
      <c r="F22" s="23">
        <v>5555.71</v>
      </c>
      <c r="G22" s="24">
        <v>1.83E-2</v>
      </c>
    </row>
    <row r="23" spans="1:7" ht="12.95" customHeight="1">
      <c r="A23" s="20" t="s">
        <v>912</v>
      </c>
      <c r="B23" s="21" t="s">
        <v>914</v>
      </c>
      <c r="C23" s="16" t="s">
        <v>913</v>
      </c>
      <c r="D23" s="18" t="s">
        <v>820</v>
      </c>
      <c r="E23" s="22">
        <v>2491750</v>
      </c>
      <c r="F23" s="23">
        <v>5500.54</v>
      </c>
      <c r="G23" s="24">
        <v>1.8100000000000002E-2</v>
      </c>
    </row>
    <row r="24" spans="1:7" ht="12.95" customHeight="1">
      <c r="A24" s="20" t="s">
        <v>1767</v>
      </c>
      <c r="B24" s="21" t="s">
        <v>1769</v>
      </c>
      <c r="C24" s="16" t="s">
        <v>1768</v>
      </c>
      <c r="D24" s="18" t="s">
        <v>1770</v>
      </c>
      <c r="E24" s="22">
        <v>3781294</v>
      </c>
      <c r="F24" s="23">
        <v>5189.83</v>
      </c>
      <c r="G24" s="24">
        <v>1.7100000000000001E-2</v>
      </c>
    </row>
    <row r="25" spans="1:7" ht="12.95" customHeight="1">
      <c r="A25" s="20" t="s">
        <v>1709</v>
      </c>
      <c r="B25" s="21" t="s">
        <v>1711</v>
      </c>
      <c r="C25" s="16" t="s">
        <v>1710</v>
      </c>
      <c r="D25" s="18" t="s">
        <v>1071</v>
      </c>
      <c r="E25" s="22">
        <v>2047597</v>
      </c>
      <c r="F25" s="23">
        <v>5147.66</v>
      </c>
      <c r="G25" s="24">
        <v>1.6899999999999998E-2</v>
      </c>
    </row>
    <row r="26" spans="1:7" ht="12.95" customHeight="1">
      <c r="A26" s="20" t="s">
        <v>1697</v>
      </c>
      <c r="B26" s="21" t="s">
        <v>1699</v>
      </c>
      <c r="C26" s="16" t="s">
        <v>1698</v>
      </c>
      <c r="D26" s="18" t="s">
        <v>828</v>
      </c>
      <c r="E26" s="22">
        <v>1642241</v>
      </c>
      <c r="F26" s="23">
        <v>5084.38</v>
      </c>
      <c r="G26" s="24">
        <v>1.67E-2</v>
      </c>
    </row>
    <row r="27" spans="1:7" ht="12.95" customHeight="1">
      <c r="A27" s="20" t="s">
        <v>1738</v>
      </c>
      <c r="B27" s="21" t="s">
        <v>1740</v>
      </c>
      <c r="C27" s="16" t="s">
        <v>1739</v>
      </c>
      <c r="D27" s="18" t="s">
        <v>1737</v>
      </c>
      <c r="E27" s="22">
        <v>899534</v>
      </c>
      <c r="F27" s="23">
        <v>5008.6099999999997</v>
      </c>
      <c r="G27" s="24">
        <v>1.6500000000000001E-2</v>
      </c>
    </row>
    <row r="28" spans="1:7" ht="12.95" customHeight="1">
      <c r="A28" s="20" t="s">
        <v>1771</v>
      </c>
      <c r="B28" s="21" t="s">
        <v>1773</v>
      </c>
      <c r="C28" s="16" t="s">
        <v>1772</v>
      </c>
      <c r="D28" s="18" t="s">
        <v>889</v>
      </c>
      <c r="E28" s="22">
        <v>63887</v>
      </c>
      <c r="F28" s="23">
        <v>4922.78</v>
      </c>
      <c r="G28" s="24">
        <v>1.6199999999999999E-2</v>
      </c>
    </row>
    <row r="29" spans="1:7" ht="12.95" customHeight="1">
      <c r="A29" s="20" t="s">
        <v>1206</v>
      </c>
      <c r="B29" s="21" t="s">
        <v>1208</v>
      </c>
      <c r="C29" s="16" t="s">
        <v>1207</v>
      </c>
      <c r="D29" s="18" t="s">
        <v>859</v>
      </c>
      <c r="E29" s="22">
        <v>697654</v>
      </c>
      <c r="F29" s="23">
        <v>4554.63</v>
      </c>
      <c r="G29" s="24">
        <v>1.4999999999999999E-2</v>
      </c>
    </row>
    <row r="30" spans="1:7" ht="12.95" customHeight="1">
      <c r="A30" s="20" t="s">
        <v>1125</v>
      </c>
      <c r="B30" s="21" t="s">
        <v>1127</v>
      </c>
      <c r="C30" s="16" t="s">
        <v>1126</v>
      </c>
      <c r="D30" s="18" t="s">
        <v>824</v>
      </c>
      <c r="E30" s="22">
        <v>904677</v>
      </c>
      <c r="F30" s="23">
        <v>4425.2299999999996</v>
      </c>
      <c r="G30" s="24">
        <v>1.46E-2</v>
      </c>
    </row>
    <row r="31" spans="1:7" ht="12.95" customHeight="1">
      <c r="A31" s="20" t="s">
        <v>971</v>
      </c>
      <c r="B31" s="21" t="s">
        <v>973</v>
      </c>
      <c r="C31" s="16" t="s">
        <v>972</v>
      </c>
      <c r="D31" s="18" t="s">
        <v>859</v>
      </c>
      <c r="E31" s="22">
        <v>1060415</v>
      </c>
      <c r="F31" s="23">
        <v>4270.82</v>
      </c>
      <c r="G31" s="24">
        <v>1.4E-2</v>
      </c>
    </row>
    <row r="32" spans="1:7" ht="12.95" customHeight="1">
      <c r="A32" s="20" t="s">
        <v>1081</v>
      </c>
      <c r="B32" s="21" t="s">
        <v>1083</v>
      </c>
      <c r="C32" s="16" t="s">
        <v>1082</v>
      </c>
      <c r="D32" s="18" t="s">
        <v>933</v>
      </c>
      <c r="E32" s="22">
        <v>1705955</v>
      </c>
      <c r="F32" s="23">
        <v>4117.32</v>
      </c>
      <c r="G32" s="24">
        <v>1.35E-2</v>
      </c>
    </row>
    <row r="33" spans="1:7" ht="12.95" customHeight="1">
      <c r="A33" s="20" t="s">
        <v>856</v>
      </c>
      <c r="B33" s="21" t="s">
        <v>858</v>
      </c>
      <c r="C33" s="16" t="s">
        <v>857</v>
      </c>
      <c r="D33" s="18" t="s">
        <v>859</v>
      </c>
      <c r="E33" s="22">
        <v>163438</v>
      </c>
      <c r="F33" s="23">
        <v>4072.87</v>
      </c>
      <c r="G33" s="24">
        <v>1.34E-2</v>
      </c>
    </row>
    <row r="34" spans="1:7" ht="12.95" customHeight="1">
      <c r="A34" s="20" t="s">
        <v>1728</v>
      </c>
      <c r="B34" s="21" t="s">
        <v>1730</v>
      </c>
      <c r="C34" s="16" t="s">
        <v>1729</v>
      </c>
      <c r="D34" s="18" t="s">
        <v>824</v>
      </c>
      <c r="E34" s="22">
        <v>254583</v>
      </c>
      <c r="F34" s="23">
        <v>4052.71</v>
      </c>
      <c r="G34" s="24">
        <v>1.3299999999999999E-2</v>
      </c>
    </row>
    <row r="35" spans="1:7" ht="12.95" customHeight="1">
      <c r="A35" s="20" t="s">
        <v>1215</v>
      </c>
      <c r="B35" s="21" t="s">
        <v>1217</v>
      </c>
      <c r="C35" s="16" t="s">
        <v>1216</v>
      </c>
      <c r="D35" s="18" t="s">
        <v>870</v>
      </c>
      <c r="E35" s="22">
        <v>362334</v>
      </c>
      <c r="F35" s="23">
        <v>3791.64</v>
      </c>
      <c r="G35" s="24">
        <v>1.2500000000000001E-2</v>
      </c>
    </row>
    <row r="36" spans="1:7" ht="12.95" customHeight="1">
      <c r="A36" s="20" t="s">
        <v>1103</v>
      </c>
      <c r="B36" s="21" t="s">
        <v>1105</v>
      </c>
      <c r="C36" s="16" t="s">
        <v>1104</v>
      </c>
      <c r="D36" s="18" t="s">
        <v>889</v>
      </c>
      <c r="E36" s="22">
        <v>306160</v>
      </c>
      <c r="F36" s="23">
        <v>3579.01</v>
      </c>
      <c r="G36" s="24">
        <v>1.18E-2</v>
      </c>
    </row>
    <row r="37" spans="1:7" ht="12.95" customHeight="1">
      <c r="A37" s="20" t="s">
        <v>1774</v>
      </c>
      <c r="B37" s="21" t="s">
        <v>1776</v>
      </c>
      <c r="C37" s="16" t="s">
        <v>1775</v>
      </c>
      <c r="D37" s="18" t="s">
        <v>1093</v>
      </c>
      <c r="E37" s="22">
        <v>203452</v>
      </c>
      <c r="F37" s="23">
        <v>3578.21</v>
      </c>
      <c r="G37" s="24">
        <v>1.18E-2</v>
      </c>
    </row>
    <row r="38" spans="1:7" ht="12.95" customHeight="1">
      <c r="A38" s="20" t="s">
        <v>1777</v>
      </c>
      <c r="B38" s="21" t="s">
        <v>1779</v>
      </c>
      <c r="C38" s="16" t="s">
        <v>1778</v>
      </c>
      <c r="D38" s="18" t="s">
        <v>848</v>
      </c>
      <c r="E38" s="22">
        <v>4714263</v>
      </c>
      <c r="F38" s="23">
        <v>3528.63</v>
      </c>
      <c r="G38" s="24">
        <v>1.1599999999999999E-2</v>
      </c>
    </row>
    <row r="39" spans="1:7" ht="12.95" customHeight="1">
      <c r="A39" s="20" t="s">
        <v>1780</v>
      </c>
      <c r="B39" s="21" t="s">
        <v>1782</v>
      </c>
      <c r="C39" s="16" t="s">
        <v>1781</v>
      </c>
      <c r="D39" s="18" t="s">
        <v>859</v>
      </c>
      <c r="E39" s="22">
        <v>1545735</v>
      </c>
      <c r="F39" s="23">
        <v>3462.45</v>
      </c>
      <c r="G39" s="24">
        <v>1.14E-2</v>
      </c>
    </row>
    <row r="40" spans="1:7" ht="12.95" customHeight="1">
      <c r="A40" s="20" t="s">
        <v>1783</v>
      </c>
      <c r="B40" s="21" t="s">
        <v>1785</v>
      </c>
      <c r="C40" s="16" t="s">
        <v>1784</v>
      </c>
      <c r="D40" s="18" t="s">
        <v>889</v>
      </c>
      <c r="E40" s="22">
        <v>29571</v>
      </c>
      <c r="F40" s="23">
        <v>3424.99</v>
      </c>
      <c r="G40" s="24">
        <v>1.1299999999999999E-2</v>
      </c>
    </row>
    <row r="41" spans="1:7" ht="12.95" customHeight="1">
      <c r="A41" s="20" t="s">
        <v>1221</v>
      </c>
      <c r="B41" s="21" t="s">
        <v>1223</v>
      </c>
      <c r="C41" s="16" t="s">
        <v>1222</v>
      </c>
      <c r="D41" s="18" t="s">
        <v>828</v>
      </c>
      <c r="E41" s="22">
        <v>525578</v>
      </c>
      <c r="F41" s="23">
        <v>3412.32</v>
      </c>
      <c r="G41" s="24">
        <v>1.12E-2</v>
      </c>
    </row>
    <row r="42" spans="1:7" ht="12.95" customHeight="1">
      <c r="A42" s="20" t="s">
        <v>1786</v>
      </c>
      <c r="B42" s="21" t="s">
        <v>1788</v>
      </c>
      <c r="C42" s="16" t="s">
        <v>1787</v>
      </c>
      <c r="D42" s="18" t="s">
        <v>1737</v>
      </c>
      <c r="E42" s="22">
        <v>782655</v>
      </c>
      <c r="F42" s="23">
        <v>3410.42</v>
      </c>
      <c r="G42" s="24">
        <v>1.12E-2</v>
      </c>
    </row>
    <row r="43" spans="1:7" ht="12.95" customHeight="1">
      <c r="A43" s="20" t="s">
        <v>1236</v>
      </c>
      <c r="B43" s="21" t="s">
        <v>1238</v>
      </c>
      <c r="C43" s="16" t="s">
        <v>1237</v>
      </c>
      <c r="D43" s="18" t="s">
        <v>1071</v>
      </c>
      <c r="E43" s="22">
        <v>1180068</v>
      </c>
      <c r="F43" s="23">
        <v>3364.37</v>
      </c>
      <c r="G43" s="24">
        <v>1.11E-2</v>
      </c>
    </row>
    <row r="44" spans="1:7" ht="12.95" customHeight="1">
      <c r="A44" s="20" t="s">
        <v>1789</v>
      </c>
      <c r="B44" s="21" t="s">
        <v>1791</v>
      </c>
      <c r="C44" s="16" t="s">
        <v>1790</v>
      </c>
      <c r="D44" s="18" t="s">
        <v>933</v>
      </c>
      <c r="E44" s="22">
        <v>197859</v>
      </c>
      <c r="F44" s="23">
        <v>3242.41</v>
      </c>
      <c r="G44" s="24">
        <v>1.0699999999999999E-2</v>
      </c>
    </row>
    <row r="45" spans="1:7" ht="12.95" customHeight="1">
      <c r="A45" s="20" t="s">
        <v>1182</v>
      </c>
      <c r="B45" s="21" t="s">
        <v>1184</v>
      </c>
      <c r="C45" s="16" t="s">
        <v>1183</v>
      </c>
      <c r="D45" s="18" t="s">
        <v>1071</v>
      </c>
      <c r="E45" s="22">
        <v>236636</v>
      </c>
      <c r="F45" s="23">
        <v>3218.49</v>
      </c>
      <c r="G45" s="24">
        <v>1.06E-2</v>
      </c>
    </row>
    <row r="46" spans="1:7" ht="12.95" customHeight="1">
      <c r="A46" s="20" t="s">
        <v>1115</v>
      </c>
      <c r="B46" s="21" t="s">
        <v>1117</v>
      </c>
      <c r="C46" s="16" t="s">
        <v>1116</v>
      </c>
      <c r="D46" s="18" t="s">
        <v>1118</v>
      </c>
      <c r="E46" s="22">
        <v>418986</v>
      </c>
      <c r="F46" s="23">
        <v>3182.83</v>
      </c>
      <c r="G46" s="24">
        <v>1.0500000000000001E-2</v>
      </c>
    </row>
    <row r="47" spans="1:7" ht="12.95" customHeight="1">
      <c r="A47" s="20" t="s">
        <v>1200</v>
      </c>
      <c r="B47" s="21" t="s">
        <v>1202</v>
      </c>
      <c r="C47" s="16" t="s">
        <v>1201</v>
      </c>
      <c r="D47" s="18" t="s">
        <v>889</v>
      </c>
      <c r="E47" s="22">
        <v>649791</v>
      </c>
      <c r="F47" s="23">
        <v>3110.87</v>
      </c>
      <c r="G47" s="24">
        <v>1.0200000000000001E-2</v>
      </c>
    </row>
    <row r="48" spans="1:7" ht="12.95" customHeight="1">
      <c r="A48" s="20" t="s">
        <v>1792</v>
      </c>
      <c r="B48" s="21" t="s">
        <v>1794</v>
      </c>
      <c r="C48" s="16" t="s">
        <v>1793</v>
      </c>
      <c r="D48" s="18" t="s">
        <v>824</v>
      </c>
      <c r="E48" s="22">
        <v>529546</v>
      </c>
      <c r="F48" s="23">
        <v>3106.32</v>
      </c>
      <c r="G48" s="24">
        <v>1.0200000000000001E-2</v>
      </c>
    </row>
    <row r="49" spans="1:7" ht="12.95" customHeight="1">
      <c r="A49" s="20" t="s">
        <v>875</v>
      </c>
      <c r="B49" s="21" t="s">
        <v>877</v>
      </c>
      <c r="C49" s="16" t="s">
        <v>876</v>
      </c>
      <c r="D49" s="18" t="s">
        <v>878</v>
      </c>
      <c r="E49" s="22">
        <v>831075</v>
      </c>
      <c r="F49" s="23">
        <v>3093.26</v>
      </c>
      <c r="G49" s="24">
        <v>1.0200000000000001E-2</v>
      </c>
    </row>
    <row r="50" spans="1:7" ht="12.95" customHeight="1">
      <c r="A50" s="20" t="s">
        <v>1795</v>
      </c>
      <c r="B50" s="21" t="s">
        <v>1797</v>
      </c>
      <c r="C50" s="16" t="s">
        <v>1796</v>
      </c>
      <c r="D50" s="18" t="s">
        <v>1093</v>
      </c>
      <c r="E50" s="22">
        <v>248000</v>
      </c>
      <c r="F50" s="23">
        <v>2979.97</v>
      </c>
      <c r="G50" s="24">
        <v>9.7999999999999997E-3</v>
      </c>
    </row>
    <row r="51" spans="1:7" ht="12.95" customHeight="1">
      <c r="A51" s="20" t="s">
        <v>1798</v>
      </c>
      <c r="B51" s="21" t="s">
        <v>1800</v>
      </c>
      <c r="C51" s="16" t="s">
        <v>1799</v>
      </c>
      <c r="D51" s="18" t="s">
        <v>1093</v>
      </c>
      <c r="E51" s="22">
        <v>1106831</v>
      </c>
      <c r="F51" s="23">
        <v>2927.57</v>
      </c>
      <c r="G51" s="24">
        <v>9.5999999999999992E-3</v>
      </c>
    </row>
    <row r="52" spans="1:7" ht="12.95" customHeight="1">
      <c r="A52" s="20" t="s">
        <v>1801</v>
      </c>
      <c r="B52" s="21" t="s">
        <v>1803</v>
      </c>
      <c r="C52" s="16" t="s">
        <v>1802</v>
      </c>
      <c r="D52" s="18" t="s">
        <v>933</v>
      </c>
      <c r="E52" s="22">
        <v>422932</v>
      </c>
      <c r="F52" s="23">
        <v>2915.48</v>
      </c>
      <c r="G52" s="24">
        <v>9.5999999999999992E-3</v>
      </c>
    </row>
    <row r="53" spans="1:7" ht="12.95" customHeight="1">
      <c r="A53" s="20" t="s">
        <v>1804</v>
      </c>
      <c r="B53" s="21" t="s">
        <v>1806</v>
      </c>
      <c r="C53" s="16" t="s">
        <v>1805</v>
      </c>
      <c r="D53" s="18" t="s">
        <v>824</v>
      </c>
      <c r="E53" s="22">
        <v>834390</v>
      </c>
      <c r="F53" s="23">
        <v>2795.21</v>
      </c>
      <c r="G53" s="24">
        <v>9.1999999999999998E-3</v>
      </c>
    </row>
    <row r="54" spans="1:7" ht="12.95" customHeight="1">
      <c r="A54" s="20" t="s">
        <v>1167</v>
      </c>
      <c r="B54" s="21" t="s">
        <v>1169</v>
      </c>
      <c r="C54" s="16" t="s">
        <v>1168</v>
      </c>
      <c r="D54" s="18" t="s">
        <v>844</v>
      </c>
      <c r="E54" s="22">
        <v>454460</v>
      </c>
      <c r="F54" s="23">
        <v>2794.02</v>
      </c>
      <c r="G54" s="24">
        <v>9.1999999999999998E-3</v>
      </c>
    </row>
    <row r="55" spans="1:7" ht="12.95" customHeight="1">
      <c r="A55" s="20" t="s">
        <v>1807</v>
      </c>
      <c r="B55" s="21" t="s">
        <v>1809</v>
      </c>
      <c r="C55" s="16" t="s">
        <v>1808</v>
      </c>
      <c r="D55" s="18" t="s">
        <v>905</v>
      </c>
      <c r="E55" s="22">
        <v>266954</v>
      </c>
      <c r="F55" s="23">
        <v>2750.83</v>
      </c>
      <c r="G55" s="24">
        <v>8.9999999999999993E-3</v>
      </c>
    </row>
    <row r="56" spans="1:7" ht="12.95" customHeight="1">
      <c r="A56" s="20" t="s">
        <v>1218</v>
      </c>
      <c r="B56" s="21" t="s">
        <v>1220</v>
      </c>
      <c r="C56" s="16" t="s">
        <v>1219</v>
      </c>
      <c r="D56" s="18" t="s">
        <v>893</v>
      </c>
      <c r="E56" s="22">
        <v>1002155</v>
      </c>
      <c r="F56" s="23">
        <v>2641.68</v>
      </c>
      <c r="G56" s="24">
        <v>8.6999999999999994E-3</v>
      </c>
    </row>
    <row r="57" spans="1:7" ht="12.95" customHeight="1">
      <c r="A57" s="20" t="s">
        <v>1038</v>
      </c>
      <c r="B57" s="21" t="s">
        <v>1040</v>
      </c>
      <c r="C57" s="16" t="s">
        <v>1039</v>
      </c>
      <c r="D57" s="18" t="s">
        <v>870</v>
      </c>
      <c r="E57" s="22">
        <v>865904</v>
      </c>
      <c r="F57" s="23">
        <v>2623.69</v>
      </c>
      <c r="G57" s="24">
        <v>8.6E-3</v>
      </c>
    </row>
    <row r="58" spans="1:7" ht="12.95" customHeight="1">
      <c r="A58" s="20" t="s">
        <v>1810</v>
      </c>
      <c r="B58" s="21" t="s">
        <v>1812</v>
      </c>
      <c r="C58" s="16" t="s">
        <v>1811</v>
      </c>
      <c r="D58" s="18" t="s">
        <v>893</v>
      </c>
      <c r="E58" s="22">
        <v>2000000</v>
      </c>
      <c r="F58" s="23">
        <v>2590</v>
      </c>
      <c r="G58" s="24">
        <v>8.5000000000000006E-3</v>
      </c>
    </row>
    <row r="59" spans="1:7" ht="12.95" customHeight="1">
      <c r="A59" s="20" t="s">
        <v>902</v>
      </c>
      <c r="B59" s="21" t="s">
        <v>904</v>
      </c>
      <c r="C59" s="16" t="s">
        <v>903</v>
      </c>
      <c r="D59" s="18" t="s">
        <v>905</v>
      </c>
      <c r="E59" s="22">
        <v>2278075</v>
      </c>
      <c r="F59" s="23">
        <v>2585.62</v>
      </c>
      <c r="G59" s="24">
        <v>8.5000000000000006E-3</v>
      </c>
    </row>
    <row r="60" spans="1:7" ht="12.95" customHeight="1">
      <c r="A60" s="20" t="s">
        <v>1731</v>
      </c>
      <c r="B60" s="21" t="s">
        <v>1733</v>
      </c>
      <c r="C60" s="16" t="s">
        <v>1732</v>
      </c>
      <c r="D60" s="18" t="s">
        <v>859</v>
      </c>
      <c r="E60" s="22">
        <v>327460</v>
      </c>
      <c r="F60" s="23">
        <v>2553.21</v>
      </c>
      <c r="G60" s="24">
        <v>8.3999999999999995E-3</v>
      </c>
    </row>
    <row r="61" spans="1:7" ht="12.95" customHeight="1">
      <c r="A61" s="20" t="s">
        <v>968</v>
      </c>
      <c r="B61" s="21" t="s">
        <v>970</v>
      </c>
      <c r="C61" s="16" t="s">
        <v>969</v>
      </c>
      <c r="D61" s="18" t="s">
        <v>885</v>
      </c>
      <c r="E61" s="22">
        <v>1540251</v>
      </c>
      <c r="F61" s="23">
        <v>2395.86</v>
      </c>
      <c r="G61" s="24">
        <v>7.9000000000000008E-3</v>
      </c>
    </row>
    <row r="62" spans="1:7" ht="12.95" customHeight="1">
      <c r="A62" s="20" t="s">
        <v>1813</v>
      </c>
      <c r="B62" s="21" t="s">
        <v>1815</v>
      </c>
      <c r="C62" s="16" t="s">
        <v>1814</v>
      </c>
      <c r="D62" s="18" t="s">
        <v>852</v>
      </c>
      <c r="E62" s="22">
        <v>952455</v>
      </c>
      <c r="F62" s="23">
        <v>2385.42</v>
      </c>
      <c r="G62" s="24">
        <v>7.7999999999999996E-3</v>
      </c>
    </row>
    <row r="63" spans="1:7" ht="12.95" customHeight="1">
      <c r="A63" s="20" t="s">
        <v>1816</v>
      </c>
      <c r="B63" s="21" t="s">
        <v>1818</v>
      </c>
      <c r="C63" s="16" t="s">
        <v>1817</v>
      </c>
      <c r="D63" s="18" t="s">
        <v>844</v>
      </c>
      <c r="E63" s="22">
        <v>783068</v>
      </c>
      <c r="F63" s="23">
        <v>2364.87</v>
      </c>
      <c r="G63" s="24">
        <v>7.7999999999999996E-3</v>
      </c>
    </row>
    <row r="64" spans="1:7" ht="12.95" customHeight="1">
      <c r="A64" s="20" t="s">
        <v>1819</v>
      </c>
      <c r="B64" s="21" t="s">
        <v>1821</v>
      </c>
      <c r="C64" s="16" t="s">
        <v>1820</v>
      </c>
      <c r="D64" s="18" t="s">
        <v>885</v>
      </c>
      <c r="E64" s="22">
        <v>638023</v>
      </c>
      <c r="F64" s="23">
        <v>2310.2800000000002</v>
      </c>
      <c r="G64" s="24">
        <v>7.6E-3</v>
      </c>
    </row>
    <row r="65" spans="1:7" ht="12.95" customHeight="1">
      <c r="A65" s="20" t="s">
        <v>1084</v>
      </c>
      <c r="B65" s="21" t="s">
        <v>1086</v>
      </c>
      <c r="C65" s="16" t="s">
        <v>1085</v>
      </c>
      <c r="D65" s="18" t="s">
        <v>828</v>
      </c>
      <c r="E65" s="22">
        <v>2785249</v>
      </c>
      <c r="F65" s="23">
        <v>2258.84</v>
      </c>
      <c r="G65" s="24">
        <v>7.4000000000000003E-3</v>
      </c>
    </row>
    <row r="66" spans="1:7" ht="12.95" customHeight="1">
      <c r="A66" s="20" t="s">
        <v>1822</v>
      </c>
      <c r="B66" s="21" t="s">
        <v>1824</v>
      </c>
      <c r="C66" s="16" t="s">
        <v>1823</v>
      </c>
      <c r="D66" s="18" t="s">
        <v>1071</v>
      </c>
      <c r="E66" s="22">
        <v>515008</v>
      </c>
      <c r="F66" s="23">
        <v>2214.79</v>
      </c>
      <c r="G66" s="24">
        <v>7.3000000000000001E-3</v>
      </c>
    </row>
    <row r="67" spans="1:7" ht="12.95" customHeight="1">
      <c r="A67" s="20" t="s">
        <v>835</v>
      </c>
      <c r="B67" s="21" t="s">
        <v>837</v>
      </c>
      <c r="C67" s="16" t="s">
        <v>836</v>
      </c>
      <c r="D67" s="18" t="s">
        <v>828</v>
      </c>
      <c r="E67" s="22">
        <v>1411737</v>
      </c>
      <c r="F67" s="23">
        <v>2159.25</v>
      </c>
      <c r="G67" s="24">
        <v>7.1000000000000004E-3</v>
      </c>
    </row>
    <row r="68" spans="1:7" ht="12.95" customHeight="1">
      <c r="A68" s="20" t="s">
        <v>1242</v>
      </c>
      <c r="B68" s="21" t="s">
        <v>1244</v>
      </c>
      <c r="C68" s="16" t="s">
        <v>1243</v>
      </c>
      <c r="D68" s="18" t="s">
        <v>901</v>
      </c>
      <c r="E68" s="22">
        <v>65820</v>
      </c>
      <c r="F68" s="23">
        <v>2141.65</v>
      </c>
      <c r="G68" s="24">
        <v>7.0000000000000001E-3</v>
      </c>
    </row>
    <row r="69" spans="1:7" ht="12.95" customHeight="1">
      <c r="A69" s="20" t="s">
        <v>1131</v>
      </c>
      <c r="B69" s="21" t="s">
        <v>1133</v>
      </c>
      <c r="C69" s="16" t="s">
        <v>1132</v>
      </c>
      <c r="D69" s="18" t="s">
        <v>1093</v>
      </c>
      <c r="E69" s="22">
        <v>307440</v>
      </c>
      <c r="F69" s="23">
        <v>2087.67</v>
      </c>
      <c r="G69" s="24">
        <v>6.8999999999999999E-3</v>
      </c>
    </row>
    <row r="70" spans="1:7" ht="12.95" customHeight="1">
      <c r="A70" s="20" t="s">
        <v>1734</v>
      </c>
      <c r="B70" s="21" t="s">
        <v>1736</v>
      </c>
      <c r="C70" s="16" t="s">
        <v>1735</v>
      </c>
      <c r="D70" s="18" t="s">
        <v>1737</v>
      </c>
      <c r="E70" s="22">
        <v>1042351</v>
      </c>
      <c r="F70" s="23">
        <v>2069.0700000000002</v>
      </c>
      <c r="G70" s="24">
        <v>6.7999999999999996E-3</v>
      </c>
    </row>
    <row r="71" spans="1:7" ht="12.95" customHeight="1">
      <c r="A71" s="20" t="s">
        <v>1825</v>
      </c>
      <c r="B71" s="21" t="s">
        <v>1827</v>
      </c>
      <c r="C71" s="16" t="s">
        <v>1826</v>
      </c>
      <c r="D71" s="18" t="s">
        <v>870</v>
      </c>
      <c r="E71" s="22">
        <v>374364</v>
      </c>
      <c r="F71" s="23">
        <v>2015.95</v>
      </c>
      <c r="G71" s="24">
        <v>6.6E-3</v>
      </c>
    </row>
    <row r="72" spans="1:7" ht="12.95" customHeight="1">
      <c r="A72" s="20" t="s">
        <v>1747</v>
      </c>
      <c r="B72" s="21" t="s">
        <v>1749</v>
      </c>
      <c r="C72" s="16" t="s">
        <v>1748</v>
      </c>
      <c r="D72" s="18" t="s">
        <v>1008</v>
      </c>
      <c r="E72" s="22">
        <v>474846</v>
      </c>
      <c r="F72" s="23">
        <v>1995.78</v>
      </c>
      <c r="G72" s="24">
        <v>6.6E-3</v>
      </c>
    </row>
    <row r="73" spans="1:7" ht="12.95" customHeight="1">
      <c r="A73" s="20" t="s">
        <v>1828</v>
      </c>
      <c r="B73" s="21" t="s">
        <v>1830</v>
      </c>
      <c r="C73" s="16" t="s">
        <v>1829</v>
      </c>
      <c r="D73" s="18" t="s">
        <v>893</v>
      </c>
      <c r="E73" s="22">
        <v>549242</v>
      </c>
      <c r="F73" s="23">
        <v>1961.07</v>
      </c>
      <c r="G73" s="24">
        <v>6.4999999999999997E-3</v>
      </c>
    </row>
    <row r="74" spans="1:7" ht="12.95" customHeight="1">
      <c r="A74" s="20" t="s">
        <v>1831</v>
      </c>
      <c r="B74" s="21" t="s">
        <v>1833</v>
      </c>
      <c r="C74" s="16" t="s">
        <v>1832</v>
      </c>
      <c r="D74" s="18" t="s">
        <v>1093</v>
      </c>
      <c r="E74" s="22">
        <v>182052</v>
      </c>
      <c r="F74" s="23">
        <v>1844.19</v>
      </c>
      <c r="G74" s="24">
        <v>6.1000000000000004E-3</v>
      </c>
    </row>
    <row r="75" spans="1:7" ht="12.95" customHeight="1">
      <c r="A75" s="20" t="s">
        <v>1834</v>
      </c>
      <c r="B75" s="21" t="s">
        <v>1836</v>
      </c>
      <c r="C75" s="16" t="s">
        <v>1835</v>
      </c>
      <c r="D75" s="18" t="s">
        <v>1118</v>
      </c>
      <c r="E75" s="22">
        <v>650000</v>
      </c>
      <c r="F75" s="23">
        <v>1698.13</v>
      </c>
      <c r="G75" s="24">
        <v>5.5999999999999999E-3</v>
      </c>
    </row>
    <row r="76" spans="1:7" ht="12.95" customHeight="1">
      <c r="A76" s="20" t="s">
        <v>1837</v>
      </c>
      <c r="B76" s="21" t="s">
        <v>1839</v>
      </c>
      <c r="C76" s="16" t="s">
        <v>1838</v>
      </c>
      <c r="D76" s="18" t="s">
        <v>1071</v>
      </c>
      <c r="E76" s="22">
        <v>451433</v>
      </c>
      <c r="F76" s="23">
        <v>1539.61</v>
      </c>
      <c r="G76" s="24">
        <v>5.1000000000000004E-3</v>
      </c>
    </row>
    <row r="77" spans="1:7" ht="12.95" customHeight="1">
      <c r="A77" s="20" t="s">
        <v>1197</v>
      </c>
      <c r="B77" s="21" t="s">
        <v>1199</v>
      </c>
      <c r="C77" s="16" t="s">
        <v>1198</v>
      </c>
      <c r="D77" s="18" t="s">
        <v>824</v>
      </c>
      <c r="E77" s="22">
        <v>314873</v>
      </c>
      <c r="F77" s="23">
        <v>1410.79</v>
      </c>
      <c r="G77" s="24">
        <v>4.5999999999999999E-3</v>
      </c>
    </row>
    <row r="78" spans="1:7" ht="12.95" customHeight="1">
      <c r="A78" s="20" t="s">
        <v>1176</v>
      </c>
      <c r="B78" s="21" t="s">
        <v>1178</v>
      </c>
      <c r="C78" s="16" t="s">
        <v>1177</v>
      </c>
      <c r="D78" s="18" t="s">
        <v>885</v>
      </c>
      <c r="E78" s="22">
        <v>545030</v>
      </c>
      <c r="F78" s="23">
        <v>1383.29</v>
      </c>
      <c r="G78" s="24">
        <v>4.5999999999999999E-3</v>
      </c>
    </row>
    <row r="79" spans="1:7" ht="12.95" customHeight="1">
      <c r="A79" s="20" t="s">
        <v>1026</v>
      </c>
      <c r="B79" s="21" t="s">
        <v>1028</v>
      </c>
      <c r="C79" s="16" t="s">
        <v>1027</v>
      </c>
      <c r="D79" s="18" t="s">
        <v>859</v>
      </c>
      <c r="E79" s="22">
        <v>200000</v>
      </c>
      <c r="F79" s="23">
        <v>1248</v>
      </c>
      <c r="G79" s="24">
        <v>4.1000000000000003E-3</v>
      </c>
    </row>
    <row r="80" spans="1:7" ht="12.95" customHeight="1">
      <c r="A80" s="20" t="s">
        <v>1741</v>
      </c>
      <c r="B80" s="21" t="s">
        <v>1743</v>
      </c>
      <c r="C80" s="16" t="s">
        <v>1742</v>
      </c>
      <c r="D80" s="18" t="s">
        <v>977</v>
      </c>
      <c r="E80" s="22">
        <v>182719</v>
      </c>
      <c r="F80" s="23">
        <v>1191.05</v>
      </c>
      <c r="G80" s="24">
        <v>3.8999999999999998E-3</v>
      </c>
    </row>
    <row r="81" spans="1:7" ht="12.95" customHeight="1">
      <c r="A81" s="20" t="s">
        <v>924</v>
      </c>
      <c r="B81" s="21" t="s">
        <v>926</v>
      </c>
      <c r="C81" s="16" t="s">
        <v>925</v>
      </c>
      <c r="D81" s="18" t="s">
        <v>820</v>
      </c>
      <c r="E81" s="22">
        <v>1481358</v>
      </c>
      <c r="F81" s="23">
        <v>1182.8599999999999</v>
      </c>
      <c r="G81" s="24">
        <v>3.8999999999999998E-3</v>
      </c>
    </row>
    <row r="82" spans="1:7" ht="12.95" customHeight="1">
      <c r="A82" s="20" t="s">
        <v>1840</v>
      </c>
      <c r="B82" s="21" t="s">
        <v>1842</v>
      </c>
      <c r="C82" s="16" t="s">
        <v>1841</v>
      </c>
      <c r="D82" s="18" t="s">
        <v>933</v>
      </c>
      <c r="E82" s="22">
        <v>237493</v>
      </c>
      <c r="F82" s="23">
        <v>989.99</v>
      </c>
      <c r="G82" s="24">
        <v>3.3E-3</v>
      </c>
    </row>
    <row r="83" spans="1:7" ht="12.95" customHeight="1">
      <c r="A83" s="20" t="s">
        <v>1068</v>
      </c>
      <c r="B83" s="21" t="s">
        <v>1070</v>
      </c>
      <c r="C83" s="16" t="s">
        <v>1069</v>
      </c>
      <c r="D83" s="18" t="s">
        <v>1071</v>
      </c>
      <c r="E83" s="22">
        <v>62317</v>
      </c>
      <c r="F83" s="23">
        <v>863.96</v>
      </c>
      <c r="G83" s="24">
        <v>2.8E-3</v>
      </c>
    </row>
    <row r="84" spans="1:7" ht="12.95" customHeight="1">
      <c r="A84" s="20" t="s">
        <v>1843</v>
      </c>
      <c r="B84" s="21" t="s">
        <v>819</v>
      </c>
      <c r="C84" s="16" t="s">
        <v>1844</v>
      </c>
      <c r="D84" s="18" t="s">
        <v>820</v>
      </c>
      <c r="E84" s="22">
        <v>26874</v>
      </c>
      <c r="F84" s="23">
        <v>42.18</v>
      </c>
      <c r="G84" s="24">
        <v>1E-4</v>
      </c>
    </row>
    <row r="85" spans="1:7" ht="12.95" customHeight="1">
      <c r="A85" s="20" t="s">
        <v>1845</v>
      </c>
      <c r="B85" s="21" t="s">
        <v>1847</v>
      </c>
      <c r="C85" s="16" t="s">
        <v>1846</v>
      </c>
      <c r="D85" s="18" t="s">
        <v>958</v>
      </c>
      <c r="E85" s="22">
        <v>273000</v>
      </c>
      <c r="F85" s="23">
        <v>21.7</v>
      </c>
      <c r="G85" s="24">
        <v>1E-4</v>
      </c>
    </row>
    <row r="86" spans="1:7" ht="12.95" customHeight="1">
      <c r="A86" s="9"/>
      <c r="B86" s="26" t="s">
        <v>30</v>
      </c>
      <c r="C86" s="25" t="s">
        <v>2</v>
      </c>
      <c r="D86" s="26" t="s">
        <v>2</v>
      </c>
      <c r="E86" s="26" t="s">
        <v>2</v>
      </c>
      <c r="F86" s="27">
        <v>284191.68</v>
      </c>
      <c r="G86" s="28">
        <v>0.93500000000000005</v>
      </c>
    </row>
    <row r="87" spans="1:7" ht="12.95" customHeight="1">
      <c r="A87" s="9"/>
      <c r="B87" s="17" t="s">
        <v>1279</v>
      </c>
      <c r="C87" s="32" t="s">
        <v>2</v>
      </c>
      <c r="D87" s="29" t="s">
        <v>2</v>
      </c>
      <c r="E87" s="29" t="s">
        <v>2</v>
      </c>
      <c r="F87" s="30" t="s">
        <v>32</v>
      </c>
      <c r="G87" s="31" t="s">
        <v>32</v>
      </c>
    </row>
    <row r="88" spans="1:7" ht="12.95" customHeight="1">
      <c r="A88" s="9"/>
      <c r="B88" s="26" t="s">
        <v>30</v>
      </c>
      <c r="C88" s="32" t="s">
        <v>2</v>
      </c>
      <c r="D88" s="29" t="s">
        <v>2</v>
      </c>
      <c r="E88" s="29" t="s">
        <v>2</v>
      </c>
      <c r="F88" s="30" t="s">
        <v>32</v>
      </c>
      <c r="G88" s="31" t="s">
        <v>32</v>
      </c>
    </row>
    <row r="89" spans="1:7" ht="12.95" customHeight="1">
      <c r="A89" s="9"/>
      <c r="B89" s="26" t="s">
        <v>33</v>
      </c>
      <c r="C89" s="32" t="s">
        <v>2</v>
      </c>
      <c r="D89" s="29" t="s">
        <v>2</v>
      </c>
      <c r="E89" s="42" t="s">
        <v>2</v>
      </c>
      <c r="F89" s="43">
        <v>284191.68</v>
      </c>
      <c r="G89" s="44">
        <v>0.93500000000000005</v>
      </c>
    </row>
    <row r="90" spans="1:7" ht="12.95" customHeight="1">
      <c r="A90" s="9"/>
      <c r="B90" s="17" t="s">
        <v>1280</v>
      </c>
      <c r="C90" s="16" t="s">
        <v>2</v>
      </c>
      <c r="D90" s="18" t="s">
        <v>2</v>
      </c>
      <c r="E90" s="18" t="s">
        <v>2</v>
      </c>
      <c r="F90" s="18" t="s">
        <v>2</v>
      </c>
      <c r="G90" s="19" t="s">
        <v>2</v>
      </c>
    </row>
    <row r="91" spans="1:7" ht="12.95" customHeight="1">
      <c r="A91" s="9"/>
      <c r="B91" s="17" t="s">
        <v>1281</v>
      </c>
      <c r="C91" s="16" t="s">
        <v>2</v>
      </c>
      <c r="D91" s="18" t="s">
        <v>2</v>
      </c>
      <c r="E91" s="18" t="s">
        <v>2</v>
      </c>
      <c r="F91" s="18" t="s">
        <v>2</v>
      </c>
      <c r="G91" s="19" t="s">
        <v>2</v>
      </c>
    </row>
    <row r="92" spans="1:7" ht="12.95" customHeight="1">
      <c r="A92" s="20" t="s">
        <v>1565</v>
      </c>
      <c r="B92" s="21" t="s">
        <v>1566</v>
      </c>
      <c r="C92" s="16" t="s">
        <v>2</v>
      </c>
      <c r="D92" s="18" t="s">
        <v>1284</v>
      </c>
      <c r="E92" s="22">
        <v>313000</v>
      </c>
      <c r="F92" s="23">
        <v>3659.6</v>
      </c>
      <c r="G92" s="24">
        <v>1.2E-2</v>
      </c>
    </row>
    <row r="93" spans="1:7" ht="12.95" customHeight="1">
      <c r="A93" s="20" t="s">
        <v>1469</v>
      </c>
      <c r="B93" s="21" t="s">
        <v>1470</v>
      </c>
      <c r="C93" s="16" t="s">
        <v>2</v>
      </c>
      <c r="D93" s="18" t="s">
        <v>1284</v>
      </c>
      <c r="E93" s="22">
        <v>760800</v>
      </c>
      <c r="F93" s="23">
        <v>2440.27</v>
      </c>
      <c r="G93" s="24">
        <v>8.0000000000000002E-3</v>
      </c>
    </row>
    <row r="94" spans="1:7" ht="12.95" customHeight="1">
      <c r="A94" s="20" t="s">
        <v>1329</v>
      </c>
      <c r="B94" s="21" t="s">
        <v>1330</v>
      </c>
      <c r="C94" s="16" t="s">
        <v>2</v>
      </c>
      <c r="D94" s="18" t="s">
        <v>1284</v>
      </c>
      <c r="E94" s="22">
        <v>118800</v>
      </c>
      <c r="F94" s="23">
        <v>776.77</v>
      </c>
      <c r="G94" s="24">
        <v>2.5999999999999999E-3</v>
      </c>
    </row>
    <row r="95" spans="1:7" ht="12.95" customHeight="1">
      <c r="A95" s="20" t="s">
        <v>1563</v>
      </c>
      <c r="B95" s="21" t="s">
        <v>1564</v>
      </c>
      <c r="C95" s="16" t="s">
        <v>2</v>
      </c>
      <c r="D95" s="18" t="s">
        <v>1284</v>
      </c>
      <c r="E95" s="22">
        <v>30500</v>
      </c>
      <c r="F95" s="23">
        <v>593</v>
      </c>
      <c r="G95" s="24">
        <v>2E-3</v>
      </c>
    </row>
    <row r="96" spans="1:7" ht="12.95" customHeight="1">
      <c r="A96" s="9"/>
      <c r="B96" s="26" t="s">
        <v>33</v>
      </c>
      <c r="C96" s="32" t="s">
        <v>2</v>
      </c>
      <c r="D96" s="29" t="s">
        <v>2</v>
      </c>
      <c r="E96" s="42" t="s">
        <v>2</v>
      </c>
      <c r="F96" s="43">
        <v>7469.64</v>
      </c>
      <c r="G96" s="44">
        <v>2.46E-2</v>
      </c>
    </row>
    <row r="97" spans="1:7" ht="12.95" customHeight="1">
      <c r="A97" s="9"/>
      <c r="B97" s="17" t="s">
        <v>34</v>
      </c>
      <c r="C97" s="16" t="s">
        <v>2</v>
      </c>
      <c r="D97" s="18" t="s">
        <v>2</v>
      </c>
      <c r="E97" s="18" t="s">
        <v>2</v>
      </c>
      <c r="F97" s="18" t="s">
        <v>2</v>
      </c>
      <c r="G97" s="19" t="s">
        <v>2</v>
      </c>
    </row>
    <row r="98" spans="1:7" ht="12.95" customHeight="1">
      <c r="A98" s="9"/>
      <c r="B98" s="17" t="s">
        <v>418</v>
      </c>
      <c r="C98" s="16" t="s">
        <v>2</v>
      </c>
      <c r="D98" s="18" t="s">
        <v>2</v>
      </c>
      <c r="E98" s="18" t="s">
        <v>2</v>
      </c>
      <c r="F98" s="18" t="s">
        <v>2</v>
      </c>
      <c r="G98" s="19" t="s">
        <v>2</v>
      </c>
    </row>
    <row r="99" spans="1:7" ht="12.95" customHeight="1">
      <c r="A99" s="10" t="s">
        <v>2</v>
      </c>
      <c r="B99" s="21" t="s">
        <v>419</v>
      </c>
      <c r="C99" s="16" t="s">
        <v>2</v>
      </c>
      <c r="D99" s="18" t="s">
        <v>2</v>
      </c>
      <c r="E99" s="46" t="s">
        <v>2</v>
      </c>
      <c r="F99" s="23">
        <v>17742.7</v>
      </c>
      <c r="G99" s="24">
        <v>5.8400000000000001E-2</v>
      </c>
    </row>
    <row r="100" spans="1:7" ht="12.95" customHeight="1">
      <c r="A100" s="9"/>
      <c r="B100" s="26" t="s">
        <v>33</v>
      </c>
      <c r="C100" s="32" t="s">
        <v>2</v>
      </c>
      <c r="D100" s="29" t="s">
        <v>2</v>
      </c>
      <c r="E100" s="42" t="s">
        <v>2</v>
      </c>
      <c r="F100" s="43">
        <v>17742.7</v>
      </c>
      <c r="G100" s="44">
        <v>5.8400000000000001E-2</v>
      </c>
    </row>
    <row r="101" spans="1:7" ht="12.95" customHeight="1">
      <c r="A101" s="9"/>
      <c r="B101" s="17" t="s">
        <v>233</v>
      </c>
      <c r="C101" s="16" t="s">
        <v>2</v>
      </c>
      <c r="D101" s="18" t="s">
        <v>2</v>
      </c>
      <c r="E101" s="18" t="s">
        <v>2</v>
      </c>
      <c r="F101" s="18" t="s">
        <v>2</v>
      </c>
      <c r="G101" s="19" t="s">
        <v>2</v>
      </c>
    </row>
    <row r="102" spans="1:7" ht="12.95" customHeight="1">
      <c r="A102" s="20" t="s">
        <v>1691</v>
      </c>
      <c r="B102" s="21" t="s">
        <v>1692</v>
      </c>
      <c r="C102" s="16" t="s">
        <v>2</v>
      </c>
      <c r="D102" s="18" t="s">
        <v>2</v>
      </c>
      <c r="E102" s="46" t="s">
        <v>2</v>
      </c>
      <c r="F102" s="23">
        <f>647+1203</f>
        <v>1850</v>
      </c>
      <c r="G102" s="24">
        <v>6.1000000000000004E-3</v>
      </c>
    </row>
    <row r="103" spans="1:7" ht="12.95" customHeight="1">
      <c r="A103" s="20"/>
      <c r="B103" s="21" t="s">
        <v>2956</v>
      </c>
      <c r="C103" s="16"/>
      <c r="D103" s="18"/>
      <c r="E103" s="46"/>
      <c r="F103" s="23">
        <v>1.0136943</v>
      </c>
      <c r="G103" s="24" t="s">
        <v>2958</v>
      </c>
    </row>
    <row r="104" spans="1:7" ht="12.95" customHeight="1">
      <c r="A104" s="20"/>
      <c r="B104" s="21" t="s">
        <v>2957</v>
      </c>
      <c r="C104" s="16"/>
      <c r="D104" s="18"/>
      <c r="E104" s="46"/>
      <c r="F104" s="23">
        <f>-6052.5736943-1203+7469.64</f>
        <v>214.06630570000016</v>
      </c>
      <c r="G104" s="24">
        <v>5.0000000000000001E-4</v>
      </c>
    </row>
    <row r="105" spans="1:7" ht="12.95" customHeight="1">
      <c r="A105" s="9"/>
      <c r="B105" s="26" t="s">
        <v>236</v>
      </c>
      <c r="C105" s="32" t="s">
        <v>2</v>
      </c>
      <c r="D105" s="29" t="s">
        <v>2</v>
      </c>
      <c r="E105" s="42" t="s">
        <v>2</v>
      </c>
      <c r="F105" s="43">
        <f>SUM(F102:F104)</f>
        <v>2065.08</v>
      </c>
      <c r="G105" s="44">
        <f>SUM(G102:G104)</f>
        <v>6.6E-3</v>
      </c>
    </row>
    <row r="106" spans="1:7" ht="12.95" customHeight="1" thickBot="1">
      <c r="A106" s="9"/>
      <c r="B106" s="49" t="s">
        <v>237</v>
      </c>
      <c r="C106" s="48" t="s">
        <v>2</v>
      </c>
      <c r="D106" s="50" t="s">
        <v>2</v>
      </c>
      <c r="E106" s="50" t="s">
        <v>2</v>
      </c>
      <c r="F106" s="51">
        <v>303999.46498590661</v>
      </c>
      <c r="G106" s="52">
        <v>1</v>
      </c>
    </row>
    <row r="107" spans="1:7" ht="12.95" customHeight="1">
      <c r="A107" s="9"/>
      <c r="B107" s="10" t="s">
        <v>2</v>
      </c>
      <c r="C107" s="9"/>
      <c r="D107" s="9"/>
      <c r="E107" s="9"/>
      <c r="F107" s="9"/>
      <c r="G107" s="9"/>
    </row>
    <row r="108" spans="1:7" ht="12.95" customHeight="1">
      <c r="A108" s="9"/>
      <c r="B108" s="53" t="s">
        <v>239</v>
      </c>
      <c r="C108" s="9"/>
      <c r="D108" s="9"/>
      <c r="E108" s="9"/>
      <c r="F108" s="65"/>
      <c r="G108" s="76"/>
    </row>
    <row r="109" spans="1:7" ht="12.95" customHeight="1">
      <c r="A109" s="9"/>
      <c r="B109" s="53" t="s">
        <v>2</v>
      </c>
      <c r="C109" s="9"/>
      <c r="D109" s="9"/>
      <c r="E109" s="9"/>
      <c r="F109" s="9"/>
      <c r="G109" s="9"/>
    </row>
    <row r="110" spans="1:7" ht="26.1" customHeight="1">
      <c r="A110" s="9"/>
      <c r="B110" s="62"/>
      <c r="C110" s="9"/>
      <c r="E110" s="9"/>
      <c r="F110" s="9"/>
      <c r="G110" s="9"/>
    </row>
    <row r="111" spans="1:7" ht="12.95" customHeight="1">
      <c r="A111" s="9"/>
      <c r="B111" s="53" t="s">
        <v>2</v>
      </c>
      <c r="C111" s="9"/>
      <c r="D111" s="9"/>
      <c r="E111" s="9"/>
      <c r="F111" s="9"/>
      <c r="G111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G60"/>
  <sheetViews>
    <sheetView showGridLines="0" zoomScaleNormal="100" workbookViewId="0"/>
  </sheetViews>
  <sheetFormatPr defaultRowHeight="12.75"/>
  <cols>
    <col min="1" max="1" width="7.85546875" style="2" bestFit="1" customWidth="1"/>
    <col min="2" max="2" width="61.7109375" style="2" bestFit="1" customWidth="1"/>
    <col min="3" max="3" width="13.5703125" style="2" bestFit="1" customWidth="1"/>
    <col min="4" max="4" width="21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Large Cap Fund </v>
      </c>
      <c r="C4" s="79"/>
      <c r="D4" s="79"/>
      <c r="E4" s="79"/>
      <c r="F4" s="79"/>
      <c r="G4" s="79"/>
    </row>
    <row r="5" spans="1:7" ht="15.95" customHeight="1">
      <c r="A5" s="8" t="s">
        <v>1848</v>
      </c>
      <c r="B5" s="63" t="s">
        <v>3061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815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816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882</v>
      </c>
      <c r="B11" s="21" t="s">
        <v>884</v>
      </c>
      <c r="C11" s="16" t="s">
        <v>883</v>
      </c>
      <c r="D11" s="18" t="s">
        <v>885</v>
      </c>
      <c r="E11" s="22">
        <v>258880</v>
      </c>
      <c r="F11" s="23">
        <v>3214.38</v>
      </c>
      <c r="G11" s="24">
        <v>8.2600000000000007E-2</v>
      </c>
    </row>
    <row r="12" spans="1:7" ht="12.95" customHeight="1">
      <c r="A12" s="20" t="s">
        <v>1047</v>
      </c>
      <c r="B12" s="21" t="s">
        <v>1049</v>
      </c>
      <c r="C12" s="16" t="s">
        <v>1048</v>
      </c>
      <c r="D12" s="18" t="s">
        <v>828</v>
      </c>
      <c r="E12" s="22">
        <v>148800</v>
      </c>
      <c r="F12" s="23">
        <v>3067.07</v>
      </c>
      <c r="G12" s="24">
        <v>7.8799999999999995E-2</v>
      </c>
    </row>
    <row r="13" spans="1:7" ht="12.95" customHeight="1">
      <c r="A13" s="20" t="s">
        <v>987</v>
      </c>
      <c r="B13" s="21" t="s">
        <v>989</v>
      </c>
      <c r="C13" s="16" t="s">
        <v>988</v>
      </c>
      <c r="D13" s="18" t="s">
        <v>889</v>
      </c>
      <c r="E13" s="22">
        <v>808000</v>
      </c>
      <c r="F13" s="23">
        <v>2584.39</v>
      </c>
      <c r="G13" s="24">
        <v>6.6400000000000001E-2</v>
      </c>
    </row>
    <row r="14" spans="1:7" ht="12.95" customHeight="1">
      <c r="A14" s="20" t="s">
        <v>1020</v>
      </c>
      <c r="B14" s="21" t="s">
        <v>1022</v>
      </c>
      <c r="C14" s="16" t="s">
        <v>1021</v>
      </c>
      <c r="D14" s="18" t="s">
        <v>870</v>
      </c>
      <c r="E14" s="22">
        <v>158000</v>
      </c>
      <c r="F14" s="23">
        <v>2276.94</v>
      </c>
      <c r="G14" s="24">
        <v>5.8500000000000003E-2</v>
      </c>
    </row>
    <row r="15" spans="1:7" ht="12.95" customHeight="1">
      <c r="A15" s="20" t="s">
        <v>829</v>
      </c>
      <c r="B15" s="21" t="s">
        <v>831</v>
      </c>
      <c r="C15" s="16" t="s">
        <v>830</v>
      </c>
      <c r="D15" s="18" t="s">
        <v>824</v>
      </c>
      <c r="E15" s="22">
        <v>168000</v>
      </c>
      <c r="F15" s="23">
        <v>1953.17</v>
      </c>
      <c r="G15" s="24">
        <v>5.0200000000000002E-2</v>
      </c>
    </row>
    <row r="16" spans="1:7" ht="12.95" customHeight="1">
      <c r="A16" s="20" t="s">
        <v>1032</v>
      </c>
      <c r="B16" s="21" t="s">
        <v>1034</v>
      </c>
      <c r="C16" s="16" t="s">
        <v>1033</v>
      </c>
      <c r="D16" s="18" t="s">
        <v>828</v>
      </c>
      <c r="E16" s="22">
        <v>148000</v>
      </c>
      <c r="F16" s="23">
        <v>1905.13</v>
      </c>
      <c r="G16" s="24">
        <v>4.9000000000000002E-2</v>
      </c>
    </row>
    <row r="17" spans="1:7" ht="12.95" customHeight="1">
      <c r="A17" s="20" t="s">
        <v>1075</v>
      </c>
      <c r="B17" s="21" t="s">
        <v>1077</v>
      </c>
      <c r="C17" s="16" t="s">
        <v>1076</v>
      </c>
      <c r="D17" s="18" t="s">
        <v>870</v>
      </c>
      <c r="E17" s="22">
        <v>88000</v>
      </c>
      <c r="F17" s="23">
        <v>1828.99</v>
      </c>
      <c r="G17" s="24">
        <v>4.7E-2</v>
      </c>
    </row>
    <row r="18" spans="1:7" ht="12.95" customHeight="1">
      <c r="A18" s="20" t="s">
        <v>832</v>
      </c>
      <c r="B18" s="21" t="s">
        <v>834</v>
      </c>
      <c r="C18" s="16" t="s">
        <v>833</v>
      </c>
      <c r="D18" s="18" t="s">
        <v>824</v>
      </c>
      <c r="E18" s="22">
        <v>94000</v>
      </c>
      <c r="F18" s="23">
        <v>1819.79</v>
      </c>
      <c r="G18" s="24">
        <v>4.6800000000000001E-2</v>
      </c>
    </row>
    <row r="19" spans="1:7" ht="12.95" customHeight="1">
      <c r="A19" s="20" t="s">
        <v>1703</v>
      </c>
      <c r="B19" s="21" t="s">
        <v>1705</v>
      </c>
      <c r="C19" s="16" t="s">
        <v>1704</v>
      </c>
      <c r="D19" s="18" t="s">
        <v>828</v>
      </c>
      <c r="E19" s="22">
        <v>164000</v>
      </c>
      <c r="F19" s="23">
        <v>1139.47</v>
      </c>
      <c r="G19" s="24">
        <v>2.93E-2</v>
      </c>
    </row>
    <row r="20" spans="1:7" ht="12.95" customHeight="1">
      <c r="A20" s="20" t="s">
        <v>1764</v>
      </c>
      <c r="B20" s="21" t="s">
        <v>1766</v>
      </c>
      <c r="C20" s="16" t="s">
        <v>1765</v>
      </c>
      <c r="D20" s="18" t="s">
        <v>901</v>
      </c>
      <c r="E20" s="22">
        <v>114000</v>
      </c>
      <c r="F20" s="23">
        <v>1100.44</v>
      </c>
      <c r="G20" s="24">
        <v>2.8299999999999999E-2</v>
      </c>
    </row>
    <row r="21" spans="1:7" ht="12.95" customHeight="1">
      <c r="A21" s="20" t="s">
        <v>1849</v>
      </c>
      <c r="B21" s="21" t="s">
        <v>1851</v>
      </c>
      <c r="C21" s="16" t="s">
        <v>1850</v>
      </c>
      <c r="D21" s="18" t="s">
        <v>901</v>
      </c>
      <c r="E21" s="22">
        <v>11480</v>
      </c>
      <c r="F21" s="23">
        <v>1044.27</v>
      </c>
      <c r="G21" s="24">
        <v>2.6800000000000001E-2</v>
      </c>
    </row>
    <row r="22" spans="1:7" ht="12.95" customHeight="1">
      <c r="A22" s="20" t="s">
        <v>1852</v>
      </c>
      <c r="B22" s="21" t="s">
        <v>1854</v>
      </c>
      <c r="C22" s="16" t="s">
        <v>1853</v>
      </c>
      <c r="D22" s="18" t="s">
        <v>824</v>
      </c>
      <c r="E22" s="22">
        <v>34000</v>
      </c>
      <c r="F22" s="23">
        <v>971.24</v>
      </c>
      <c r="G22" s="24">
        <v>2.5000000000000001E-2</v>
      </c>
    </row>
    <row r="23" spans="1:7" ht="12.95" customHeight="1">
      <c r="A23" s="20" t="s">
        <v>1855</v>
      </c>
      <c r="B23" s="21" t="s">
        <v>1857</v>
      </c>
      <c r="C23" s="16" t="s">
        <v>1856</v>
      </c>
      <c r="D23" s="18" t="s">
        <v>1737</v>
      </c>
      <c r="E23" s="22">
        <v>54000</v>
      </c>
      <c r="F23" s="23">
        <v>866.43</v>
      </c>
      <c r="G23" s="24">
        <v>2.23E-2</v>
      </c>
    </row>
    <row r="24" spans="1:7" ht="12.95" customHeight="1">
      <c r="A24" s="20" t="s">
        <v>1149</v>
      </c>
      <c r="B24" s="21" t="s">
        <v>1151</v>
      </c>
      <c r="C24" s="16" t="s">
        <v>1150</v>
      </c>
      <c r="D24" s="18" t="s">
        <v>1071</v>
      </c>
      <c r="E24" s="22">
        <v>1148</v>
      </c>
      <c r="F24" s="23">
        <v>849.83</v>
      </c>
      <c r="G24" s="24">
        <v>2.18E-2</v>
      </c>
    </row>
    <row r="25" spans="1:7" ht="12.95" customHeight="1">
      <c r="A25" s="20" t="s">
        <v>971</v>
      </c>
      <c r="B25" s="21" t="s">
        <v>973</v>
      </c>
      <c r="C25" s="16" t="s">
        <v>972</v>
      </c>
      <c r="D25" s="18" t="s">
        <v>859</v>
      </c>
      <c r="E25" s="22">
        <v>208000</v>
      </c>
      <c r="F25" s="23">
        <v>837.72</v>
      </c>
      <c r="G25" s="24">
        <v>2.1499999999999998E-2</v>
      </c>
    </row>
    <row r="26" spans="1:7" ht="12.95" customHeight="1">
      <c r="A26" s="20" t="s">
        <v>1206</v>
      </c>
      <c r="B26" s="21" t="s">
        <v>1208</v>
      </c>
      <c r="C26" s="16" t="s">
        <v>1207</v>
      </c>
      <c r="D26" s="18" t="s">
        <v>859</v>
      </c>
      <c r="E26" s="22">
        <v>128000</v>
      </c>
      <c r="F26" s="23">
        <v>835.65</v>
      </c>
      <c r="G26" s="24">
        <v>2.1499999999999998E-2</v>
      </c>
    </row>
    <row r="27" spans="1:7" ht="12.95" customHeight="1">
      <c r="A27" s="20" t="s">
        <v>1119</v>
      </c>
      <c r="B27" s="21" t="s">
        <v>1121</v>
      </c>
      <c r="C27" s="16" t="s">
        <v>1120</v>
      </c>
      <c r="D27" s="18" t="s">
        <v>859</v>
      </c>
      <c r="E27" s="22">
        <v>114000</v>
      </c>
      <c r="F27" s="23">
        <v>812.54</v>
      </c>
      <c r="G27" s="24">
        <v>2.0899999999999998E-2</v>
      </c>
    </row>
    <row r="28" spans="1:7" ht="12.95" customHeight="1">
      <c r="A28" s="20" t="s">
        <v>1715</v>
      </c>
      <c r="B28" s="21" t="s">
        <v>1717</v>
      </c>
      <c r="C28" s="16" t="s">
        <v>1716</v>
      </c>
      <c r="D28" s="18" t="s">
        <v>844</v>
      </c>
      <c r="E28" s="22">
        <v>58000</v>
      </c>
      <c r="F28" s="23">
        <v>794.34</v>
      </c>
      <c r="G28" s="24">
        <v>2.0400000000000001E-2</v>
      </c>
    </row>
    <row r="29" spans="1:7" ht="12.95" customHeight="1">
      <c r="A29" s="20" t="s">
        <v>1239</v>
      </c>
      <c r="B29" s="21" t="s">
        <v>1241</v>
      </c>
      <c r="C29" s="16" t="s">
        <v>1240</v>
      </c>
      <c r="D29" s="18" t="s">
        <v>889</v>
      </c>
      <c r="E29" s="22">
        <v>44400</v>
      </c>
      <c r="F29" s="23">
        <v>790.36</v>
      </c>
      <c r="G29" s="24">
        <v>2.0299999999999999E-2</v>
      </c>
    </row>
    <row r="30" spans="1:7" ht="12.95" customHeight="1">
      <c r="A30" s="20" t="s">
        <v>906</v>
      </c>
      <c r="B30" s="21" t="s">
        <v>908</v>
      </c>
      <c r="C30" s="16" t="s">
        <v>907</v>
      </c>
      <c r="D30" s="18" t="s">
        <v>889</v>
      </c>
      <c r="E30" s="22">
        <v>11400</v>
      </c>
      <c r="F30" s="23">
        <v>767.99</v>
      </c>
      <c r="G30" s="24">
        <v>1.9699999999999999E-2</v>
      </c>
    </row>
    <row r="31" spans="1:7" ht="12.95" customHeight="1">
      <c r="A31" s="20" t="s">
        <v>1200</v>
      </c>
      <c r="B31" s="21" t="s">
        <v>1202</v>
      </c>
      <c r="C31" s="16" t="s">
        <v>1201</v>
      </c>
      <c r="D31" s="18" t="s">
        <v>889</v>
      </c>
      <c r="E31" s="22">
        <v>158000</v>
      </c>
      <c r="F31" s="23">
        <v>756.43</v>
      </c>
      <c r="G31" s="24">
        <v>1.9400000000000001E-2</v>
      </c>
    </row>
    <row r="32" spans="1:7" ht="12.95" customHeight="1">
      <c r="A32" s="20" t="s">
        <v>978</v>
      </c>
      <c r="B32" s="21" t="s">
        <v>980</v>
      </c>
      <c r="C32" s="16" t="s">
        <v>979</v>
      </c>
      <c r="D32" s="18" t="s">
        <v>889</v>
      </c>
      <c r="E32" s="22">
        <v>54000</v>
      </c>
      <c r="F32" s="23">
        <v>741.12</v>
      </c>
      <c r="G32" s="24">
        <v>1.9E-2</v>
      </c>
    </row>
    <row r="33" spans="1:7" ht="12.95" customHeight="1">
      <c r="A33" s="20" t="s">
        <v>1140</v>
      </c>
      <c r="B33" s="21" t="s">
        <v>1142</v>
      </c>
      <c r="C33" s="16" t="s">
        <v>1141</v>
      </c>
      <c r="D33" s="18" t="s">
        <v>958</v>
      </c>
      <c r="E33" s="22">
        <v>128000</v>
      </c>
      <c r="F33" s="23">
        <v>639.94000000000005</v>
      </c>
      <c r="G33" s="24">
        <v>1.6400000000000001E-2</v>
      </c>
    </row>
    <row r="34" spans="1:7" ht="12.95" customHeight="1">
      <c r="A34" s="20" t="s">
        <v>849</v>
      </c>
      <c r="B34" s="21" t="s">
        <v>851</v>
      </c>
      <c r="C34" s="16" t="s">
        <v>850</v>
      </c>
      <c r="D34" s="18" t="s">
        <v>852</v>
      </c>
      <c r="E34" s="22">
        <v>58000</v>
      </c>
      <c r="F34" s="23">
        <v>517.29999999999995</v>
      </c>
      <c r="G34" s="24">
        <v>1.3299999999999999E-2</v>
      </c>
    </row>
    <row r="35" spans="1:7" ht="12.95" customHeight="1">
      <c r="A35" s="20" t="s">
        <v>1783</v>
      </c>
      <c r="B35" s="21" t="s">
        <v>1785</v>
      </c>
      <c r="C35" s="16" t="s">
        <v>1784</v>
      </c>
      <c r="D35" s="18" t="s">
        <v>889</v>
      </c>
      <c r="E35" s="22">
        <v>4240</v>
      </c>
      <c r="F35" s="23">
        <v>491.09</v>
      </c>
      <c r="G35" s="24">
        <v>1.26E-2</v>
      </c>
    </row>
    <row r="36" spans="1:7" ht="12.95" customHeight="1">
      <c r="A36" s="20" t="s">
        <v>1858</v>
      </c>
      <c r="B36" s="21" t="s">
        <v>1860</v>
      </c>
      <c r="C36" s="16" t="s">
        <v>1859</v>
      </c>
      <c r="D36" s="18" t="s">
        <v>852</v>
      </c>
      <c r="E36" s="22">
        <v>44000</v>
      </c>
      <c r="F36" s="23">
        <v>476.26</v>
      </c>
      <c r="G36" s="24">
        <v>1.2200000000000001E-2</v>
      </c>
    </row>
    <row r="37" spans="1:7" ht="12.95" customHeight="1">
      <c r="A37" s="20" t="s">
        <v>1861</v>
      </c>
      <c r="B37" s="21" t="s">
        <v>1863</v>
      </c>
      <c r="C37" s="16" t="s">
        <v>1862</v>
      </c>
      <c r="D37" s="18" t="s">
        <v>1118</v>
      </c>
      <c r="E37" s="22">
        <v>44688</v>
      </c>
      <c r="F37" s="23">
        <v>469.98</v>
      </c>
      <c r="G37" s="24">
        <v>1.21E-2</v>
      </c>
    </row>
    <row r="38" spans="1:7" ht="12.95" customHeight="1">
      <c r="A38" s="20" t="s">
        <v>1170</v>
      </c>
      <c r="B38" s="21" t="s">
        <v>1172</v>
      </c>
      <c r="C38" s="16" t="s">
        <v>1171</v>
      </c>
      <c r="D38" s="18" t="s">
        <v>852</v>
      </c>
      <c r="E38" s="22">
        <v>64000</v>
      </c>
      <c r="F38" s="23">
        <v>464.16</v>
      </c>
      <c r="G38" s="24">
        <v>1.1900000000000001E-2</v>
      </c>
    </row>
    <row r="39" spans="1:7" ht="12.95" customHeight="1">
      <c r="A39" s="20" t="s">
        <v>1864</v>
      </c>
      <c r="B39" s="21" t="s">
        <v>1866</v>
      </c>
      <c r="C39" s="16" t="s">
        <v>1865</v>
      </c>
      <c r="D39" s="18" t="s">
        <v>870</v>
      </c>
      <c r="E39" s="22">
        <v>85660</v>
      </c>
      <c r="F39" s="23">
        <v>447.62</v>
      </c>
      <c r="G39" s="24">
        <v>1.15E-2</v>
      </c>
    </row>
    <row r="40" spans="1:7" ht="12.95" customHeight="1">
      <c r="A40" s="20" t="s">
        <v>1867</v>
      </c>
      <c r="B40" s="21" t="s">
        <v>1869</v>
      </c>
      <c r="C40" s="16" t="s">
        <v>1868</v>
      </c>
      <c r="D40" s="18" t="s">
        <v>859</v>
      </c>
      <c r="E40" s="22">
        <v>148000</v>
      </c>
      <c r="F40" s="23">
        <v>438.38</v>
      </c>
      <c r="G40" s="24">
        <v>1.1299999999999999E-2</v>
      </c>
    </row>
    <row r="41" spans="1:7" ht="12.95" customHeight="1">
      <c r="A41" s="20" t="s">
        <v>949</v>
      </c>
      <c r="B41" s="21" t="s">
        <v>951</v>
      </c>
      <c r="C41" s="16" t="s">
        <v>950</v>
      </c>
      <c r="D41" s="18" t="s">
        <v>878</v>
      </c>
      <c r="E41" s="22">
        <v>168000</v>
      </c>
      <c r="F41" s="23">
        <v>416.72</v>
      </c>
      <c r="G41" s="24">
        <v>1.0699999999999999E-2</v>
      </c>
    </row>
    <row r="42" spans="1:7" ht="12.95" customHeight="1">
      <c r="A42" s="20" t="s">
        <v>875</v>
      </c>
      <c r="B42" s="21" t="s">
        <v>877</v>
      </c>
      <c r="C42" s="16" t="s">
        <v>876</v>
      </c>
      <c r="D42" s="18" t="s">
        <v>878</v>
      </c>
      <c r="E42" s="22">
        <v>110800</v>
      </c>
      <c r="F42" s="23">
        <v>412.4</v>
      </c>
      <c r="G42" s="24">
        <v>1.06E-2</v>
      </c>
    </row>
    <row r="43" spans="1:7" ht="12.95" customHeight="1">
      <c r="A43" s="20" t="s">
        <v>930</v>
      </c>
      <c r="B43" s="21" t="s">
        <v>932</v>
      </c>
      <c r="C43" s="16" t="s">
        <v>931</v>
      </c>
      <c r="D43" s="18" t="s">
        <v>933</v>
      </c>
      <c r="E43" s="22">
        <v>38000</v>
      </c>
      <c r="F43" s="23">
        <v>405.65</v>
      </c>
      <c r="G43" s="24">
        <v>1.04E-2</v>
      </c>
    </row>
    <row r="44" spans="1:7" ht="12.95" customHeight="1">
      <c r="A44" s="20" t="s">
        <v>1870</v>
      </c>
      <c r="B44" s="67" t="s">
        <v>2960</v>
      </c>
      <c r="C44" s="16" t="s">
        <v>1871</v>
      </c>
      <c r="D44" s="18" t="s">
        <v>1872</v>
      </c>
      <c r="E44" s="22">
        <v>74000</v>
      </c>
      <c r="F44" s="23">
        <v>400.01</v>
      </c>
      <c r="G44" s="24">
        <v>1.03E-2</v>
      </c>
    </row>
    <row r="45" spans="1:7" ht="12.95" customHeight="1">
      <c r="A45" s="20" t="s">
        <v>1873</v>
      </c>
      <c r="B45" s="21" t="s">
        <v>1875</v>
      </c>
      <c r="C45" s="16" t="s">
        <v>1874</v>
      </c>
      <c r="D45" s="18" t="s">
        <v>852</v>
      </c>
      <c r="E45" s="22">
        <v>50468</v>
      </c>
      <c r="F45" s="23">
        <v>387.19</v>
      </c>
      <c r="G45" s="24">
        <v>0.01</v>
      </c>
    </row>
    <row r="46" spans="1:7" ht="12.95" customHeight="1">
      <c r="A46" s="9"/>
      <c r="B46" s="26" t="s">
        <v>30</v>
      </c>
      <c r="C46" s="25" t="s">
        <v>2</v>
      </c>
      <c r="D46" s="26" t="s">
        <v>2</v>
      </c>
      <c r="E46" s="26" t="s">
        <v>2</v>
      </c>
      <c r="F46" s="27">
        <v>36924.39</v>
      </c>
      <c r="G46" s="28">
        <v>0.94879999999999998</v>
      </c>
    </row>
    <row r="47" spans="1:7" ht="12.95" customHeight="1">
      <c r="A47" s="9"/>
      <c r="B47" s="17" t="s">
        <v>1279</v>
      </c>
      <c r="C47" s="32" t="s">
        <v>2</v>
      </c>
      <c r="D47" s="29" t="s">
        <v>2</v>
      </c>
      <c r="E47" s="29" t="s">
        <v>2</v>
      </c>
      <c r="F47" s="30" t="s">
        <v>32</v>
      </c>
      <c r="G47" s="31" t="s">
        <v>32</v>
      </c>
    </row>
    <row r="48" spans="1:7" ht="12.95" customHeight="1">
      <c r="A48" s="9"/>
      <c r="B48" s="26" t="s">
        <v>30</v>
      </c>
      <c r="C48" s="32" t="s">
        <v>2</v>
      </c>
      <c r="D48" s="29" t="s">
        <v>2</v>
      </c>
      <c r="E48" s="29" t="s">
        <v>2</v>
      </c>
      <c r="F48" s="30" t="s">
        <v>32</v>
      </c>
      <c r="G48" s="31" t="s">
        <v>32</v>
      </c>
    </row>
    <row r="49" spans="1:7" ht="12.95" customHeight="1">
      <c r="A49" s="9"/>
      <c r="B49" s="26" t="s">
        <v>33</v>
      </c>
      <c r="C49" s="32" t="s">
        <v>2</v>
      </c>
      <c r="D49" s="29" t="s">
        <v>2</v>
      </c>
      <c r="E49" s="42" t="s">
        <v>2</v>
      </c>
      <c r="F49" s="43">
        <v>36924.39</v>
      </c>
      <c r="G49" s="44">
        <v>0.94879999999999998</v>
      </c>
    </row>
    <row r="50" spans="1:7" ht="12.95" customHeight="1">
      <c r="A50" s="9"/>
      <c r="B50" s="17" t="s">
        <v>34</v>
      </c>
      <c r="C50" s="16" t="s">
        <v>2</v>
      </c>
      <c r="D50" s="18" t="s">
        <v>2</v>
      </c>
      <c r="E50" s="18" t="s">
        <v>2</v>
      </c>
      <c r="F50" s="18" t="s">
        <v>2</v>
      </c>
      <c r="G50" s="19" t="s">
        <v>2</v>
      </c>
    </row>
    <row r="51" spans="1:7" ht="12.95" customHeight="1">
      <c r="A51" s="9"/>
      <c r="B51" s="17" t="s">
        <v>418</v>
      </c>
      <c r="C51" s="16" t="s">
        <v>2</v>
      </c>
      <c r="D51" s="18" t="s">
        <v>2</v>
      </c>
      <c r="E51" s="18" t="s">
        <v>2</v>
      </c>
      <c r="F51" s="18" t="s">
        <v>2</v>
      </c>
      <c r="G51" s="19" t="s">
        <v>2</v>
      </c>
    </row>
    <row r="52" spans="1:7" ht="12.95" customHeight="1">
      <c r="A52" s="10" t="s">
        <v>2</v>
      </c>
      <c r="B52" s="21" t="s">
        <v>419</v>
      </c>
      <c r="C52" s="16" t="s">
        <v>2</v>
      </c>
      <c r="D52" s="18" t="s">
        <v>2</v>
      </c>
      <c r="E52" s="46" t="s">
        <v>2</v>
      </c>
      <c r="F52" s="23">
        <v>3440.53</v>
      </c>
      <c r="G52" s="24">
        <v>8.8400000000000006E-2</v>
      </c>
    </row>
    <row r="53" spans="1:7" ht="12.95" customHeight="1">
      <c r="A53" s="9"/>
      <c r="B53" s="26" t="s">
        <v>33</v>
      </c>
      <c r="C53" s="32" t="s">
        <v>2</v>
      </c>
      <c r="D53" s="29" t="s">
        <v>2</v>
      </c>
      <c r="E53" s="42" t="s">
        <v>2</v>
      </c>
      <c r="F53" s="43">
        <v>3440.53</v>
      </c>
      <c r="G53" s="44">
        <v>8.8400000000000006E-2</v>
      </c>
    </row>
    <row r="54" spans="1:7" ht="12.95" customHeight="1">
      <c r="A54" s="9"/>
      <c r="B54" s="26" t="s">
        <v>236</v>
      </c>
      <c r="C54" s="32" t="s">
        <v>2</v>
      </c>
      <c r="D54" s="29" t="s">
        <v>2</v>
      </c>
      <c r="E54" s="18" t="s">
        <v>2</v>
      </c>
      <c r="F54" s="43">
        <v>-1457.07</v>
      </c>
      <c r="G54" s="44">
        <v>-3.7199999999999997E-2</v>
      </c>
    </row>
    <row r="55" spans="1:7" ht="12.95" customHeight="1" thickBot="1">
      <c r="A55" s="9"/>
      <c r="B55" s="49" t="s">
        <v>237</v>
      </c>
      <c r="C55" s="48" t="s">
        <v>2</v>
      </c>
      <c r="D55" s="50" t="s">
        <v>2</v>
      </c>
      <c r="E55" s="50" t="s">
        <v>2</v>
      </c>
      <c r="F55" s="51">
        <v>38907.846969413302</v>
      </c>
      <c r="G55" s="52">
        <v>1</v>
      </c>
    </row>
    <row r="56" spans="1:7" ht="12.95" customHeight="1">
      <c r="A56" s="9"/>
      <c r="B56" s="10" t="s">
        <v>2</v>
      </c>
      <c r="C56" s="9"/>
      <c r="D56" s="9"/>
      <c r="E56" s="9"/>
      <c r="F56" s="9"/>
      <c r="G56" s="9"/>
    </row>
    <row r="57" spans="1:7" ht="12.95" customHeight="1">
      <c r="A57" s="9"/>
      <c r="B57" s="53" t="s">
        <v>2</v>
      </c>
      <c r="C57" s="9"/>
      <c r="D57" s="9"/>
      <c r="E57" s="9"/>
      <c r="F57" s="9"/>
      <c r="G57" s="9"/>
    </row>
    <row r="58" spans="1:7" ht="12.95" customHeight="1">
      <c r="A58" s="9"/>
      <c r="B58" s="53" t="s">
        <v>2</v>
      </c>
      <c r="C58" s="9"/>
      <c r="D58" s="9"/>
      <c r="E58" s="9"/>
      <c r="F58" s="9"/>
      <c r="G58" s="9"/>
    </row>
    <row r="59" spans="1:7" ht="26.1" customHeight="1">
      <c r="A59" s="9"/>
      <c r="B59" s="62"/>
      <c r="C59" s="9"/>
      <c r="E59" s="9"/>
      <c r="F59" s="9"/>
      <c r="G59" s="9"/>
    </row>
    <row r="60" spans="1:7" ht="12.95" customHeight="1">
      <c r="A60" s="9"/>
      <c r="B60" s="53" t="s">
        <v>2</v>
      </c>
      <c r="C60" s="9"/>
      <c r="D60" s="9"/>
      <c r="E60" s="9"/>
      <c r="F60" s="9"/>
      <c r="G60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G56"/>
  <sheetViews>
    <sheetView showGridLines="0" zoomScaleNormal="100" workbookViewId="0">
      <selection activeCell="A5" sqref="A5"/>
    </sheetView>
  </sheetViews>
  <sheetFormatPr defaultRowHeight="12.75"/>
  <cols>
    <col min="1" max="1" width="7.85546875" style="2" bestFit="1" customWidth="1"/>
    <col min="2" max="2" width="61.7109375" style="2" bestFit="1" customWidth="1"/>
    <col min="3" max="3" width="13.5703125" style="2" bestFit="1" customWidth="1"/>
    <col min="4" max="4" width="21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Focused Equity Fund </v>
      </c>
      <c r="C4" s="79"/>
      <c r="D4" s="79"/>
      <c r="E4" s="79"/>
      <c r="F4" s="79"/>
      <c r="G4" s="79"/>
    </row>
    <row r="5" spans="1:7" ht="15.95" customHeight="1">
      <c r="A5" s="8" t="s">
        <v>1876</v>
      </c>
      <c r="B5" s="63" t="s">
        <v>3062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815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816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987</v>
      </c>
      <c r="B11" s="21" t="s">
        <v>989</v>
      </c>
      <c r="C11" s="16" t="s">
        <v>988</v>
      </c>
      <c r="D11" s="18" t="s">
        <v>889</v>
      </c>
      <c r="E11" s="22">
        <v>3140000</v>
      </c>
      <c r="F11" s="23">
        <v>10043.290000000001</v>
      </c>
      <c r="G11" s="24">
        <v>5.6000000000000001E-2</v>
      </c>
    </row>
    <row r="12" spans="1:7" ht="12.95" customHeight="1">
      <c r="A12" s="20" t="s">
        <v>882</v>
      </c>
      <c r="B12" s="21" t="s">
        <v>884</v>
      </c>
      <c r="C12" s="16" t="s">
        <v>883</v>
      </c>
      <c r="D12" s="18" t="s">
        <v>885</v>
      </c>
      <c r="E12" s="22">
        <v>800000</v>
      </c>
      <c r="F12" s="23">
        <v>9933.2000000000007</v>
      </c>
      <c r="G12" s="24">
        <v>5.5399999999999998E-2</v>
      </c>
    </row>
    <row r="13" spans="1:7" ht="12.95" customHeight="1">
      <c r="A13" s="20" t="s">
        <v>1849</v>
      </c>
      <c r="B13" s="21" t="s">
        <v>1851</v>
      </c>
      <c r="C13" s="16" t="s">
        <v>1850</v>
      </c>
      <c r="D13" s="18" t="s">
        <v>901</v>
      </c>
      <c r="E13" s="22">
        <v>108000</v>
      </c>
      <c r="F13" s="23">
        <v>9824.11</v>
      </c>
      <c r="G13" s="24">
        <v>5.4800000000000001E-2</v>
      </c>
    </row>
    <row r="14" spans="1:7" ht="12.95" customHeight="1">
      <c r="A14" s="20" t="s">
        <v>1224</v>
      </c>
      <c r="B14" s="21" t="s">
        <v>231</v>
      </c>
      <c r="C14" s="16" t="s">
        <v>1225</v>
      </c>
      <c r="D14" s="18" t="s">
        <v>828</v>
      </c>
      <c r="E14" s="22">
        <v>1444000</v>
      </c>
      <c r="F14" s="23">
        <v>9057.49</v>
      </c>
      <c r="G14" s="24">
        <v>5.0500000000000003E-2</v>
      </c>
    </row>
    <row r="15" spans="1:7" ht="12.95" customHeight="1">
      <c r="A15" s="20" t="s">
        <v>849</v>
      </c>
      <c r="B15" s="21" t="s">
        <v>851</v>
      </c>
      <c r="C15" s="16" t="s">
        <v>850</v>
      </c>
      <c r="D15" s="18" t="s">
        <v>852</v>
      </c>
      <c r="E15" s="22">
        <v>1008000</v>
      </c>
      <c r="F15" s="23">
        <v>8990.35</v>
      </c>
      <c r="G15" s="24">
        <v>5.0200000000000002E-2</v>
      </c>
    </row>
    <row r="16" spans="1:7" ht="12.95" customHeight="1">
      <c r="A16" s="20" t="s">
        <v>829</v>
      </c>
      <c r="B16" s="21" t="s">
        <v>831</v>
      </c>
      <c r="C16" s="16" t="s">
        <v>830</v>
      </c>
      <c r="D16" s="18" t="s">
        <v>824</v>
      </c>
      <c r="E16" s="22">
        <v>758000</v>
      </c>
      <c r="F16" s="23">
        <v>8812.51</v>
      </c>
      <c r="G16" s="24">
        <v>4.9200000000000001E-2</v>
      </c>
    </row>
    <row r="17" spans="1:7" ht="12.95" customHeight="1">
      <c r="A17" s="20" t="s">
        <v>1137</v>
      </c>
      <c r="B17" s="21" t="s">
        <v>1139</v>
      </c>
      <c r="C17" s="16" t="s">
        <v>1138</v>
      </c>
      <c r="D17" s="18" t="s">
        <v>889</v>
      </c>
      <c r="E17" s="22">
        <v>560000</v>
      </c>
      <c r="F17" s="23">
        <v>8676.36</v>
      </c>
      <c r="G17" s="24">
        <v>4.8399999999999999E-2</v>
      </c>
    </row>
    <row r="18" spans="1:7" ht="12.95" customHeight="1">
      <c r="A18" s="20" t="s">
        <v>1140</v>
      </c>
      <c r="B18" s="21" t="s">
        <v>1142</v>
      </c>
      <c r="C18" s="16" t="s">
        <v>1141</v>
      </c>
      <c r="D18" s="18" t="s">
        <v>958</v>
      </c>
      <c r="E18" s="22">
        <v>1688000</v>
      </c>
      <c r="F18" s="23">
        <v>8439.16</v>
      </c>
      <c r="G18" s="24">
        <v>4.7100000000000003E-2</v>
      </c>
    </row>
    <row r="19" spans="1:7" ht="12.95" customHeight="1">
      <c r="A19" s="20" t="s">
        <v>1032</v>
      </c>
      <c r="B19" s="21" t="s">
        <v>1034</v>
      </c>
      <c r="C19" s="16" t="s">
        <v>1033</v>
      </c>
      <c r="D19" s="18" t="s">
        <v>828</v>
      </c>
      <c r="E19" s="22">
        <v>648000</v>
      </c>
      <c r="F19" s="23">
        <v>8341.3799999999992</v>
      </c>
      <c r="G19" s="24">
        <v>4.65E-2</v>
      </c>
    </row>
    <row r="20" spans="1:7" ht="12.95" customHeight="1">
      <c r="A20" s="20" t="s">
        <v>1771</v>
      </c>
      <c r="B20" s="21" t="s">
        <v>1773</v>
      </c>
      <c r="C20" s="16" t="s">
        <v>1772</v>
      </c>
      <c r="D20" s="18" t="s">
        <v>889</v>
      </c>
      <c r="E20" s="22">
        <v>108000</v>
      </c>
      <c r="F20" s="23">
        <v>8321.89</v>
      </c>
      <c r="G20" s="24">
        <v>4.6399999999999997E-2</v>
      </c>
    </row>
    <row r="21" spans="1:7" ht="12.95" customHeight="1">
      <c r="A21" s="20" t="s">
        <v>1075</v>
      </c>
      <c r="B21" s="21" t="s">
        <v>1077</v>
      </c>
      <c r="C21" s="16" t="s">
        <v>1076</v>
      </c>
      <c r="D21" s="18" t="s">
        <v>870</v>
      </c>
      <c r="E21" s="22">
        <v>400000</v>
      </c>
      <c r="F21" s="23">
        <v>8313.6</v>
      </c>
      <c r="G21" s="24">
        <v>4.6399999999999997E-2</v>
      </c>
    </row>
    <row r="22" spans="1:7" ht="12.95" customHeight="1">
      <c r="A22" s="20" t="s">
        <v>1149</v>
      </c>
      <c r="B22" s="21" t="s">
        <v>1151</v>
      </c>
      <c r="C22" s="16" t="s">
        <v>1150</v>
      </c>
      <c r="D22" s="18" t="s">
        <v>1071</v>
      </c>
      <c r="E22" s="22">
        <v>10440</v>
      </c>
      <c r="F22" s="23">
        <v>7728.39</v>
      </c>
      <c r="G22" s="24">
        <v>4.3099999999999999E-2</v>
      </c>
    </row>
    <row r="23" spans="1:7" ht="12.95" customHeight="1">
      <c r="A23" s="20" t="s">
        <v>1852</v>
      </c>
      <c r="B23" s="21" t="s">
        <v>1854</v>
      </c>
      <c r="C23" s="16" t="s">
        <v>1853</v>
      </c>
      <c r="D23" s="18" t="s">
        <v>824</v>
      </c>
      <c r="E23" s="22">
        <v>238000</v>
      </c>
      <c r="F23" s="23">
        <v>6798.71</v>
      </c>
      <c r="G23" s="24">
        <v>3.7900000000000003E-2</v>
      </c>
    </row>
    <row r="24" spans="1:7" ht="12.95" customHeight="1">
      <c r="A24" s="20" t="s">
        <v>1877</v>
      </c>
      <c r="B24" s="21" t="s">
        <v>1879</v>
      </c>
      <c r="C24" s="16" t="s">
        <v>1878</v>
      </c>
      <c r="D24" s="18" t="s">
        <v>1880</v>
      </c>
      <c r="E24" s="22">
        <v>608000</v>
      </c>
      <c r="F24" s="23">
        <v>6509.25</v>
      </c>
      <c r="G24" s="24">
        <v>3.6299999999999999E-2</v>
      </c>
    </row>
    <row r="25" spans="1:7" ht="12.95" customHeight="1">
      <c r="A25" s="20" t="s">
        <v>1881</v>
      </c>
      <c r="B25" s="21" t="s">
        <v>1883</v>
      </c>
      <c r="C25" s="16" t="s">
        <v>1882</v>
      </c>
      <c r="D25" s="18" t="s">
        <v>1093</v>
      </c>
      <c r="E25" s="22">
        <v>580000</v>
      </c>
      <c r="F25" s="23">
        <v>6417.12</v>
      </c>
      <c r="G25" s="24">
        <v>3.5799999999999998E-2</v>
      </c>
    </row>
    <row r="26" spans="1:7" ht="12.95" customHeight="1">
      <c r="A26" s="20" t="s">
        <v>1861</v>
      </c>
      <c r="B26" s="21" t="s">
        <v>1863</v>
      </c>
      <c r="C26" s="16" t="s">
        <v>1862</v>
      </c>
      <c r="D26" s="18" t="s">
        <v>1118</v>
      </c>
      <c r="E26" s="22">
        <v>548000</v>
      </c>
      <c r="F26" s="23">
        <v>5763.32</v>
      </c>
      <c r="G26" s="24">
        <v>3.2199999999999999E-2</v>
      </c>
    </row>
    <row r="27" spans="1:7" ht="12.95" customHeight="1">
      <c r="A27" s="20" t="s">
        <v>1822</v>
      </c>
      <c r="B27" s="21" t="s">
        <v>1824</v>
      </c>
      <c r="C27" s="16" t="s">
        <v>1823</v>
      </c>
      <c r="D27" s="18" t="s">
        <v>1071</v>
      </c>
      <c r="E27" s="22">
        <v>1280000</v>
      </c>
      <c r="F27" s="23">
        <v>5504.64</v>
      </c>
      <c r="G27" s="24">
        <v>3.0700000000000002E-2</v>
      </c>
    </row>
    <row r="28" spans="1:7" ht="12.95" customHeight="1">
      <c r="A28" s="20" t="s">
        <v>1884</v>
      </c>
      <c r="B28" s="21" t="s">
        <v>1886</v>
      </c>
      <c r="C28" s="16" t="s">
        <v>1885</v>
      </c>
      <c r="D28" s="18" t="s">
        <v>824</v>
      </c>
      <c r="E28" s="22">
        <v>3508000</v>
      </c>
      <c r="F28" s="23">
        <v>5368.99</v>
      </c>
      <c r="G28" s="24">
        <v>0.03</v>
      </c>
    </row>
    <row r="29" spans="1:7" ht="12.95" customHeight="1">
      <c r="A29" s="20" t="s">
        <v>1867</v>
      </c>
      <c r="B29" s="21" t="s">
        <v>1869</v>
      </c>
      <c r="C29" s="16" t="s">
        <v>1868</v>
      </c>
      <c r="D29" s="18" t="s">
        <v>859</v>
      </c>
      <c r="E29" s="22">
        <v>1788000</v>
      </c>
      <c r="F29" s="23">
        <v>5296.06</v>
      </c>
      <c r="G29" s="24">
        <v>2.9499999999999998E-2</v>
      </c>
    </row>
    <row r="30" spans="1:7" ht="12.95" customHeight="1">
      <c r="A30" s="20" t="s">
        <v>1887</v>
      </c>
      <c r="B30" s="21" t="s">
        <v>1889</v>
      </c>
      <c r="C30" s="16" t="s">
        <v>1888</v>
      </c>
      <c r="D30" s="18" t="s">
        <v>824</v>
      </c>
      <c r="E30" s="22">
        <v>714800</v>
      </c>
      <c r="F30" s="23">
        <v>5288.09</v>
      </c>
      <c r="G30" s="24">
        <v>2.9499999999999998E-2</v>
      </c>
    </row>
    <row r="31" spans="1:7" ht="12.95" customHeight="1">
      <c r="A31" s="20" t="s">
        <v>1206</v>
      </c>
      <c r="B31" s="21" t="s">
        <v>1208</v>
      </c>
      <c r="C31" s="16" t="s">
        <v>1207</v>
      </c>
      <c r="D31" s="18" t="s">
        <v>859</v>
      </c>
      <c r="E31" s="22">
        <v>800000</v>
      </c>
      <c r="F31" s="23">
        <v>5222.8</v>
      </c>
      <c r="G31" s="24">
        <v>2.9100000000000001E-2</v>
      </c>
    </row>
    <row r="32" spans="1:7" ht="12.95" customHeight="1">
      <c r="A32" s="20" t="s">
        <v>1864</v>
      </c>
      <c r="B32" s="21" t="s">
        <v>1866</v>
      </c>
      <c r="C32" s="16" t="s">
        <v>1865</v>
      </c>
      <c r="D32" s="18" t="s">
        <v>870</v>
      </c>
      <c r="E32" s="22">
        <v>974368</v>
      </c>
      <c r="F32" s="23">
        <v>5091.5600000000004</v>
      </c>
      <c r="G32" s="24">
        <v>2.8400000000000002E-2</v>
      </c>
    </row>
    <row r="33" spans="1:7" ht="12.95" customHeight="1">
      <c r="A33" s="20" t="s">
        <v>1804</v>
      </c>
      <c r="B33" s="21" t="s">
        <v>1806</v>
      </c>
      <c r="C33" s="16" t="s">
        <v>1805</v>
      </c>
      <c r="D33" s="18" t="s">
        <v>824</v>
      </c>
      <c r="E33" s="22">
        <v>1088888</v>
      </c>
      <c r="F33" s="23">
        <v>3647.77</v>
      </c>
      <c r="G33" s="24">
        <v>2.0299999999999999E-2</v>
      </c>
    </row>
    <row r="34" spans="1:7" ht="12.95" customHeight="1">
      <c r="A34" s="20" t="s">
        <v>1890</v>
      </c>
      <c r="B34" s="21" t="s">
        <v>1892</v>
      </c>
      <c r="C34" s="16" t="s">
        <v>1891</v>
      </c>
      <c r="D34" s="18" t="s">
        <v>824</v>
      </c>
      <c r="E34" s="22">
        <v>1348124</v>
      </c>
      <c r="F34" s="23">
        <v>3518.6</v>
      </c>
      <c r="G34" s="24">
        <v>1.9599999999999999E-2</v>
      </c>
    </row>
    <row r="35" spans="1:7" ht="12.95" customHeight="1">
      <c r="A35" s="20" t="s">
        <v>1893</v>
      </c>
      <c r="B35" s="21" t="s">
        <v>1895</v>
      </c>
      <c r="C35" s="16" t="s">
        <v>1894</v>
      </c>
      <c r="D35" s="18" t="s">
        <v>933</v>
      </c>
      <c r="E35" s="22">
        <v>334800</v>
      </c>
      <c r="F35" s="23">
        <v>2507.8200000000002</v>
      </c>
      <c r="G35" s="24">
        <v>1.4E-2</v>
      </c>
    </row>
    <row r="36" spans="1:7" ht="12.95" customHeight="1">
      <c r="A36" s="20" t="s">
        <v>1896</v>
      </c>
      <c r="B36" s="21" t="s">
        <v>1898</v>
      </c>
      <c r="C36" s="16" t="s">
        <v>1897</v>
      </c>
      <c r="D36" s="18" t="s">
        <v>897</v>
      </c>
      <c r="E36" s="22">
        <v>617400</v>
      </c>
      <c r="F36" s="23">
        <v>1983.4</v>
      </c>
      <c r="G36" s="24">
        <v>1.11E-2</v>
      </c>
    </row>
    <row r="37" spans="1:7" ht="12.95" customHeight="1">
      <c r="A37" s="20" t="s">
        <v>1194</v>
      </c>
      <c r="B37" s="21" t="s">
        <v>1196</v>
      </c>
      <c r="C37" s="16" t="s">
        <v>1195</v>
      </c>
      <c r="D37" s="18" t="s">
        <v>874</v>
      </c>
      <c r="E37" s="22">
        <v>380000</v>
      </c>
      <c r="F37" s="23">
        <v>1781.63</v>
      </c>
      <c r="G37" s="24">
        <v>9.9000000000000008E-3</v>
      </c>
    </row>
    <row r="38" spans="1:7" ht="12.95" customHeight="1">
      <c r="A38" s="9"/>
      <c r="B38" s="26" t="s">
        <v>30</v>
      </c>
      <c r="C38" s="25" t="s">
        <v>2</v>
      </c>
      <c r="D38" s="26" t="s">
        <v>2</v>
      </c>
      <c r="E38" s="26" t="s">
        <v>2</v>
      </c>
      <c r="F38" s="27">
        <v>177181.49</v>
      </c>
      <c r="G38" s="28">
        <v>0.98829999999999996</v>
      </c>
    </row>
    <row r="39" spans="1:7" ht="12.95" customHeight="1">
      <c r="A39" s="9"/>
      <c r="B39" s="17" t="s">
        <v>1279</v>
      </c>
      <c r="C39" s="32" t="s">
        <v>2</v>
      </c>
      <c r="D39" s="29" t="s">
        <v>2</v>
      </c>
      <c r="E39" s="29" t="s">
        <v>2</v>
      </c>
      <c r="F39" s="30" t="s">
        <v>32</v>
      </c>
      <c r="G39" s="31" t="s">
        <v>32</v>
      </c>
    </row>
    <row r="40" spans="1:7" ht="12.95" customHeight="1">
      <c r="A40" s="9"/>
      <c r="B40" s="26" t="s">
        <v>30</v>
      </c>
      <c r="C40" s="32" t="s">
        <v>2</v>
      </c>
      <c r="D40" s="29" t="s">
        <v>2</v>
      </c>
      <c r="E40" s="29" t="s">
        <v>2</v>
      </c>
      <c r="F40" s="30" t="s">
        <v>32</v>
      </c>
      <c r="G40" s="31" t="s">
        <v>32</v>
      </c>
    </row>
    <row r="41" spans="1:7" ht="12.95" customHeight="1">
      <c r="A41" s="9"/>
      <c r="B41" s="26" t="s">
        <v>33</v>
      </c>
      <c r="C41" s="32" t="s">
        <v>2</v>
      </c>
      <c r="D41" s="29" t="s">
        <v>2</v>
      </c>
      <c r="E41" s="42" t="s">
        <v>2</v>
      </c>
      <c r="F41" s="43">
        <v>177181.49</v>
      </c>
      <c r="G41" s="44">
        <v>0.98829999999999996</v>
      </c>
    </row>
    <row r="42" spans="1:7" ht="12.95" customHeight="1">
      <c r="A42" s="9"/>
      <c r="B42" s="17" t="s">
        <v>34</v>
      </c>
      <c r="C42" s="16" t="s">
        <v>2</v>
      </c>
      <c r="D42" s="18" t="s">
        <v>2</v>
      </c>
      <c r="E42" s="18" t="s">
        <v>2</v>
      </c>
      <c r="F42" s="18" t="s">
        <v>2</v>
      </c>
      <c r="G42" s="19" t="s">
        <v>2</v>
      </c>
    </row>
    <row r="43" spans="1:7" ht="12.95" customHeight="1">
      <c r="A43" s="9"/>
      <c r="B43" s="17" t="s">
        <v>418</v>
      </c>
      <c r="C43" s="16" t="s">
        <v>2</v>
      </c>
      <c r="D43" s="18" t="s">
        <v>2</v>
      </c>
      <c r="E43" s="18" t="s">
        <v>2</v>
      </c>
      <c r="F43" s="18" t="s">
        <v>2</v>
      </c>
      <c r="G43" s="19" t="s">
        <v>2</v>
      </c>
    </row>
    <row r="44" spans="1:7" ht="12.95" customHeight="1">
      <c r="A44" s="10" t="s">
        <v>2</v>
      </c>
      <c r="B44" s="21" t="s">
        <v>419</v>
      </c>
      <c r="C44" s="16" t="s">
        <v>2</v>
      </c>
      <c r="D44" s="18" t="s">
        <v>2</v>
      </c>
      <c r="E44" s="46" t="s">
        <v>2</v>
      </c>
      <c r="F44" s="23">
        <v>2520.39</v>
      </c>
      <c r="G44" s="24">
        <v>1.41E-2</v>
      </c>
    </row>
    <row r="45" spans="1:7" ht="12.95" customHeight="1">
      <c r="A45" s="9"/>
      <c r="B45" s="26" t="s">
        <v>33</v>
      </c>
      <c r="C45" s="32" t="s">
        <v>2</v>
      </c>
      <c r="D45" s="29" t="s">
        <v>2</v>
      </c>
      <c r="E45" s="42" t="s">
        <v>2</v>
      </c>
      <c r="F45" s="43">
        <v>2520.39</v>
      </c>
      <c r="G45" s="44">
        <v>1.41E-2</v>
      </c>
    </row>
    <row r="46" spans="1:7" ht="12.95" customHeight="1">
      <c r="A46" s="9"/>
      <c r="B46" s="34" t="s">
        <v>233</v>
      </c>
      <c r="C46" s="33" t="s">
        <v>2</v>
      </c>
      <c r="D46" s="35" t="s">
        <v>2</v>
      </c>
      <c r="E46" s="35" t="s">
        <v>2</v>
      </c>
      <c r="F46" s="35" t="s">
        <v>2</v>
      </c>
      <c r="G46" s="36" t="s">
        <v>2</v>
      </c>
    </row>
    <row r="47" spans="1:7" ht="12.95" customHeight="1">
      <c r="A47" s="66" t="s">
        <v>1691</v>
      </c>
      <c r="B47" s="67" t="s">
        <v>1692</v>
      </c>
      <c r="C47" s="33" t="s">
        <v>2</v>
      </c>
      <c r="D47" s="35" t="s">
        <v>2</v>
      </c>
      <c r="E47" s="68" t="s">
        <v>2</v>
      </c>
      <c r="F47" s="69">
        <v>893</v>
      </c>
      <c r="G47" s="70">
        <v>5.0000000000000001E-3</v>
      </c>
    </row>
    <row r="48" spans="1:7" ht="12.95" customHeight="1">
      <c r="A48" s="66"/>
      <c r="B48" s="67" t="s">
        <v>2956</v>
      </c>
      <c r="C48" s="33"/>
      <c r="D48" s="35"/>
      <c r="E48" s="68"/>
      <c r="F48" s="69">
        <v>8.0122460000000011</v>
      </c>
      <c r="G48" s="70" t="s">
        <v>2958</v>
      </c>
    </row>
    <row r="49" spans="1:7" ht="12.95" customHeight="1">
      <c r="A49" s="66"/>
      <c r="B49" s="67" t="s">
        <v>2957</v>
      </c>
      <c r="C49" s="33"/>
      <c r="D49" s="35"/>
      <c r="E49" s="68"/>
      <c r="F49" s="69">
        <f>-451.732246-893</f>
        <v>-1344.732246</v>
      </c>
      <c r="G49" s="70">
        <v>-7.4000000000000003E-3</v>
      </c>
    </row>
    <row r="50" spans="1:7" ht="12.95" customHeight="1">
      <c r="A50" s="9"/>
      <c r="B50" s="26" t="s">
        <v>236</v>
      </c>
      <c r="C50" s="32" t="s">
        <v>2</v>
      </c>
      <c r="D50" s="29" t="s">
        <v>2</v>
      </c>
      <c r="E50" s="42" t="s">
        <v>2</v>
      </c>
      <c r="F50" s="43">
        <f>SUM(F47:F49)</f>
        <v>-443.72</v>
      </c>
      <c r="G50" s="44">
        <f>SUM(G47:G49)</f>
        <v>-2.4000000000000002E-3</v>
      </c>
    </row>
    <row r="51" spans="1:7" ht="12.95" customHeight="1" thickBot="1">
      <c r="A51" s="9"/>
      <c r="B51" s="49" t="s">
        <v>237</v>
      </c>
      <c r="C51" s="48" t="s">
        <v>2</v>
      </c>
      <c r="D51" s="50" t="s">
        <v>2</v>
      </c>
      <c r="E51" s="50" t="s">
        <v>2</v>
      </c>
      <c r="F51" s="51">
        <v>179258.16196582181</v>
      </c>
      <c r="G51" s="52">
        <v>1</v>
      </c>
    </row>
    <row r="52" spans="1:7" ht="12.95" customHeight="1">
      <c r="A52" s="9"/>
      <c r="B52" s="10" t="s">
        <v>2</v>
      </c>
      <c r="C52" s="9"/>
      <c r="D52" s="9"/>
      <c r="E52" s="9"/>
      <c r="F52" s="9"/>
      <c r="G52" s="9"/>
    </row>
    <row r="53" spans="1:7" ht="12.95" customHeight="1">
      <c r="A53" s="9"/>
      <c r="B53" s="53" t="s">
        <v>239</v>
      </c>
      <c r="C53" s="9"/>
      <c r="D53" s="9"/>
      <c r="E53" s="9"/>
      <c r="F53" s="65"/>
      <c r="G53" s="76"/>
    </row>
    <row r="54" spans="1:7" ht="12.95" customHeight="1">
      <c r="A54" s="9"/>
      <c r="B54" s="53" t="s">
        <v>2</v>
      </c>
      <c r="C54" s="9"/>
      <c r="D54" s="9"/>
      <c r="E54" s="9"/>
      <c r="F54" s="9"/>
      <c r="G54" s="9"/>
    </row>
    <row r="55" spans="1:7" ht="26.1" customHeight="1">
      <c r="A55" s="9"/>
      <c r="B55" s="62"/>
      <c r="C55" s="9"/>
      <c r="E55" s="9"/>
      <c r="F55" s="9"/>
      <c r="G55" s="9"/>
    </row>
    <row r="56" spans="1:7" ht="12.95" customHeight="1">
      <c r="A56" s="9"/>
      <c r="B56" s="53" t="s">
        <v>2</v>
      </c>
      <c r="C56" s="9"/>
      <c r="D56" s="9"/>
      <c r="E56" s="9"/>
      <c r="F56" s="9"/>
      <c r="G56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G97"/>
  <sheetViews>
    <sheetView showGridLines="0" zoomScaleNormal="100" workbookViewId="0">
      <selection activeCell="A5" sqref="A5"/>
    </sheetView>
  </sheetViews>
  <sheetFormatPr defaultRowHeight="12.75"/>
  <cols>
    <col min="1" max="1" width="10.7109375" style="2" bestFit="1" customWidth="1"/>
    <col min="2" max="2" width="61.7109375" style="2" bestFit="1" customWidth="1"/>
    <col min="3" max="3" width="13.5703125" style="2" bestFit="1" customWidth="1"/>
    <col min="4" max="4" width="25.28515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Multi Cap Fund </v>
      </c>
      <c r="C4" s="79"/>
      <c r="D4" s="79"/>
      <c r="E4" s="79"/>
      <c r="F4" s="79"/>
      <c r="G4" s="79"/>
    </row>
    <row r="5" spans="1:7" ht="15.95" customHeight="1">
      <c r="A5" s="8" t="s">
        <v>1899</v>
      </c>
      <c r="B5" s="63" t="s">
        <v>3063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815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816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1900</v>
      </c>
      <c r="B11" s="21" t="s">
        <v>1902</v>
      </c>
      <c r="C11" s="16" t="s">
        <v>1901</v>
      </c>
      <c r="D11" s="18" t="s">
        <v>1880</v>
      </c>
      <c r="E11" s="22">
        <v>97075</v>
      </c>
      <c r="F11" s="23">
        <v>25186.11</v>
      </c>
      <c r="G11" s="24">
        <v>4.3099999999999999E-2</v>
      </c>
    </row>
    <row r="12" spans="1:7" ht="12.95" customHeight="1">
      <c r="A12" s="20" t="s">
        <v>1741</v>
      </c>
      <c r="B12" s="21" t="s">
        <v>1743</v>
      </c>
      <c r="C12" s="16" t="s">
        <v>1742</v>
      </c>
      <c r="D12" s="18" t="s">
        <v>977</v>
      </c>
      <c r="E12" s="22">
        <v>2959156</v>
      </c>
      <c r="F12" s="23">
        <v>19289.259999999998</v>
      </c>
      <c r="G12" s="24">
        <v>3.3000000000000002E-2</v>
      </c>
    </row>
    <row r="13" spans="1:7" ht="12.95" customHeight="1">
      <c r="A13" s="20" t="s">
        <v>1858</v>
      </c>
      <c r="B13" s="21" t="s">
        <v>1860</v>
      </c>
      <c r="C13" s="16" t="s">
        <v>1859</v>
      </c>
      <c r="D13" s="18" t="s">
        <v>852</v>
      </c>
      <c r="E13" s="22">
        <v>1767736</v>
      </c>
      <c r="F13" s="23">
        <v>19133.97</v>
      </c>
      <c r="G13" s="24">
        <v>3.27E-2</v>
      </c>
    </row>
    <row r="14" spans="1:7" ht="12.95" customHeight="1">
      <c r="A14" s="20" t="s">
        <v>1032</v>
      </c>
      <c r="B14" s="21" t="s">
        <v>1034</v>
      </c>
      <c r="C14" s="16" t="s">
        <v>1033</v>
      </c>
      <c r="D14" s="18" t="s">
        <v>828</v>
      </c>
      <c r="E14" s="22">
        <v>1470000</v>
      </c>
      <c r="F14" s="23">
        <v>18922.580000000002</v>
      </c>
      <c r="G14" s="24">
        <v>3.2399999999999998E-2</v>
      </c>
    </row>
    <row r="15" spans="1:7" ht="12.95" customHeight="1">
      <c r="A15" s="20" t="s">
        <v>1047</v>
      </c>
      <c r="B15" s="21" t="s">
        <v>1049</v>
      </c>
      <c r="C15" s="16" t="s">
        <v>1048</v>
      </c>
      <c r="D15" s="18" t="s">
        <v>828</v>
      </c>
      <c r="E15" s="22">
        <v>886110</v>
      </c>
      <c r="F15" s="23">
        <v>18264.5</v>
      </c>
      <c r="G15" s="24">
        <v>3.1300000000000001E-2</v>
      </c>
    </row>
    <row r="16" spans="1:7" ht="12.95" customHeight="1">
      <c r="A16" s="20" t="s">
        <v>978</v>
      </c>
      <c r="B16" s="21" t="s">
        <v>980</v>
      </c>
      <c r="C16" s="16" t="s">
        <v>979</v>
      </c>
      <c r="D16" s="18" t="s">
        <v>889</v>
      </c>
      <c r="E16" s="22">
        <v>1325000</v>
      </c>
      <c r="F16" s="23">
        <v>18184.96</v>
      </c>
      <c r="G16" s="24">
        <v>3.1099999999999999E-2</v>
      </c>
    </row>
    <row r="17" spans="1:7" ht="12.95" customHeight="1">
      <c r="A17" s="20" t="s">
        <v>1903</v>
      </c>
      <c r="B17" s="21" t="s">
        <v>1905</v>
      </c>
      <c r="C17" s="16" t="s">
        <v>1904</v>
      </c>
      <c r="D17" s="18" t="s">
        <v>897</v>
      </c>
      <c r="E17" s="22">
        <v>52490</v>
      </c>
      <c r="F17" s="23">
        <v>18065.349999999999</v>
      </c>
      <c r="G17" s="24">
        <v>3.09E-2</v>
      </c>
    </row>
    <row r="18" spans="1:7" ht="12.95" customHeight="1">
      <c r="A18" s="20" t="s">
        <v>1167</v>
      </c>
      <c r="B18" s="21" t="s">
        <v>1169</v>
      </c>
      <c r="C18" s="16" t="s">
        <v>1168</v>
      </c>
      <c r="D18" s="18" t="s">
        <v>844</v>
      </c>
      <c r="E18" s="22">
        <v>2917348</v>
      </c>
      <c r="F18" s="23">
        <v>17935.86</v>
      </c>
      <c r="G18" s="24">
        <v>3.0700000000000002E-2</v>
      </c>
    </row>
    <row r="19" spans="1:7" ht="12.95" customHeight="1">
      <c r="A19" s="20" t="s">
        <v>1081</v>
      </c>
      <c r="B19" s="21" t="s">
        <v>1083</v>
      </c>
      <c r="C19" s="16" t="s">
        <v>1082</v>
      </c>
      <c r="D19" s="18" t="s">
        <v>933</v>
      </c>
      <c r="E19" s="22">
        <v>7115912</v>
      </c>
      <c r="F19" s="23">
        <v>17174.25</v>
      </c>
      <c r="G19" s="24">
        <v>2.9399999999999999E-2</v>
      </c>
    </row>
    <row r="20" spans="1:7" ht="12.95" customHeight="1">
      <c r="A20" s="20" t="s">
        <v>1906</v>
      </c>
      <c r="B20" s="21" t="s">
        <v>1908</v>
      </c>
      <c r="C20" s="16" t="s">
        <v>1907</v>
      </c>
      <c r="D20" s="18" t="s">
        <v>1093</v>
      </c>
      <c r="E20" s="22">
        <v>285380</v>
      </c>
      <c r="F20" s="23">
        <v>15545.79</v>
      </c>
      <c r="G20" s="24">
        <v>2.6599999999999999E-2</v>
      </c>
    </row>
    <row r="21" spans="1:7" ht="12.95" customHeight="1">
      <c r="A21" s="20" t="s">
        <v>829</v>
      </c>
      <c r="B21" s="21" t="s">
        <v>831</v>
      </c>
      <c r="C21" s="16" t="s">
        <v>830</v>
      </c>
      <c r="D21" s="18" t="s">
        <v>824</v>
      </c>
      <c r="E21" s="22">
        <v>1280448</v>
      </c>
      <c r="F21" s="23">
        <v>14886.49</v>
      </c>
      <c r="G21" s="24">
        <v>2.5499999999999998E-2</v>
      </c>
    </row>
    <row r="22" spans="1:7" ht="12.95" customHeight="1">
      <c r="A22" s="20" t="s">
        <v>1909</v>
      </c>
      <c r="B22" s="21" t="s">
        <v>1911</v>
      </c>
      <c r="C22" s="16" t="s">
        <v>1910</v>
      </c>
      <c r="D22" s="18" t="s">
        <v>824</v>
      </c>
      <c r="E22" s="22">
        <v>12350808</v>
      </c>
      <c r="F22" s="23">
        <v>14870.37</v>
      </c>
      <c r="G22" s="24">
        <v>2.5399999999999999E-2</v>
      </c>
    </row>
    <row r="23" spans="1:7" ht="12.95" customHeight="1">
      <c r="A23" s="20" t="s">
        <v>1115</v>
      </c>
      <c r="B23" s="21" t="s">
        <v>1117</v>
      </c>
      <c r="C23" s="16" t="s">
        <v>1116</v>
      </c>
      <c r="D23" s="18" t="s">
        <v>1118</v>
      </c>
      <c r="E23" s="22">
        <v>1934162</v>
      </c>
      <c r="F23" s="23">
        <v>14692.86</v>
      </c>
      <c r="G23" s="24">
        <v>2.5100000000000001E-2</v>
      </c>
    </row>
    <row r="24" spans="1:7" ht="12.95" customHeight="1">
      <c r="A24" s="20" t="s">
        <v>1206</v>
      </c>
      <c r="B24" s="21" t="s">
        <v>1208</v>
      </c>
      <c r="C24" s="16" t="s">
        <v>1207</v>
      </c>
      <c r="D24" s="18" t="s">
        <v>859</v>
      </c>
      <c r="E24" s="22">
        <v>2127772</v>
      </c>
      <c r="F24" s="23">
        <v>13891.16</v>
      </c>
      <c r="G24" s="24">
        <v>2.3800000000000002E-2</v>
      </c>
    </row>
    <row r="25" spans="1:7" ht="12.95" customHeight="1">
      <c r="A25" s="20" t="s">
        <v>906</v>
      </c>
      <c r="B25" s="21" t="s">
        <v>908</v>
      </c>
      <c r="C25" s="16" t="s">
        <v>907</v>
      </c>
      <c r="D25" s="18" t="s">
        <v>889</v>
      </c>
      <c r="E25" s="22">
        <v>172646</v>
      </c>
      <c r="F25" s="23">
        <v>11630.73</v>
      </c>
      <c r="G25" s="24">
        <v>1.9900000000000001E-2</v>
      </c>
    </row>
    <row r="26" spans="1:7" ht="12.95" customHeight="1">
      <c r="A26" s="20" t="s">
        <v>1149</v>
      </c>
      <c r="B26" s="21" t="s">
        <v>1151</v>
      </c>
      <c r="C26" s="16" t="s">
        <v>1150</v>
      </c>
      <c r="D26" s="18" t="s">
        <v>1071</v>
      </c>
      <c r="E26" s="22">
        <v>14063</v>
      </c>
      <c r="F26" s="23">
        <v>10410.379999999999</v>
      </c>
      <c r="G26" s="24">
        <v>1.78E-2</v>
      </c>
    </row>
    <row r="27" spans="1:7" ht="12.95" customHeight="1">
      <c r="A27" s="20" t="s">
        <v>1119</v>
      </c>
      <c r="B27" s="21" t="s">
        <v>1121</v>
      </c>
      <c r="C27" s="16" t="s">
        <v>1120</v>
      </c>
      <c r="D27" s="18" t="s">
        <v>859</v>
      </c>
      <c r="E27" s="22">
        <v>1424677</v>
      </c>
      <c r="F27" s="23">
        <v>10154.39</v>
      </c>
      <c r="G27" s="24">
        <v>1.7399999999999999E-2</v>
      </c>
    </row>
    <row r="28" spans="1:7" ht="12.95" customHeight="1">
      <c r="A28" s="20" t="s">
        <v>1224</v>
      </c>
      <c r="B28" s="21" t="s">
        <v>231</v>
      </c>
      <c r="C28" s="16" t="s">
        <v>1225</v>
      </c>
      <c r="D28" s="18" t="s">
        <v>828</v>
      </c>
      <c r="E28" s="22">
        <v>1571350</v>
      </c>
      <c r="F28" s="23">
        <v>9856.2900000000009</v>
      </c>
      <c r="G28" s="24">
        <v>1.6899999999999998E-2</v>
      </c>
    </row>
    <row r="29" spans="1:7" ht="12.95" customHeight="1">
      <c r="A29" s="20" t="s">
        <v>1849</v>
      </c>
      <c r="B29" s="21" t="s">
        <v>1851</v>
      </c>
      <c r="C29" s="16" t="s">
        <v>1850</v>
      </c>
      <c r="D29" s="18" t="s">
        <v>901</v>
      </c>
      <c r="E29" s="22">
        <v>103000</v>
      </c>
      <c r="F29" s="23">
        <v>9369.2900000000009</v>
      </c>
      <c r="G29" s="24">
        <v>1.6E-2</v>
      </c>
    </row>
    <row r="30" spans="1:7" ht="12.95" customHeight="1">
      <c r="A30" s="20" t="s">
        <v>1916</v>
      </c>
      <c r="B30" s="21" t="s">
        <v>1918</v>
      </c>
      <c r="C30" s="16" t="s">
        <v>1917</v>
      </c>
      <c r="D30" s="18" t="s">
        <v>889</v>
      </c>
      <c r="E30" s="22">
        <v>90936</v>
      </c>
      <c r="F30" s="23">
        <v>9340.7199999999993</v>
      </c>
      <c r="G30" s="24">
        <v>1.6E-2</v>
      </c>
    </row>
    <row r="31" spans="1:7" ht="12.95" customHeight="1">
      <c r="A31" s="20" t="s">
        <v>1044</v>
      </c>
      <c r="B31" s="21" t="s">
        <v>1046</v>
      </c>
      <c r="C31" s="16" t="s">
        <v>1045</v>
      </c>
      <c r="D31" s="18" t="s">
        <v>824</v>
      </c>
      <c r="E31" s="22">
        <v>2460499</v>
      </c>
      <c r="F31" s="23">
        <v>9235.48</v>
      </c>
      <c r="G31" s="24">
        <v>1.5800000000000002E-2</v>
      </c>
    </row>
    <row r="32" spans="1:7" ht="12.95" customHeight="1">
      <c r="A32" s="20" t="s">
        <v>1822</v>
      </c>
      <c r="B32" s="21" t="s">
        <v>1824</v>
      </c>
      <c r="C32" s="16" t="s">
        <v>1823</v>
      </c>
      <c r="D32" s="18" t="s">
        <v>1071</v>
      </c>
      <c r="E32" s="22">
        <v>2131888</v>
      </c>
      <c r="F32" s="23">
        <v>9168.18</v>
      </c>
      <c r="G32" s="24">
        <v>1.5699999999999999E-2</v>
      </c>
    </row>
    <row r="33" spans="1:7" ht="12.95" customHeight="1">
      <c r="A33" s="20" t="s">
        <v>1919</v>
      </c>
      <c r="B33" s="21" t="s">
        <v>1921</v>
      </c>
      <c r="C33" s="16" t="s">
        <v>1920</v>
      </c>
      <c r="D33" s="18" t="s">
        <v>828</v>
      </c>
      <c r="E33" s="22">
        <v>4475671</v>
      </c>
      <c r="F33" s="23">
        <v>9065.4699999999993</v>
      </c>
      <c r="G33" s="24">
        <v>1.55E-2</v>
      </c>
    </row>
    <row r="34" spans="1:7" ht="12.95" customHeight="1">
      <c r="A34" s="20" t="s">
        <v>1922</v>
      </c>
      <c r="B34" s="21" t="s">
        <v>1924</v>
      </c>
      <c r="C34" s="16" t="s">
        <v>1923</v>
      </c>
      <c r="D34" s="18" t="s">
        <v>1093</v>
      </c>
      <c r="E34" s="22">
        <v>5796243</v>
      </c>
      <c r="F34" s="23">
        <v>9027.65</v>
      </c>
      <c r="G34" s="24">
        <v>1.54E-2</v>
      </c>
    </row>
    <row r="35" spans="1:7" ht="12.95" customHeight="1">
      <c r="A35" s="20" t="s">
        <v>1738</v>
      </c>
      <c r="B35" s="21" t="s">
        <v>1740</v>
      </c>
      <c r="C35" s="16" t="s">
        <v>1739</v>
      </c>
      <c r="D35" s="18" t="s">
        <v>1737</v>
      </c>
      <c r="E35" s="22">
        <v>1619741</v>
      </c>
      <c r="F35" s="23">
        <v>9018.7199999999993</v>
      </c>
      <c r="G35" s="24">
        <v>1.54E-2</v>
      </c>
    </row>
    <row r="36" spans="1:7" ht="12.95" customHeight="1">
      <c r="A36" s="20" t="s">
        <v>1852</v>
      </c>
      <c r="B36" s="21" t="s">
        <v>1854</v>
      </c>
      <c r="C36" s="16" t="s">
        <v>1853</v>
      </c>
      <c r="D36" s="18" t="s">
        <v>824</v>
      </c>
      <c r="E36" s="22">
        <v>315000</v>
      </c>
      <c r="F36" s="23">
        <v>8998.2900000000009</v>
      </c>
      <c r="G36" s="24">
        <v>1.54E-2</v>
      </c>
    </row>
    <row r="37" spans="1:7" ht="12.95" customHeight="1">
      <c r="A37" s="20" t="s">
        <v>1925</v>
      </c>
      <c r="B37" s="21" t="s">
        <v>1927</v>
      </c>
      <c r="C37" s="16" t="s">
        <v>1926</v>
      </c>
      <c r="D37" s="18" t="s">
        <v>1118</v>
      </c>
      <c r="E37" s="22">
        <v>709654</v>
      </c>
      <c r="F37" s="23">
        <v>8293.3700000000008</v>
      </c>
      <c r="G37" s="24">
        <v>1.4200000000000001E-2</v>
      </c>
    </row>
    <row r="38" spans="1:7" ht="12.95" customHeight="1">
      <c r="A38" s="20" t="s">
        <v>1928</v>
      </c>
      <c r="B38" s="21" t="s">
        <v>1930</v>
      </c>
      <c r="C38" s="16" t="s">
        <v>1929</v>
      </c>
      <c r="D38" s="18" t="s">
        <v>824</v>
      </c>
      <c r="E38" s="22">
        <v>1787496</v>
      </c>
      <c r="F38" s="23">
        <v>8253.76</v>
      </c>
      <c r="G38" s="24">
        <v>1.41E-2</v>
      </c>
    </row>
    <row r="39" spans="1:7" ht="12.95" customHeight="1">
      <c r="A39" s="20" t="s">
        <v>1020</v>
      </c>
      <c r="B39" s="21" t="s">
        <v>1022</v>
      </c>
      <c r="C39" s="16" t="s">
        <v>1021</v>
      </c>
      <c r="D39" s="18" t="s">
        <v>870</v>
      </c>
      <c r="E39" s="22">
        <v>523380</v>
      </c>
      <c r="F39" s="23">
        <v>7542.43</v>
      </c>
      <c r="G39" s="24">
        <v>1.29E-2</v>
      </c>
    </row>
    <row r="40" spans="1:7" ht="12.95" customHeight="1">
      <c r="A40" s="20" t="s">
        <v>1931</v>
      </c>
      <c r="B40" s="21" t="s">
        <v>1933</v>
      </c>
      <c r="C40" s="16" t="s">
        <v>1932</v>
      </c>
      <c r="D40" s="18" t="s">
        <v>824</v>
      </c>
      <c r="E40" s="22">
        <v>889681</v>
      </c>
      <c r="F40" s="23">
        <v>7367.45</v>
      </c>
      <c r="G40" s="24">
        <v>1.26E-2</v>
      </c>
    </row>
    <row r="41" spans="1:7" ht="12.95" customHeight="1">
      <c r="A41" s="20" t="s">
        <v>1709</v>
      </c>
      <c r="B41" s="21" t="s">
        <v>1711</v>
      </c>
      <c r="C41" s="16" t="s">
        <v>1710</v>
      </c>
      <c r="D41" s="18" t="s">
        <v>1071</v>
      </c>
      <c r="E41" s="22">
        <v>2868474</v>
      </c>
      <c r="F41" s="23">
        <v>7211.34</v>
      </c>
      <c r="G41" s="24">
        <v>1.23E-2</v>
      </c>
    </row>
    <row r="42" spans="1:7" ht="12.95" customHeight="1">
      <c r="A42" s="20" t="s">
        <v>1934</v>
      </c>
      <c r="B42" s="21" t="s">
        <v>1936</v>
      </c>
      <c r="C42" s="16" t="s">
        <v>1935</v>
      </c>
      <c r="D42" s="18" t="s">
        <v>958</v>
      </c>
      <c r="E42" s="22">
        <v>997140</v>
      </c>
      <c r="F42" s="23">
        <v>6974.99</v>
      </c>
      <c r="G42" s="24">
        <v>1.1900000000000001E-2</v>
      </c>
    </row>
    <row r="43" spans="1:7" ht="12.95" customHeight="1">
      <c r="A43" s="20" t="s">
        <v>1937</v>
      </c>
      <c r="B43" s="21" t="s">
        <v>1939</v>
      </c>
      <c r="C43" s="16" t="s">
        <v>1938</v>
      </c>
      <c r="D43" s="18" t="s">
        <v>1118</v>
      </c>
      <c r="E43" s="22">
        <v>212194</v>
      </c>
      <c r="F43" s="23">
        <v>6858.75</v>
      </c>
      <c r="G43" s="24">
        <v>1.17E-2</v>
      </c>
    </row>
    <row r="44" spans="1:7" ht="12.95" customHeight="1">
      <c r="A44" s="20" t="s">
        <v>1270</v>
      </c>
      <c r="B44" s="21" t="s">
        <v>1272</v>
      </c>
      <c r="C44" s="16" t="s">
        <v>1271</v>
      </c>
      <c r="D44" s="18" t="s">
        <v>933</v>
      </c>
      <c r="E44" s="22">
        <v>145800</v>
      </c>
      <c r="F44" s="23">
        <v>6525.28</v>
      </c>
      <c r="G44" s="24">
        <v>1.12E-2</v>
      </c>
    </row>
    <row r="45" spans="1:7" ht="12.95" customHeight="1">
      <c r="A45" s="20" t="s">
        <v>1075</v>
      </c>
      <c r="B45" s="21" t="s">
        <v>1077</v>
      </c>
      <c r="C45" s="16" t="s">
        <v>1076</v>
      </c>
      <c r="D45" s="18" t="s">
        <v>870</v>
      </c>
      <c r="E45" s="22">
        <v>310000</v>
      </c>
      <c r="F45" s="23">
        <v>6443.04</v>
      </c>
      <c r="G45" s="24">
        <v>1.0999999999999999E-2</v>
      </c>
    </row>
    <row r="46" spans="1:7" ht="12.95" customHeight="1">
      <c r="A46" s="20" t="s">
        <v>1855</v>
      </c>
      <c r="B46" s="21" t="s">
        <v>1857</v>
      </c>
      <c r="C46" s="16" t="s">
        <v>1856</v>
      </c>
      <c r="D46" s="18" t="s">
        <v>1737</v>
      </c>
      <c r="E46" s="22">
        <v>393644</v>
      </c>
      <c r="F46" s="23">
        <v>6316.02</v>
      </c>
      <c r="G46" s="24">
        <v>1.0800000000000001E-2</v>
      </c>
    </row>
    <row r="47" spans="1:7" ht="12.95" customHeight="1">
      <c r="A47" s="20" t="s">
        <v>1940</v>
      </c>
      <c r="B47" s="21" t="s">
        <v>1942</v>
      </c>
      <c r="C47" s="16" t="s">
        <v>1941</v>
      </c>
      <c r="D47" s="18" t="s">
        <v>820</v>
      </c>
      <c r="E47" s="22">
        <v>376228</v>
      </c>
      <c r="F47" s="23">
        <v>6150.58</v>
      </c>
      <c r="G47" s="24">
        <v>1.0500000000000001E-2</v>
      </c>
    </row>
    <row r="48" spans="1:7" ht="12.95" customHeight="1">
      <c r="A48" s="20" t="s">
        <v>1943</v>
      </c>
      <c r="B48" s="21" t="s">
        <v>1945</v>
      </c>
      <c r="C48" s="16" t="s">
        <v>1944</v>
      </c>
      <c r="D48" s="18" t="s">
        <v>1946</v>
      </c>
      <c r="E48" s="22">
        <v>1573464</v>
      </c>
      <c r="F48" s="23">
        <v>6110.55</v>
      </c>
      <c r="G48" s="24">
        <v>1.0500000000000001E-2</v>
      </c>
    </row>
    <row r="49" spans="1:7" ht="12.95" customHeight="1">
      <c r="A49" s="20" t="s">
        <v>1792</v>
      </c>
      <c r="B49" s="21" t="s">
        <v>1794</v>
      </c>
      <c r="C49" s="16" t="s">
        <v>1793</v>
      </c>
      <c r="D49" s="18" t="s">
        <v>824</v>
      </c>
      <c r="E49" s="22">
        <v>1000000</v>
      </c>
      <c r="F49" s="23">
        <v>5866</v>
      </c>
      <c r="G49" s="24">
        <v>0.01</v>
      </c>
    </row>
    <row r="50" spans="1:7" ht="12.95" customHeight="1">
      <c r="A50" s="20" t="s">
        <v>1731</v>
      </c>
      <c r="B50" s="21" t="s">
        <v>1733</v>
      </c>
      <c r="C50" s="16" t="s">
        <v>1732</v>
      </c>
      <c r="D50" s="18" t="s">
        <v>859</v>
      </c>
      <c r="E50" s="22">
        <v>697542</v>
      </c>
      <c r="F50" s="23">
        <v>5438.73</v>
      </c>
      <c r="G50" s="24">
        <v>9.2999999999999992E-3</v>
      </c>
    </row>
    <row r="51" spans="1:7" ht="12.95" customHeight="1">
      <c r="A51" s="20" t="s">
        <v>1947</v>
      </c>
      <c r="B51" s="21" t="s">
        <v>1949</v>
      </c>
      <c r="C51" s="16" t="s">
        <v>1948</v>
      </c>
      <c r="D51" s="18" t="s">
        <v>874</v>
      </c>
      <c r="E51" s="22">
        <v>3887485</v>
      </c>
      <c r="F51" s="23">
        <v>5411.38</v>
      </c>
      <c r="G51" s="24">
        <v>9.2999999999999992E-3</v>
      </c>
    </row>
    <row r="52" spans="1:7" ht="12.95" customHeight="1">
      <c r="A52" s="20" t="s">
        <v>1786</v>
      </c>
      <c r="B52" s="21" t="s">
        <v>1788</v>
      </c>
      <c r="C52" s="16" t="s">
        <v>1787</v>
      </c>
      <c r="D52" s="18" t="s">
        <v>1737</v>
      </c>
      <c r="E52" s="22">
        <v>1201571</v>
      </c>
      <c r="F52" s="23">
        <v>5235.8500000000004</v>
      </c>
      <c r="G52" s="24">
        <v>8.9999999999999993E-3</v>
      </c>
    </row>
    <row r="53" spans="1:7" ht="12.95" customHeight="1">
      <c r="A53" s="20" t="s">
        <v>1873</v>
      </c>
      <c r="B53" s="21" t="s">
        <v>1875</v>
      </c>
      <c r="C53" s="16" t="s">
        <v>1874</v>
      </c>
      <c r="D53" s="18" t="s">
        <v>852</v>
      </c>
      <c r="E53" s="22">
        <v>615710</v>
      </c>
      <c r="F53" s="23">
        <v>4723.7299999999996</v>
      </c>
      <c r="G53" s="24">
        <v>8.0999999999999996E-3</v>
      </c>
    </row>
    <row r="54" spans="1:7" ht="12.95" customHeight="1">
      <c r="A54" s="20" t="s">
        <v>1861</v>
      </c>
      <c r="B54" s="21" t="s">
        <v>1863</v>
      </c>
      <c r="C54" s="16" t="s">
        <v>1862</v>
      </c>
      <c r="D54" s="18" t="s">
        <v>1118</v>
      </c>
      <c r="E54" s="22">
        <v>443687</v>
      </c>
      <c r="F54" s="23">
        <v>4666.26</v>
      </c>
      <c r="G54" s="24">
        <v>8.0000000000000002E-3</v>
      </c>
    </row>
    <row r="55" spans="1:7" ht="12.95" customHeight="1">
      <c r="A55" s="20" t="s">
        <v>1950</v>
      </c>
      <c r="B55" s="21" t="s">
        <v>1952</v>
      </c>
      <c r="C55" s="16" t="s">
        <v>1951</v>
      </c>
      <c r="D55" s="18" t="s">
        <v>905</v>
      </c>
      <c r="E55" s="22">
        <v>78271</v>
      </c>
      <c r="F55" s="23">
        <v>4660.26</v>
      </c>
      <c r="G55" s="24">
        <v>8.0000000000000002E-3</v>
      </c>
    </row>
    <row r="56" spans="1:7" ht="12.95" customHeight="1">
      <c r="A56" s="20" t="s">
        <v>1795</v>
      </c>
      <c r="B56" s="21" t="s">
        <v>1797</v>
      </c>
      <c r="C56" s="16" t="s">
        <v>1796</v>
      </c>
      <c r="D56" s="18" t="s">
        <v>1093</v>
      </c>
      <c r="E56" s="22">
        <v>387466</v>
      </c>
      <c r="F56" s="23">
        <v>4655.79</v>
      </c>
      <c r="G56" s="24">
        <v>8.0000000000000002E-3</v>
      </c>
    </row>
    <row r="57" spans="1:7" ht="12.95" customHeight="1">
      <c r="A57" s="20" t="s">
        <v>1953</v>
      </c>
      <c r="B57" s="21" t="s">
        <v>1955</v>
      </c>
      <c r="C57" s="16" t="s">
        <v>1954</v>
      </c>
      <c r="D57" s="18" t="s">
        <v>852</v>
      </c>
      <c r="E57" s="22">
        <v>441163</v>
      </c>
      <c r="F57" s="23">
        <v>4575.08</v>
      </c>
      <c r="G57" s="24">
        <v>7.7999999999999996E-3</v>
      </c>
    </row>
    <row r="58" spans="1:7" ht="12.95" customHeight="1">
      <c r="A58" s="20" t="s">
        <v>1804</v>
      </c>
      <c r="B58" s="21" t="s">
        <v>1806</v>
      </c>
      <c r="C58" s="16" t="s">
        <v>1805</v>
      </c>
      <c r="D58" s="18" t="s">
        <v>824</v>
      </c>
      <c r="E58" s="22">
        <v>1338420</v>
      </c>
      <c r="F58" s="23">
        <v>4483.71</v>
      </c>
      <c r="G58" s="24">
        <v>7.7000000000000002E-3</v>
      </c>
    </row>
    <row r="59" spans="1:7" ht="12.95" customHeight="1">
      <c r="A59" s="20" t="s">
        <v>1956</v>
      </c>
      <c r="B59" s="21" t="s">
        <v>1958</v>
      </c>
      <c r="C59" s="16" t="s">
        <v>1957</v>
      </c>
      <c r="D59" s="18" t="s">
        <v>977</v>
      </c>
      <c r="E59" s="22">
        <v>1221581</v>
      </c>
      <c r="F59" s="23">
        <v>4459.38</v>
      </c>
      <c r="G59" s="24">
        <v>7.6E-3</v>
      </c>
    </row>
    <row r="60" spans="1:7" ht="12.95" customHeight="1">
      <c r="A60" s="20" t="s">
        <v>1053</v>
      </c>
      <c r="B60" s="21" t="s">
        <v>1055</v>
      </c>
      <c r="C60" s="16" t="s">
        <v>1054</v>
      </c>
      <c r="D60" s="18" t="s">
        <v>958</v>
      </c>
      <c r="E60" s="22">
        <v>9575679</v>
      </c>
      <c r="F60" s="23">
        <v>4409.6000000000004</v>
      </c>
      <c r="G60" s="24">
        <v>7.4999999999999997E-3</v>
      </c>
    </row>
    <row r="61" spans="1:7" ht="12.95" customHeight="1">
      <c r="A61" s="20" t="s">
        <v>1959</v>
      </c>
      <c r="B61" s="21" t="s">
        <v>1961</v>
      </c>
      <c r="C61" s="16" t="s">
        <v>1960</v>
      </c>
      <c r="D61" s="18" t="s">
        <v>905</v>
      </c>
      <c r="E61" s="22">
        <v>330320</v>
      </c>
      <c r="F61" s="23">
        <v>4321.91</v>
      </c>
      <c r="G61" s="24">
        <v>7.4000000000000003E-3</v>
      </c>
    </row>
    <row r="62" spans="1:7" ht="12.95" customHeight="1">
      <c r="A62" s="20" t="s">
        <v>1197</v>
      </c>
      <c r="B62" s="21" t="s">
        <v>1199</v>
      </c>
      <c r="C62" s="16" t="s">
        <v>1198</v>
      </c>
      <c r="D62" s="18" t="s">
        <v>824</v>
      </c>
      <c r="E62" s="22">
        <v>952494</v>
      </c>
      <c r="F62" s="23">
        <v>4267.6499999999996</v>
      </c>
      <c r="G62" s="24">
        <v>7.3000000000000001E-3</v>
      </c>
    </row>
    <row r="63" spans="1:7" ht="12.95" customHeight="1">
      <c r="A63" s="20" t="s">
        <v>1962</v>
      </c>
      <c r="B63" s="21" t="s">
        <v>1964</v>
      </c>
      <c r="C63" s="16" t="s">
        <v>1963</v>
      </c>
      <c r="D63" s="18" t="s">
        <v>1965</v>
      </c>
      <c r="E63" s="22">
        <v>380579</v>
      </c>
      <c r="F63" s="23">
        <v>4186.75</v>
      </c>
      <c r="G63" s="24">
        <v>7.1999999999999998E-3</v>
      </c>
    </row>
    <row r="64" spans="1:7" ht="12.95" customHeight="1">
      <c r="A64" s="20" t="s">
        <v>1966</v>
      </c>
      <c r="B64" s="21" t="s">
        <v>1968</v>
      </c>
      <c r="C64" s="16" t="s">
        <v>1967</v>
      </c>
      <c r="D64" s="18" t="s">
        <v>844</v>
      </c>
      <c r="E64" s="22">
        <v>350186</v>
      </c>
      <c r="F64" s="23">
        <v>3415.19</v>
      </c>
      <c r="G64" s="24">
        <v>5.7999999999999996E-3</v>
      </c>
    </row>
    <row r="65" spans="1:7" ht="12.95" customHeight="1">
      <c r="A65" s="20" t="s">
        <v>1969</v>
      </c>
      <c r="B65" s="21" t="s">
        <v>1971</v>
      </c>
      <c r="C65" s="16" t="s">
        <v>1970</v>
      </c>
      <c r="D65" s="18" t="s">
        <v>1093</v>
      </c>
      <c r="E65" s="22">
        <v>360527</v>
      </c>
      <c r="F65" s="23">
        <v>3257.72</v>
      </c>
      <c r="G65" s="24">
        <v>5.5999999999999999E-3</v>
      </c>
    </row>
    <row r="66" spans="1:7" ht="12.95" customHeight="1">
      <c r="A66" s="20" t="s">
        <v>1972</v>
      </c>
      <c r="B66" s="21" t="s">
        <v>1974</v>
      </c>
      <c r="C66" s="16" t="s">
        <v>1973</v>
      </c>
      <c r="D66" s="18" t="s">
        <v>977</v>
      </c>
      <c r="E66" s="22">
        <v>463814</v>
      </c>
      <c r="F66" s="23">
        <v>3236.26</v>
      </c>
      <c r="G66" s="24">
        <v>5.4999999999999997E-3</v>
      </c>
    </row>
    <row r="67" spans="1:7" ht="12.95" customHeight="1">
      <c r="A67" s="20" t="s">
        <v>1975</v>
      </c>
      <c r="B67" s="21" t="s">
        <v>1977</v>
      </c>
      <c r="C67" s="16" t="s">
        <v>1976</v>
      </c>
      <c r="D67" s="18" t="s">
        <v>977</v>
      </c>
      <c r="E67" s="22">
        <v>92254</v>
      </c>
      <c r="F67" s="23">
        <v>3201.08</v>
      </c>
      <c r="G67" s="24">
        <v>5.4999999999999997E-3</v>
      </c>
    </row>
    <row r="68" spans="1:7" ht="12.95" customHeight="1">
      <c r="A68" s="20" t="s">
        <v>1978</v>
      </c>
      <c r="B68" s="21" t="s">
        <v>1980</v>
      </c>
      <c r="C68" s="16" t="s">
        <v>1979</v>
      </c>
      <c r="D68" s="18" t="s">
        <v>874</v>
      </c>
      <c r="E68" s="22">
        <v>444189</v>
      </c>
      <c r="F68" s="23">
        <v>3195.72</v>
      </c>
      <c r="G68" s="24">
        <v>5.4999999999999997E-3</v>
      </c>
    </row>
    <row r="69" spans="1:7" ht="12.95" customHeight="1">
      <c r="A69" s="20" t="s">
        <v>1164</v>
      </c>
      <c r="B69" s="21" t="s">
        <v>1166</v>
      </c>
      <c r="C69" s="16" t="s">
        <v>1165</v>
      </c>
      <c r="D69" s="18" t="s">
        <v>1093</v>
      </c>
      <c r="E69" s="22">
        <v>405000</v>
      </c>
      <c r="F69" s="23">
        <v>3111.01</v>
      </c>
      <c r="G69" s="24">
        <v>5.3E-3</v>
      </c>
    </row>
    <row r="70" spans="1:7" ht="12.95" customHeight="1">
      <c r="A70" s="20" t="s">
        <v>1981</v>
      </c>
      <c r="B70" s="21" t="s">
        <v>1983</v>
      </c>
      <c r="C70" s="16" t="s">
        <v>1982</v>
      </c>
      <c r="D70" s="18" t="s">
        <v>824</v>
      </c>
      <c r="E70" s="22">
        <v>503944</v>
      </c>
      <c r="F70" s="23">
        <v>3051.38</v>
      </c>
      <c r="G70" s="24">
        <v>5.1999999999999998E-3</v>
      </c>
    </row>
    <row r="71" spans="1:7" ht="12.95" customHeight="1">
      <c r="A71" s="20" t="s">
        <v>902</v>
      </c>
      <c r="B71" s="21" t="s">
        <v>904</v>
      </c>
      <c r="C71" s="16" t="s">
        <v>903</v>
      </c>
      <c r="D71" s="18" t="s">
        <v>905</v>
      </c>
      <c r="E71" s="22">
        <v>2368127</v>
      </c>
      <c r="F71" s="23">
        <v>2687.82</v>
      </c>
      <c r="G71" s="24">
        <v>4.5999999999999999E-3</v>
      </c>
    </row>
    <row r="72" spans="1:7" ht="12.95" customHeight="1">
      <c r="A72" s="20" t="s">
        <v>1984</v>
      </c>
      <c r="B72" s="21" t="s">
        <v>1986</v>
      </c>
      <c r="C72" s="16" t="s">
        <v>1985</v>
      </c>
      <c r="D72" s="18" t="s">
        <v>1965</v>
      </c>
      <c r="E72" s="22">
        <v>992273</v>
      </c>
      <c r="F72" s="23">
        <v>2415.19</v>
      </c>
      <c r="G72" s="24">
        <v>4.1000000000000003E-3</v>
      </c>
    </row>
    <row r="73" spans="1:7" ht="12.95" customHeight="1">
      <c r="A73" s="20" t="s">
        <v>1987</v>
      </c>
      <c r="B73" s="21" t="s">
        <v>1989</v>
      </c>
      <c r="C73" s="16" t="s">
        <v>1988</v>
      </c>
      <c r="D73" s="18" t="s">
        <v>889</v>
      </c>
      <c r="E73" s="22">
        <v>1029627</v>
      </c>
      <c r="F73" s="23">
        <v>2386.16</v>
      </c>
      <c r="G73" s="24">
        <v>4.1000000000000003E-3</v>
      </c>
    </row>
    <row r="74" spans="1:7" ht="12.95" customHeight="1">
      <c r="A74" s="20" t="s">
        <v>1990</v>
      </c>
      <c r="B74" s="21" t="s">
        <v>1992</v>
      </c>
      <c r="C74" s="16" t="s">
        <v>1991</v>
      </c>
      <c r="D74" s="18" t="s">
        <v>1071</v>
      </c>
      <c r="E74" s="22">
        <v>826778</v>
      </c>
      <c r="F74" s="23">
        <v>574.20000000000005</v>
      </c>
      <c r="G74" s="24">
        <v>1E-3</v>
      </c>
    </row>
    <row r="75" spans="1:7" ht="12.95" customHeight="1">
      <c r="A75" s="9"/>
      <c r="B75" s="26" t="s">
        <v>30</v>
      </c>
      <c r="C75" s="25" t="s">
        <v>2</v>
      </c>
      <c r="D75" s="26" t="s">
        <v>2</v>
      </c>
      <c r="E75" s="26" t="s">
        <v>2</v>
      </c>
      <c r="F75" s="27">
        <f>SUM(F11:F74)</f>
        <v>547260.46999999974</v>
      </c>
      <c r="G75" s="28">
        <f>SUM(G11:G74)</f>
        <v>0.9362999999999998</v>
      </c>
    </row>
    <row r="76" spans="1:7" ht="12.95" customHeight="1">
      <c r="A76" s="1"/>
      <c r="B76" s="3" t="s">
        <v>2995</v>
      </c>
      <c r="C76" s="72"/>
      <c r="D76" s="73"/>
      <c r="E76" s="73"/>
      <c r="F76" s="74"/>
      <c r="G76" s="75"/>
    </row>
    <row r="77" spans="1:7" ht="12.95" customHeight="1">
      <c r="A77" s="1"/>
      <c r="B77" s="3" t="s">
        <v>816</v>
      </c>
      <c r="C77" s="72"/>
      <c r="D77" s="73"/>
      <c r="E77" s="73"/>
      <c r="F77" s="74"/>
      <c r="G77" s="75"/>
    </row>
    <row r="78" spans="1:7" ht="12.95" customHeight="1">
      <c r="A78" s="20" t="s">
        <v>1912</v>
      </c>
      <c r="B78" s="21" t="s">
        <v>1914</v>
      </c>
      <c r="C78" s="16" t="s">
        <v>1913</v>
      </c>
      <c r="D78" s="18" t="s">
        <v>1915</v>
      </c>
      <c r="E78" s="22">
        <v>246467</v>
      </c>
      <c r="F78" s="23">
        <v>13528.39</v>
      </c>
      <c r="G78" s="24">
        <v>2.3199999999999998E-2</v>
      </c>
    </row>
    <row r="79" spans="1:7" ht="12.95" customHeight="1">
      <c r="A79" s="1"/>
      <c r="B79" s="5" t="s">
        <v>30</v>
      </c>
      <c r="C79" s="4"/>
      <c r="D79" s="5"/>
      <c r="E79" s="39"/>
      <c r="F79" s="6">
        <f>SUM(F78)</f>
        <v>13528.39</v>
      </c>
      <c r="G79" s="7">
        <f>SUM(G78)</f>
        <v>2.3199999999999998E-2</v>
      </c>
    </row>
    <row r="80" spans="1:7" ht="12.95" customHeight="1">
      <c r="A80" s="9"/>
      <c r="B80" s="17" t="s">
        <v>1279</v>
      </c>
      <c r="C80" s="32" t="s">
        <v>2</v>
      </c>
      <c r="D80" s="29" t="s">
        <v>2</v>
      </c>
      <c r="E80" s="29" t="s">
        <v>2</v>
      </c>
      <c r="F80" s="30" t="s">
        <v>32</v>
      </c>
      <c r="G80" s="31" t="s">
        <v>32</v>
      </c>
    </row>
    <row r="81" spans="1:7" ht="12.95" customHeight="1">
      <c r="A81" s="9"/>
      <c r="B81" s="26" t="s">
        <v>30</v>
      </c>
      <c r="C81" s="32" t="s">
        <v>2</v>
      </c>
      <c r="D81" s="29" t="s">
        <v>2</v>
      </c>
      <c r="E81" s="29" t="s">
        <v>2</v>
      </c>
      <c r="F81" s="30" t="s">
        <v>32</v>
      </c>
      <c r="G81" s="31" t="s">
        <v>32</v>
      </c>
    </row>
    <row r="82" spans="1:7" ht="12.95" customHeight="1">
      <c r="A82" s="9"/>
      <c r="B82" s="26" t="s">
        <v>33</v>
      </c>
      <c r="C82" s="32" t="s">
        <v>2</v>
      </c>
      <c r="D82" s="29" t="s">
        <v>2</v>
      </c>
      <c r="E82" s="42" t="s">
        <v>2</v>
      </c>
      <c r="F82" s="43">
        <v>560788.86</v>
      </c>
      <c r="G82" s="44">
        <v>0.95950000000000002</v>
      </c>
    </row>
    <row r="83" spans="1:7" ht="12.95" customHeight="1">
      <c r="A83" s="9"/>
      <c r="B83" s="17" t="s">
        <v>34</v>
      </c>
      <c r="C83" s="16" t="s">
        <v>2</v>
      </c>
      <c r="D83" s="18" t="s">
        <v>2</v>
      </c>
      <c r="E83" s="18" t="s">
        <v>2</v>
      </c>
      <c r="F83" s="18" t="s">
        <v>2</v>
      </c>
      <c r="G83" s="19" t="s">
        <v>2</v>
      </c>
    </row>
    <row r="84" spans="1:7" ht="12.95" customHeight="1">
      <c r="A84" s="9"/>
      <c r="B84" s="17" t="s">
        <v>418</v>
      </c>
      <c r="C84" s="16" t="s">
        <v>2</v>
      </c>
      <c r="D84" s="18" t="s">
        <v>2</v>
      </c>
      <c r="E84" s="18" t="s">
        <v>2</v>
      </c>
      <c r="F84" s="18" t="s">
        <v>2</v>
      </c>
      <c r="G84" s="19" t="s">
        <v>2</v>
      </c>
    </row>
    <row r="85" spans="1:7" ht="12.95" customHeight="1">
      <c r="A85" s="10" t="s">
        <v>2</v>
      </c>
      <c r="B85" s="21" t="s">
        <v>419</v>
      </c>
      <c r="C85" s="16" t="s">
        <v>2</v>
      </c>
      <c r="D85" s="18" t="s">
        <v>2</v>
      </c>
      <c r="E85" s="46" t="s">
        <v>2</v>
      </c>
      <c r="F85" s="23">
        <v>23028.71</v>
      </c>
      <c r="G85" s="24">
        <v>3.9399999999999998E-2</v>
      </c>
    </row>
    <row r="86" spans="1:7" ht="12.95" customHeight="1">
      <c r="A86" s="9"/>
      <c r="B86" s="26" t="s">
        <v>33</v>
      </c>
      <c r="C86" s="32" t="s">
        <v>2</v>
      </c>
      <c r="D86" s="29" t="s">
        <v>2</v>
      </c>
      <c r="E86" s="42" t="s">
        <v>2</v>
      </c>
      <c r="F86" s="43">
        <v>23028.71</v>
      </c>
      <c r="G86" s="44">
        <v>3.9399999999999998E-2</v>
      </c>
    </row>
    <row r="87" spans="1:7" ht="12.95" customHeight="1">
      <c r="A87" s="9"/>
      <c r="B87" s="17" t="s">
        <v>233</v>
      </c>
      <c r="C87" s="16" t="s">
        <v>2</v>
      </c>
      <c r="D87" s="18" t="s">
        <v>2</v>
      </c>
      <c r="E87" s="18" t="s">
        <v>2</v>
      </c>
      <c r="F87" s="18" t="s">
        <v>2</v>
      </c>
      <c r="G87" s="19" t="s">
        <v>2</v>
      </c>
    </row>
    <row r="88" spans="1:7" ht="12.95" customHeight="1">
      <c r="A88" s="20" t="s">
        <v>1691</v>
      </c>
      <c r="B88" s="21" t="s">
        <v>1692</v>
      </c>
      <c r="C88" s="16" t="s">
        <v>2</v>
      </c>
      <c r="D88" s="18" t="s">
        <v>2</v>
      </c>
      <c r="E88" s="46" t="s">
        <v>2</v>
      </c>
      <c r="F88" s="23">
        <f>1500-1285</f>
        <v>215</v>
      </c>
      <c r="G88" s="24">
        <v>4.0000000000000002E-4</v>
      </c>
    </row>
    <row r="89" spans="1:7" ht="12.95" customHeight="1">
      <c r="A89" s="20"/>
      <c r="B89" s="21" t="s">
        <v>2956</v>
      </c>
      <c r="C89" s="16"/>
      <c r="D89" s="18"/>
      <c r="E89" s="46"/>
      <c r="F89" s="23">
        <v>2480.2521966999998</v>
      </c>
      <c r="G89" s="24">
        <v>4.1999999999999997E-3</v>
      </c>
    </row>
    <row r="90" spans="1:7" ht="12.95" customHeight="1">
      <c r="A90" s="20"/>
      <c r="B90" s="21" t="s">
        <v>2957</v>
      </c>
      <c r="C90" s="16"/>
      <c r="D90" s="18"/>
      <c r="E90" s="46"/>
      <c r="F90" s="23">
        <f>-3444.9421967+1285</f>
        <v>-2159.9421966999998</v>
      </c>
      <c r="G90" s="24">
        <v>-3.5000000000000001E-3</v>
      </c>
    </row>
    <row r="91" spans="1:7" ht="12.95" customHeight="1">
      <c r="A91" s="9"/>
      <c r="B91" s="26" t="s">
        <v>236</v>
      </c>
      <c r="C91" s="32" t="s">
        <v>2</v>
      </c>
      <c r="D91" s="29" t="s">
        <v>2</v>
      </c>
      <c r="E91" s="42" t="s">
        <v>2</v>
      </c>
      <c r="F91" s="43">
        <f>SUM(F88:F90)</f>
        <v>535.30999999999995</v>
      </c>
      <c r="G91" s="44">
        <f>SUM(G88:G90)</f>
        <v>1.0999999999999998E-3</v>
      </c>
    </row>
    <row r="92" spans="1:7" ht="12.95" customHeight="1" thickBot="1">
      <c r="A92" s="9"/>
      <c r="B92" s="49" t="s">
        <v>237</v>
      </c>
      <c r="C92" s="48" t="s">
        <v>2</v>
      </c>
      <c r="D92" s="50" t="s">
        <v>2</v>
      </c>
      <c r="E92" s="50" t="s">
        <v>2</v>
      </c>
      <c r="F92" s="51">
        <v>584352.87516434095</v>
      </c>
      <c r="G92" s="52">
        <v>1</v>
      </c>
    </row>
    <row r="93" spans="1:7" ht="12.95" customHeight="1">
      <c r="A93" s="9"/>
      <c r="B93" s="10" t="s">
        <v>2</v>
      </c>
      <c r="C93" s="9"/>
      <c r="D93" s="9"/>
      <c r="E93" s="9"/>
      <c r="F93" s="9"/>
      <c r="G93" s="9"/>
    </row>
    <row r="94" spans="1:7" ht="12.95" customHeight="1">
      <c r="A94" s="9"/>
      <c r="B94" s="53" t="s">
        <v>2</v>
      </c>
      <c r="C94" s="9"/>
      <c r="D94" s="9"/>
      <c r="E94" s="9"/>
      <c r="F94" s="9"/>
      <c r="G94" s="9"/>
    </row>
    <row r="95" spans="1:7" ht="12.95" customHeight="1">
      <c r="A95" s="9"/>
      <c r="B95" s="53" t="s">
        <v>2</v>
      </c>
      <c r="C95" s="9"/>
      <c r="D95" s="9"/>
      <c r="E95" s="9"/>
      <c r="F95" s="65"/>
      <c r="G95" s="76"/>
    </row>
    <row r="96" spans="1:7" ht="26.1" customHeight="1">
      <c r="A96" s="9"/>
      <c r="B96" s="62"/>
      <c r="C96" s="9"/>
      <c r="E96" s="9"/>
      <c r="F96" s="9"/>
      <c r="G96" s="9"/>
    </row>
    <row r="97" spans="1:7" ht="12.95" customHeight="1">
      <c r="A97" s="9"/>
      <c r="B97" s="53" t="s">
        <v>2</v>
      </c>
      <c r="C97" s="9"/>
      <c r="D97" s="9"/>
      <c r="E97" s="9"/>
      <c r="F97" s="9"/>
      <c r="G97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G111"/>
  <sheetViews>
    <sheetView showGridLines="0" zoomScaleNormal="100" workbookViewId="0">
      <selection activeCell="A5" sqref="A5"/>
    </sheetView>
  </sheetViews>
  <sheetFormatPr defaultRowHeight="12.75"/>
  <cols>
    <col min="1" max="1" width="8.85546875" style="2" bestFit="1" customWidth="1"/>
    <col min="2" max="2" width="61.7109375" style="2" bestFit="1" customWidth="1"/>
    <col min="3" max="3" width="13.57031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Sterling Value Fund </v>
      </c>
      <c r="C4" s="79"/>
      <c r="D4" s="79"/>
      <c r="E4" s="79"/>
      <c r="F4" s="79"/>
      <c r="G4" s="79"/>
    </row>
    <row r="5" spans="1:7" ht="15.95" customHeight="1">
      <c r="A5" s="8" t="s">
        <v>1993</v>
      </c>
      <c r="B5" s="63" t="s">
        <v>3064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815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816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1738</v>
      </c>
      <c r="B11" s="21" t="s">
        <v>1740</v>
      </c>
      <c r="C11" s="16" t="s">
        <v>1739</v>
      </c>
      <c r="D11" s="18" t="s">
        <v>1737</v>
      </c>
      <c r="E11" s="22">
        <v>2300000</v>
      </c>
      <c r="F11" s="23">
        <v>12806.4</v>
      </c>
      <c r="G11" s="24">
        <v>4.0599999999999997E-2</v>
      </c>
    </row>
    <row r="12" spans="1:7" ht="12.95" customHeight="1">
      <c r="A12" s="20" t="s">
        <v>1224</v>
      </c>
      <c r="B12" s="21" t="s">
        <v>231</v>
      </c>
      <c r="C12" s="16" t="s">
        <v>1225</v>
      </c>
      <c r="D12" s="18" t="s">
        <v>828</v>
      </c>
      <c r="E12" s="22">
        <v>1700000</v>
      </c>
      <c r="F12" s="23">
        <v>10663.25</v>
      </c>
      <c r="G12" s="24">
        <v>3.3799999999999997E-2</v>
      </c>
    </row>
    <row r="13" spans="1:7" ht="12.95" customHeight="1">
      <c r="A13" s="20" t="s">
        <v>1852</v>
      </c>
      <c r="B13" s="21" t="s">
        <v>1854</v>
      </c>
      <c r="C13" s="16" t="s">
        <v>1853</v>
      </c>
      <c r="D13" s="18" t="s">
        <v>824</v>
      </c>
      <c r="E13" s="22">
        <v>310000</v>
      </c>
      <c r="F13" s="23">
        <v>8855.4599999999991</v>
      </c>
      <c r="G13" s="24">
        <v>2.81E-2</v>
      </c>
    </row>
    <row r="14" spans="1:7" ht="12.95" customHeight="1">
      <c r="A14" s="20" t="s">
        <v>1994</v>
      </c>
      <c r="B14" s="21" t="s">
        <v>228</v>
      </c>
      <c r="C14" s="16" t="s">
        <v>1995</v>
      </c>
      <c r="D14" s="18" t="s">
        <v>828</v>
      </c>
      <c r="E14" s="22">
        <v>450000</v>
      </c>
      <c r="F14" s="23">
        <v>8579.7000000000007</v>
      </c>
      <c r="G14" s="24">
        <v>2.7199999999999998E-2</v>
      </c>
    </row>
    <row r="15" spans="1:7" ht="12.95" customHeight="1">
      <c r="A15" s="20" t="s">
        <v>1822</v>
      </c>
      <c r="B15" s="21" t="s">
        <v>1824</v>
      </c>
      <c r="C15" s="16" t="s">
        <v>1823</v>
      </c>
      <c r="D15" s="18" t="s">
        <v>1071</v>
      </c>
      <c r="E15" s="22">
        <v>1620000</v>
      </c>
      <c r="F15" s="23">
        <v>6966.81</v>
      </c>
      <c r="G15" s="24">
        <v>2.2100000000000002E-2</v>
      </c>
    </row>
    <row r="16" spans="1:7" ht="12.95" customHeight="1">
      <c r="A16" s="20" t="s">
        <v>1801</v>
      </c>
      <c r="B16" s="21" t="s">
        <v>1803</v>
      </c>
      <c r="C16" s="16" t="s">
        <v>1802</v>
      </c>
      <c r="D16" s="18" t="s">
        <v>933</v>
      </c>
      <c r="E16" s="22">
        <v>1000000</v>
      </c>
      <c r="F16" s="23">
        <v>6893.5</v>
      </c>
      <c r="G16" s="24">
        <v>2.1899999999999999E-2</v>
      </c>
    </row>
    <row r="17" spans="1:7" ht="12.95" customHeight="1">
      <c r="A17" s="20" t="s">
        <v>1884</v>
      </c>
      <c r="B17" s="21" t="s">
        <v>1886</v>
      </c>
      <c r="C17" s="16" t="s">
        <v>1885</v>
      </c>
      <c r="D17" s="18" t="s">
        <v>824</v>
      </c>
      <c r="E17" s="22">
        <v>3900000</v>
      </c>
      <c r="F17" s="23">
        <v>5968.95</v>
      </c>
      <c r="G17" s="24">
        <v>1.89E-2</v>
      </c>
    </row>
    <row r="18" spans="1:7" ht="12.95" customHeight="1">
      <c r="A18" s="20" t="s">
        <v>1816</v>
      </c>
      <c r="B18" s="21" t="s">
        <v>1818</v>
      </c>
      <c r="C18" s="16" t="s">
        <v>1817</v>
      </c>
      <c r="D18" s="18" t="s">
        <v>844</v>
      </c>
      <c r="E18" s="22">
        <v>1950000</v>
      </c>
      <c r="F18" s="23">
        <v>5889</v>
      </c>
      <c r="G18" s="24">
        <v>1.8700000000000001E-2</v>
      </c>
    </row>
    <row r="19" spans="1:7" ht="12.95" customHeight="1">
      <c r="A19" s="20" t="s">
        <v>1767</v>
      </c>
      <c r="B19" s="21" t="s">
        <v>1769</v>
      </c>
      <c r="C19" s="16" t="s">
        <v>1768</v>
      </c>
      <c r="D19" s="18" t="s">
        <v>1770</v>
      </c>
      <c r="E19" s="22">
        <v>4200000</v>
      </c>
      <c r="F19" s="23">
        <v>5764.5</v>
      </c>
      <c r="G19" s="24">
        <v>1.83E-2</v>
      </c>
    </row>
    <row r="20" spans="1:7" ht="12.95" customHeight="1">
      <c r="A20" s="20" t="s">
        <v>1236</v>
      </c>
      <c r="B20" s="21" t="s">
        <v>1238</v>
      </c>
      <c r="C20" s="16" t="s">
        <v>1237</v>
      </c>
      <c r="D20" s="18" t="s">
        <v>1071</v>
      </c>
      <c r="E20" s="22">
        <v>2000000</v>
      </c>
      <c r="F20" s="23">
        <v>5702</v>
      </c>
      <c r="G20" s="24">
        <v>1.8100000000000002E-2</v>
      </c>
    </row>
    <row r="21" spans="1:7" ht="12.95" customHeight="1">
      <c r="A21" s="20" t="s">
        <v>1996</v>
      </c>
      <c r="B21" s="21" t="s">
        <v>1998</v>
      </c>
      <c r="C21" s="16" t="s">
        <v>1997</v>
      </c>
      <c r="D21" s="18" t="s">
        <v>977</v>
      </c>
      <c r="E21" s="22">
        <v>1760000</v>
      </c>
      <c r="F21" s="23">
        <v>5548.4</v>
      </c>
      <c r="G21" s="24">
        <v>1.7600000000000001E-2</v>
      </c>
    </row>
    <row r="22" spans="1:7" ht="12.95" customHeight="1">
      <c r="A22" s="20" t="s">
        <v>1709</v>
      </c>
      <c r="B22" s="21" t="s">
        <v>1711</v>
      </c>
      <c r="C22" s="16" t="s">
        <v>1710</v>
      </c>
      <c r="D22" s="18" t="s">
        <v>1071</v>
      </c>
      <c r="E22" s="22">
        <v>2150000</v>
      </c>
      <c r="F22" s="23">
        <v>5405.1</v>
      </c>
      <c r="G22" s="24">
        <v>1.72E-2</v>
      </c>
    </row>
    <row r="23" spans="1:7" ht="12.95" customHeight="1">
      <c r="A23" s="20" t="s">
        <v>1149</v>
      </c>
      <c r="B23" s="21" t="s">
        <v>1151</v>
      </c>
      <c r="C23" s="16" t="s">
        <v>1150</v>
      </c>
      <c r="D23" s="18" t="s">
        <v>1071</v>
      </c>
      <c r="E23" s="22">
        <v>7000</v>
      </c>
      <c r="F23" s="23">
        <v>5181.87</v>
      </c>
      <c r="G23" s="24">
        <v>1.6400000000000001E-2</v>
      </c>
    </row>
    <row r="24" spans="1:7" ht="12.95" customHeight="1">
      <c r="A24" s="20" t="s">
        <v>912</v>
      </c>
      <c r="B24" s="21" t="s">
        <v>914</v>
      </c>
      <c r="C24" s="16" t="s">
        <v>913</v>
      </c>
      <c r="D24" s="18" t="s">
        <v>820</v>
      </c>
      <c r="E24" s="22">
        <v>2200000</v>
      </c>
      <c r="F24" s="23">
        <v>4856.5</v>
      </c>
      <c r="G24" s="24">
        <v>1.54E-2</v>
      </c>
    </row>
    <row r="25" spans="1:7" ht="12.95" customHeight="1">
      <c r="A25" s="20" t="s">
        <v>1119</v>
      </c>
      <c r="B25" s="21" t="s">
        <v>1121</v>
      </c>
      <c r="C25" s="16" t="s">
        <v>1120</v>
      </c>
      <c r="D25" s="18" t="s">
        <v>859</v>
      </c>
      <c r="E25" s="22">
        <v>670000</v>
      </c>
      <c r="F25" s="23">
        <v>4775.43</v>
      </c>
      <c r="G25" s="24">
        <v>1.52E-2</v>
      </c>
    </row>
    <row r="26" spans="1:7" ht="12.95" customHeight="1">
      <c r="A26" s="20" t="s">
        <v>1999</v>
      </c>
      <c r="B26" s="21" t="s">
        <v>2001</v>
      </c>
      <c r="C26" s="16" t="s">
        <v>2000</v>
      </c>
      <c r="D26" s="18" t="s">
        <v>1737</v>
      </c>
      <c r="E26" s="22">
        <v>149678</v>
      </c>
      <c r="F26" s="23">
        <v>4764.03</v>
      </c>
      <c r="G26" s="24">
        <v>1.5100000000000001E-2</v>
      </c>
    </row>
    <row r="27" spans="1:7" ht="12.95" customHeight="1">
      <c r="A27" s="20" t="s">
        <v>2002</v>
      </c>
      <c r="B27" s="21" t="s">
        <v>2004</v>
      </c>
      <c r="C27" s="16" t="s">
        <v>2003</v>
      </c>
      <c r="D27" s="18" t="s">
        <v>870</v>
      </c>
      <c r="E27" s="22">
        <v>650000</v>
      </c>
      <c r="F27" s="23">
        <v>4737.8500000000004</v>
      </c>
      <c r="G27" s="24">
        <v>1.4999999999999999E-2</v>
      </c>
    </row>
    <row r="28" spans="1:7" ht="12.95" customHeight="1">
      <c r="A28" s="20" t="s">
        <v>1125</v>
      </c>
      <c r="B28" s="21" t="s">
        <v>1127</v>
      </c>
      <c r="C28" s="16" t="s">
        <v>1126</v>
      </c>
      <c r="D28" s="18" t="s">
        <v>824</v>
      </c>
      <c r="E28" s="22">
        <v>950000</v>
      </c>
      <c r="F28" s="23">
        <v>4646.93</v>
      </c>
      <c r="G28" s="24">
        <v>1.47E-2</v>
      </c>
    </row>
    <row r="29" spans="1:7" ht="12.95" customHeight="1">
      <c r="A29" s="20" t="s">
        <v>1167</v>
      </c>
      <c r="B29" s="21" t="s">
        <v>1169</v>
      </c>
      <c r="C29" s="16" t="s">
        <v>1168</v>
      </c>
      <c r="D29" s="18" t="s">
        <v>844</v>
      </c>
      <c r="E29" s="22">
        <v>750000</v>
      </c>
      <c r="F29" s="23">
        <v>4611</v>
      </c>
      <c r="G29" s="24">
        <v>1.46E-2</v>
      </c>
    </row>
    <row r="30" spans="1:7" ht="12.95" customHeight="1">
      <c r="A30" s="20" t="s">
        <v>1834</v>
      </c>
      <c r="B30" s="21" t="s">
        <v>1836</v>
      </c>
      <c r="C30" s="16" t="s">
        <v>1835</v>
      </c>
      <c r="D30" s="18" t="s">
        <v>1118</v>
      </c>
      <c r="E30" s="22">
        <v>1650000</v>
      </c>
      <c r="F30" s="23">
        <v>4310.63</v>
      </c>
      <c r="G30" s="24">
        <v>1.37E-2</v>
      </c>
    </row>
    <row r="31" spans="1:7" ht="12.95" customHeight="1">
      <c r="A31" s="20" t="s">
        <v>1097</v>
      </c>
      <c r="B31" s="21" t="s">
        <v>1099</v>
      </c>
      <c r="C31" s="16" t="s">
        <v>1098</v>
      </c>
      <c r="D31" s="18" t="s">
        <v>828</v>
      </c>
      <c r="E31" s="22">
        <v>3600000</v>
      </c>
      <c r="F31" s="23">
        <v>4303.8</v>
      </c>
      <c r="G31" s="24">
        <v>1.37E-2</v>
      </c>
    </row>
    <row r="32" spans="1:7" ht="12.95" customHeight="1">
      <c r="A32" s="20" t="s">
        <v>835</v>
      </c>
      <c r="B32" s="21" t="s">
        <v>837</v>
      </c>
      <c r="C32" s="16" t="s">
        <v>836</v>
      </c>
      <c r="D32" s="18" t="s">
        <v>828</v>
      </c>
      <c r="E32" s="22">
        <v>2750000</v>
      </c>
      <c r="F32" s="23">
        <v>4206.13</v>
      </c>
      <c r="G32" s="24">
        <v>1.3299999999999999E-2</v>
      </c>
    </row>
    <row r="33" spans="1:7" ht="12.95" customHeight="1">
      <c r="A33" s="20" t="s">
        <v>841</v>
      </c>
      <c r="B33" s="21" t="s">
        <v>843</v>
      </c>
      <c r="C33" s="16" t="s">
        <v>842</v>
      </c>
      <c r="D33" s="18" t="s">
        <v>844</v>
      </c>
      <c r="E33" s="22">
        <v>4150000</v>
      </c>
      <c r="F33" s="23">
        <v>4093.98</v>
      </c>
      <c r="G33" s="24">
        <v>1.2999999999999999E-2</v>
      </c>
    </row>
    <row r="34" spans="1:7" ht="12.95" customHeight="1">
      <c r="A34" s="20" t="s">
        <v>1981</v>
      </c>
      <c r="B34" s="21" t="s">
        <v>1983</v>
      </c>
      <c r="C34" s="16" t="s">
        <v>1982</v>
      </c>
      <c r="D34" s="18" t="s">
        <v>824</v>
      </c>
      <c r="E34" s="22">
        <v>674050</v>
      </c>
      <c r="F34" s="23">
        <v>4081.37</v>
      </c>
      <c r="G34" s="24">
        <v>1.2999999999999999E-2</v>
      </c>
    </row>
    <row r="35" spans="1:7" ht="12.95" customHeight="1">
      <c r="A35" s="20" t="s">
        <v>1831</v>
      </c>
      <c r="B35" s="21" t="s">
        <v>1833</v>
      </c>
      <c r="C35" s="16" t="s">
        <v>1832</v>
      </c>
      <c r="D35" s="18" t="s">
        <v>1093</v>
      </c>
      <c r="E35" s="22">
        <v>400000</v>
      </c>
      <c r="F35" s="23">
        <v>4052</v>
      </c>
      <c r="G35" s="24">
        <v>1.29E-2</v>
      </c>
    </row>
    <row r="36" spans="1:7" ht="12.95" customHeight="1">
      <c r="A36" s="20" t="s">
        <v>1734</v>
      </c>
      <c r="B36" s="21" t="s">
        <v>1736</v>
      </c>
      <c r="C36" s="16" t="s">
        <v>1735</v>
      </c>
      <c r="D36" s="18" t="s">
        <v>1737</v>
      </c>
      <c r="E36" s="22">
        <v>2000000</v>
      </c>
      <c r="F36" s="23">
        <v>3970</v>
      </c>
      <c r="G36" s="24">
        <v>1.26E-2</v>
      </c>
    </row>
    <row r="37" spans="1:7" ht="12.95" customHeight="1">
      <c r="A37" s="20" t="s">
        <v>2005</v>
      </c>
      <c r="B37" s="21" t="s">
        <v>2007</v>
      </c>
      <c r="C37" s="16" t="s">
        <v>2006</v>
      </c>
      <c r="D37" s="18" t="s">
        <v>824</v>
      </c>
      <c r="E37" s="22">
        <v>488755</v>
      </c>
      <c r="F37" s="23">
        <v>3889.76</v>
      </c>
      <c r="G37" s="24">
        <v>1.23E-2</v>
      </c>
    </row>
    <row r="38" spans="1:7" ht="12.95" customHeight="1">
      <c r="A38" s="20" t="s">
        <v>1962</v>
      </c>
      <c r="B38" s="21" t="s">
        <v>1964</v>
      </c>
      <c r="C38" s="16" t="s">
        <v>1963</v>
      </c>
      <c r="D38" s="18" t="s">
        <v>1965</v>
      </c>
      <c r="E38" s="22">
        <v>350299</v>
      </c>
      <c r="F38" s="23">
        <v>3853.64</v>
      </c>
      <c r="G38" s="24">
        <v>1.2200000000000001E-2</v>
      </c>
    </row>
    <row r="39" spans="1:7" ht="12.95" customHeight="1">
      <c r="A39" s="20" t="s">
        <v>1813</v>
      </c>
      <c r="B39" s="21" t="s">
        <v>1815</v>
      </c>
      <c r="C39" s="16" t="s">
        <v>1814</v>
      </c>
      <c r="D39" s="18" t="s">
        <v>852</v>
      </c>
      <c r="E39" s="22">
        <v>1490000</v>
      </c>
      <c r="F39" s="23">
        <v>3731.71</v>
      </c>
      <c r="G39" s="24">
        <v>1.18E-2</v>
      </c>
    </row>
    <row r="40" spans="1:7" ht="12.95" customHeight="1">
      <c r="A40" s="20" t="s">
        <v>949</v>
      </c>
      <c r="B40" s="21" t="s">
        <v>951</v>
      </c>
      <c r="C40" s="16" t="s">
        <v>950</v>
      </c>
      <c r="D40" s="18" t="s">
        <v>878</v>
      </c>
      <c r="E40" s="22">
        <v>1500000</v>
      </c>
      <c r="F40" s="23">
        <v>3720.75</v>
      </c>
      <c r="G40" s="24">
        <v>1.18E-2</v>
      </c>
    </row>
    <row r="41" spans="1:7" ht="12.95" customHeight="1">
      <c r="A41" s="20" t="s">
        <v>1023</v>
      </c>
      <c r="B41" s="21" t="s">
        <v>1025</v>
      </c>
      <c r="C41" s="16" t="s">
        <v>1024</v>
      </c>
      <c r="D41" s="18" t="s">
        <v>958</v>
      </c>
      <c r="E41" s="22">
        <v>270000</v>
      </c>
      <c r="F41" s="23">
        <v>3706.43</v>
      </c>
      <c r="G41" s="24">
        <v>1.18E-2</v>
      </c>
    </row>
    <row r="42" spans="1:7" ht="12.95" customHeight="1">
      <c r="A42" s="20" t="s">
        <v>1786</v>
      </c>
      <c r="B42" s="21" t="s">
        <v>1788</v>
      </c>
      <c r="C42" s="16" t="s">
        <v>1787</v>
      </c>
      <c r="D42" s="18" t="s">
        <v>1737</v>
      </c>
      <c r="E42" s="22">
        <v>840000</v>
      </c>
      <c r="F42" s="23">
        <v>3660.3</v>
      </c>
      <c r="G42" s="24">
        <v>1.1599999999999999E-2</v>
      </c>
    </row>
    <row r="43" spans="1:7" ht="12.95" customHeight="1">
      <c r="A43" s="20" t="s">
        <v>1038</v>
      </c>
      <c r="B43" s="21" t="s">
        <v>1040</v>
      </c>
      <c r="C43" s="16" t="s">
        <v>1039</v>
      </c>
      <c r="D43" s="18" t="s">
        <v>870</v>
      </c>
      <c r="E43" s="22">
        <v>1200000</v>
      </c>
      <c r="F43" s="23">
        <v>3636</v>
      </c>
      <c r="G43" s="24">
        <v>1.15E-2</v>
      </c>
    </row>
    <row r="44" spans="1:7" ht="12.95" customHeight="1">
      <c r="A44" s="20" t="s">
        <v>1837</v>
      </c>
      <c r="B44" s="21" t="s">
        <v>1839</v>
      </c>
      <c r="C44" s="16" t="s">
        <v>1838</v>
      </c>
      <c r="D44" s="18" t="s">
        <v>1071</v>
      </c>
      <c r="E44" s="22">
        <v>1056211</v>
      </c>
      <c r="F44" s="23">
        <v>3602.21</v>
      </c>
      <c r="G44" s="24">
        <v>1.14E-2</v>
      </c>
    </row>
    <row r="45" spans="1:7" ht="12.95" customHeight="1">
      <c r="A45" s="20" t="s">
        <v>927</v>
      </c>
      <c r="B45" s="21" t="s">
        <v>929</v>
      </c>
      <c r="C45" s="16" t="s">
        <v>928</v>
      </c>
      <c r="D45" s="18" t="s">
        <v>905</v>
      </c>
      <c r="E45" s="22">
        <v>6100000</v>
      </c>
      <c r="F45" s="23">
        <v>3599</v>
      </c>
      <c r="G45" s="24">
        <v>1.14E-2</v>
      </c>
    </row>
    <row r="46" spans="1:7" ht="12.95" customHeight="1">
      <c r="A46" s="20" t="s">
        <v>2008</v>
      </c>
      <c r="B46" s="21" t="s">
        <v>2010</v>
      </c>
      <c r="C46" s="16" t="s">
        <v>2009</v>
      </c>
      <c r="D46" s="18" t="s">
        <v>933</v>
      </c>
      <c r="E46" s="22">
        <v>429000</v>
      </c>
      <c r="F46" s="23">
        <v>3434.57</v>
      </c>
      <c r="G46" s="24">
        <v>1.09E-2</v>
      </c>
    </row>
    <row r="47" spans="1:7" ht="12.95" customHeight="1">
      <c r="A47" s="20" t="s">
        <v>1810</v>
      </c>
      <c r="B47" s="21" t="s">
        <v>1812</v>
      </c>
      <c r="C47" s="16" t="s">
        <v>1811</v>
      </c>
      <c r="D47" s="18" t="s">
        <v>893</v>
      </c>
      <c r="E47" s="22">
        <v>2550000</v>
      </c>
      <c r="F47" s="23">
        <v>3302.25</v>
      </c>
      <c r="G47" s="24">
        <v>1.0500000000000001E-2</v>
      </c>
    </row>
    <row r="48" spans="1:7" ht="12.95" customHeight="1">
      <c r="A48" s="20" t="s">
        <v>2011</v>
      </c>
      <c r="B48" s="21" t="s">
        <v>2013</v>
      </c>
      <c r="C48" s="16" t="s">
        <v>2012</v>
      </c>
      <c r="D48" s="18" t="s">
        <v>977</v>
      </c>
      <c r="E48" s="22">
        <v>530000</v>
      </c>
      <c r="F48" s="23">
        <v>3301.9</v>
      </c>
      <c r="G48" s="24">
        <v>1.0500000000000001E-2</v>
      </c>
    </row>
    <row r="49" spans="1:7" ht="12.95" customHeight="1">
      <c r="A49" s="20" t="s">
        <v>1789</v>
      </c>
      <c r="B49" s="21" t="s">
        <v>1791</v>
      </c>
      <c r="C49" s="16" t="s">
        <v>1790</v>
      </c>
      <c r="D49" s="18" t="s">
        <v>933</v>
      </c>
      <c r="E49" s="22">
        <v>200000</v>
      </c>
      <c r="F49" s="23">
        <v>3277.5</v>
      </c>
      <c r="G49" s="24">
        <v>1.04E-2</v>
      </c>
    </row>
    <row r="50" spans="1:7" ht="12.95" customHeight="1">
      <c r="A50" s="20" t="s">
        <v>902</v>
      </c>
      <c r="B50" s="21" t="s">
        <v>904</v>
      </c>
      <c r="C50" s="16" t="s">
        <v>903</v>
      </c>
      <c r="D50" s="18" t="s">
        <v>905</v>
      </c>
      <c r="E50" s="22">
        <v>2850000</v>
      </c>
      <c r="F50" s="23">
        <v>3234.75</v>
      </c>
      <c r="G50" s="24">
        <v>1.03E-2</v>
      </c>
    </row>
    <row r="51" spans="1:7" ht="12.95" customHeight="1">
      <c r="A51" s="20" t="s">
        <v>996</v>
      </c>
      <c r="B51" s="21" t="s">
        <v>998</v>
      </c>
      <c r="C51" s="16" t="s">
        <v>997</v>
      </c>
      <c r="D51" s="18" t="s">
        <v>893</v>
      </c>
      <c r="E51" s="22">
        <v>320000</v>
      </c>
      <c r="F51" s="23">
        <v>3186.88</v>
      </c>
      <c r="G51" s="24">
        <v>1.01E-2</v>
      </c>
    </row>
    <row r="52" spans="1:7" ht="12.95" customHeight="1">
      <c r="A52" s="20" t="s">
        <v>2014</v>
      </c>
      <c r="B52" s="21" t="s">
        <v>2016</v>
      </c>
      <c r="C52" s="16" t="s">
        <v>2015</v>
      </c>
      <c r="D52" s="18" t="s">
        <v>820</v>
      </c>
      <c r="E52" s="22">
        <v>650000</v>
      </c>
      <c r="F52" s="23">
        <v>3175.25</v>
      </c>
      <c r="G52" s="24">
        <v>1.01E-2</v>
      </c>
    </row>
    <row r="53" spans="1:7" ht="12.95" customHeight="1">
      <c r="A53" s="20" t="s">
        <v>1131</v>
      </c>
      <c r="B53" s="21" t="s">
        <v>1133</v>
      </c>
      <c r="C53" s="16" t="s">
        <v>1132</v>
      </c>
      <c r="D53" s="18" t="s">
        <v>1093</v>
      </c>
      <c r="E53" s="22">
        <v>460000</v>
      </c>
      <c r="F53" s="23">
        <v>3123.63</v>
      </c>
      <c r="G53" s="24">
        <v>9.9000000000000008E-3</v>
      </c>
    </row>
    <row r="54" spans="1:7" ht="12.95" customHeight="1">
      <c r="A54" s="20" t="s">
        <v>1176</v>
      </c>
      <c r="B54" s="21" t="s">
        <v>1178</v>
      </c>
      <c r="C54" s="16" t="s">
        <v>1177</v>
      </c>
      <c r="D54" s="18" t="s">
        <v>885</v>
      </c>
      <c r="E54" s="22">
        <v>1200000</v>
      </c>
      <c r="F54" s="23">
        <v>3045.6</v>
      </c>
      <c r="G54" s="24">
        <v>9.7000000000000003E-3</v>
      </c>
    </row>
    <row r="55" spans="1:7" ht="12.95" customHeight="1">
      <c r="A55" s="20" t="s">
        <v>1887</v>
      </c>
      <c r="B55" s="21" t="s">
        <v>1889</v>
      </c>
      <c r="C55" s="16" t="s">
        <v>1888</v>
      </c>
      <c r="D55" s="18" t="s">
        <v>824</v>
      </c>
      <c r="E55" s="22">
        <v>405000</v>
      </c>
      <c r="F55" s="23">
        <v>2996.19</v>
      </c>
      <c r="G55" s="24">
        <v>9.4999999999999998E-3</v>
      </c>
    </row>
    <row r="56" spans="1:7" ht="12.95" customHeight="1">
      <c r="A56" s="20" t="s">
        <v>1777</v>
      </c>
      <c r="B56" s="21" t="s">
        <v>1779</v>
      </c>
      <c r="C56" s="16" t="s">
        <v>1778</v>
      </c>
      <c r="D56" s="18" t="s">
        <v>848</v>
      </c>
      <c r="E56" s="22">
        <v>4000000</v>
      </c>
      <c r="F56" s="23">
        <v>2994</v>
      </c>
      <c r="G56" s="24">
        <v>9.4999999999999998E-3</v>
      </c>
    </row>
    <row r="57" spans="1:7" ht="12.95" customHeight="1">
      <c r="A57" s="20" t="s">
        <v>1867</v>
      </c>
      <c r="B57" s="21" t="s">
        <v>1869</v>
      </c>
      <c r="C57" s="16" t="s">
        <v>1868</v>
      </c>
      <c r="D57" s="18" t="s">
        <v>859</v>
      </c>
      <c r="E57" s="22">
        <v>1000000</v>
      </c>
      <c r="F57" s="23">
        <v>2962</v>
      </c>
      <c r="G57" s="24">
        <v>9.4000000000000004E-3</v>
      </c>
    </row>
    <row r="58" spans="1:7" ht="12.95" customHeight="1">
      <c r="A58" s="20" t="s">
        <v>909</v>
      </c>
      <c r="B58" s="21" t="s">
        <v>911</v>
      </c>
      <c r="C58" s="16" t="s">
        <v>910</v>
      </c>
      <c r="D58" s="18" t="s">
        <v>897</v>
      </c>
      <c r="E58" s="22">
        <v>350000</v>
      </c>
      <c r="F58" s="23">
        <v>2951.38</v>
      </c>
      <c r="G58" s="24">
        <v>9.4000000000000004E-3</v>
      </c>
    </row>
    <row r="59" spans="1:7" ht="12.95" customHeight="1">
      <c r="A59" s="20" t="s">
        <v>1828</v>
      </c>
      <c r="B59" s="21" t="s">
        <v>1830</v>
      </c>
      <c r="C59" s="16" t="s">
        <v>1829</v>
      </c>
      <c r="D59" s="18" t="s">
        <v>893</v>
      </c>
      <c r="E59" s="22">
        <v>810000</v>
      </c>
      <c r="F59" s="23">
        <v>2892.11</v>
      </c>
      <c r="G59" s="24">
        <v>9.1999999999999998E-3</v>
      </c>
    </row>
    <row r="60" spans="1:7" ht="12.95" customHeight="1">
      <c r="A60" s="20" t="s">
        <v>2017</v>
      </c>
      <c r="B60" s="21" t="s">
        <v>2019</v>
      </c>
      <c r="C60" s="16" t="s">
        <v>2018</v>
      </c>
      <c r="D60" s="18" t="s">
        <v>1770</v>
      </c>
      <c r="E60" s="22">
        <v>1600000</v>
      </c>
      <c r="F60" s="23">
        <v>2873.6</v>
      </c>
      <c r="G60" s="24">
        <v>9.1000000000000004E-3</v>
      </c>
    </row>
    <row r="61" spans="1:7" ht="12.95" customHeight="1">
      <c r="A61" s="20" t="s">
        <v>2020</v>
      </c>
      <c r="B61" s="21" t="s">
        <v>2022</v>
      </c>
      <c r="C61" s="16" t="s">
        <v>2021</v>
      </c>
      <c r="D61" s="18" t="s">
        <v>933</v>
      </c>
      <c r="E61" s="22">
        <v>2400000</v>
      </c>
      <c r="F61" s="23">
        <v>2774.4</v>
      </c>
      <c r="G61" s="24">
        <v>8.8000000000000005E-3</v>
      </c>
    </row>
    <row r="62" spans="1:7" ht="12.95" customHeight="1">
      <c r="A62" s="20" t="s">
        <v>1731</v>
      </c>
      <c r="B62" s="21" t="s">
        <v>1733</v>
      </c>
      <c r="C62" s="16" t="s">
        <v>1732</v>
      </c>
      <c r="D62" s="18" t="s">
        <v>859</v>
      </c>
      <c r="E62" s="22">
        <v>350000</v>
      </c>
      <c r="F62" s="23">
        <v>2728.95</v>
      </c>
      <c r="G62" s="24">
        <v>8.6999999999999994E-3</v>
      </c>
    </row>
    <row r="63" spans="1:7" ht="12.95" customHeight="1">
      <c r="A63" s="20" t="s">
        <v>1798</v>
      </c>
      <c r="B63" s="21" t="s">
        <v>1800</v>
      </c>
      <c r="C63" s="16" t="s">
        <v>1799</v>
      </c>
      <c r="D63" s="18" t="s">
        <v>1093</v>
      </c>
      <c r="E63" s="22">
        <v>1000000</v>
      </c>
      <c r="F63" s="23">
        <v>2645</v>
      </c>
      <c r="G63" s="24">
        <v>8.3999999999999995E-3</v>
      </c>
    </row>
    <row r="64" spans="1:7" ht="12.95" customHeight="1">
      <c r="A64" s="20" t="s">
        <v>1916</v>
      </c>
      <c r="B64" s="21" t="s">
        <v>1918</v>
      </c>
      <c r="C64" s="16" t="s">
        <v>1917</v>
      </c>
      <c r="D64" s="18" t="s">
        <v>889</v>
      </c>
      <c r="E64" s="22">
        <v>25750</v>
      </c>
      <c r="F64" s="23">
        <v>2644.98</v>
      </c>
      <c r="G64" s="24">
        <v>8.3999999999999995E-3</v>
      </c>
    </row>
    <row r="65" spans="1:7" ht="12.95" customHeight="1">
      <c r="A65" s="20" t="s">
        <v>2023</v>
      </c>
      <c r="B65" s="21" t="s">
        <v>2025</v>
      </c>
      <c r="C65" s="16" t="s">
        <v>2024</v>
      </c>
      <c r="D65" s="18" t="s">
        <v>1071</v>
      </c>
      <c r="E65" s="22">
        <v>901000</v>
      </c>
      <c r="F65" s="23">
        <v>2642.18</v>
      </c>
      <c r="G65" s="24">
        <v>8.3999999999999995E-3</v>
      </c>
    </row>
    <row r="66" spans="1:7" ht="12.95" customHeight="1">
      <c r="A66" s="20" t="s">
        <v>2026</v>
      </c>
      <c r="B66" s="21" t="s">
        <v>2028</v>
      </c>
      <c r="C66" s="16" t="s">
        <v>2027</v>
      </c>
      <c r="D66" s="18" t="s">
        <v>852</v>
      </c>
      <c r="E66" s="22">
        <v>1250000</v>
      </c>
      <c r="F66" s="23">
        <v>2543.75</v>
      </c>
      <c r="G66" s="24">
        <v>8.0999999999999996E-3</v>
      </c>
    </row>
    <row r="67" spans="1:7" ht="12.95" customHeight="1">
      <c r="A67" s="20" t="s">
        <v>2029</v>
      </c>
      <c r="B67" s="21" t="s">
        <v>2031</v>
      </c>
      <c r="C67" s="16" t="s">
        <v>2030</v>
      </c>
      <c r="D67" s="18" t="s">
        <v>889</v>
      </c>
      <c r="E67" s="22">
        <v>448502</v>
      </c>
      <c r="F67" s="23">
        <v>2532.4699999999998</v>
      </c>
      <c r="G67" s="24">
        <v>8.0000000000000002E-3</v>
      </c>
    </row>
    <row r="68" spans="1:7" ht="12.95" customHeight="1">
      <c r="A68" s="20" t="s">
        <v>1906</v>
      </c>
      <c r="B68" s="21" t="s">
        <v>1908</v>
      </c>
      <c r="C68" s="16" t="s">
        <v>1907</v>
      </c>
      <c r="D68" s="18" t="s">
        <v>1093</v>
      </c>
      <c r="E68" s="22">
        <v>45750</v>
      </c>
      <c r="F68" s="23">
        <v>2492.19</v>
      </c>
      <c r="G68" s="24">
        <v>7.9000000000000008E-3</v>
      </c>
    </row>
    <row r="69" spans="1:7" ht="12.95" customHeight="1">
      <c r="A69" s="20" t="s">
        <v>924</v>
      </c>
      <c r="B69" s="21" t="s">
        <v>926</v>
      </c>
      <c r="C69" s="16" t="s">
        <v>925</v>
      </c>
      <c r="D69" s="18" t="s">
        <v>820</v>
      </c>
      <c r="E69" s="22">
        <v>3000000</v>
      </c>
      <c r="F69" s="23">
        <v>2395.5</v>
      </c>
      <c r="G69" s="24">
        <v>7.6E-3</v>
      </c>
    </row>
    <row r="70" spans="1:7" ht="12.95" customHeight="1">
      <c r="A70" s="20" t="s">
        <v>1804</v>
      </c>
      <c r="B70" s="21" t="s">
        <v>1806</v>
      </c>
      <c r="C70" s="16" t="s">
        <v>1805</v>
      </c>
      <c r="D70" s="18" t="s">
        <v>824</v>
      </c>
      <c r="E70" s="22">
        <v>706493</v>
      </c>
      <c r="F70" s="23">
        <v>2366.75</v>
      </c>
      <c r="G70" s="24">
        <v>7.4999999999999997E-3</v>
      </c>
    </row>
    <row r="71" spans="1:7" ht="12.95" customHeight="1">
      <c r="A71" s="20" t="s">
        <v>2032</v>
      </c>
      <c r="B71" s="21" t="s">
        <v>2034</v>
      </c>
      <c r="C71" s="16" t="s">
        <v>2033</v>
      </c>
      <c r="D71" s="18" t="s">
        <v>897</v>
      </c>
      <c r="E71" s="22">
        <v>344769</v>
      </c>
      <c r="F71" s="23">
        <v>2334.09</v>
      </c>
      <c r="G71" s="24">
        <v>7.4000000000000003E-3</v>
      </c>
    </row>
    <row r="72" spans="1:7" ht="12.95" customHeight="1">
      <c r="A72" s="20" t="s">
        <v>2035</v>
      </c>
      <c r="B72" s="21" t="s">
        <v>2037</v>
      </c>
      <c r="C72" s="16" t="s">
        <v>2036</v>
      </c>
      <c r="D72" s="18" t="s">
        <v>1071</v>
      </c>
      <c r="E72" s="22">
        <v>310000</v>
      </c>
      <c r="F72" s="23">
        <v>2281.91</v>
      </c>
      <c r="G72" s="24">
        <v>7.1999999999999998E-3</v>
      </c>
    </row>
    <row r="73" spans="1:7" ht="12.95" customHeight="1">
      <c r="A73" s="20" t="s">
        <v>1896</v>
      </c>
      <c r="B73" s="21" t="s">
        <v>1898</v>
      </c>
      <c r="C73" s="16" t="s">
        <v>1897</v>
      </c>
      <c r="D73" s="18" t="s">
        <v>897</v>
      </c>
      <c r="E73" s="22">
        <v>683812</v>
      </c>
      <c r="F73" s="23">
        <v>2196.75</v>
      </c>
      <c r="G73" s="24">
        <v>7.0000000000000001E-3</v>
      </c>
    </row>
    <row r="74" spans="1:7" ht="12.95" customHeight="1">
      <c r="A74" s="20" t="s">
        <v>1934</v>
      </c>
      <c r="B74" s="21" t="s">
        <v>1936</v>
      </c>
      <c r="C74" s="16" t="s">
        <v>1935</v>
      </c>
      <c r="D74" s="18" t="s">
        <v>958</v>
      </c>
      <c r="E74" s="22">
        <v>301463</v>
      </c>
      <c r="F74" s="23">
        <v>2108.73</v>
      </c>
      <c r="G74" s="24">
        <v>6.7000000000000002E-3</v>
      </c>
    </row>
    <row r="75" spans="1:7" ht="12.95" customHeight="1">
      <c r="A75" s="20" t="s">
        <v>2038</v>
      </c>
      <c r="B75" s="21" t="s">
        <v>2040</v>
      </c>
      <c r="C75" s="16" t="s">
        <v>2039</v>
      </c>
      <c r="D75" s="18" t="s">
        <v>1965</v>
      </c>
      <c r="E75" s="22">
        <v>2260000</v>
      </c>
      <c r="F75" s="23">
        <v>2081.46</v>
      </c>
      <c r="G75" s="24">
        <v>6.6E-3</v>
      </c>
    </row>
    <row r="76" spans="1:7" ht="12.95" customHeight="1">
      <c r="A76" s="20" t="s">
        <v>2041</v>
      </c>
      <c r="B76" s="21" t="s">
        <v>2043</v>
      </c>
      <c r="C76" s="16" t="s">
        <v>2042</v>
      </c>
      <c r="D76" s="18" t="s">
        <v>870</v>
      </c>
      <c r="E76" s="22">
        <v>250000</v>
      </c>
      <c r="F76" s="23">
        <v>2069</v>
      </c>
      <c r="G76" s="24">
        <v>6.6E-3</v>
      </c>
    </row>
    <row r="77" spans="1:7" ht="12.95" customHeight="1">
      <c r="A77" s="20" t="s">
        <v>1084</v>
      </c>
      <c r="B77" s="21" t="s">
        <v>1086</v>
      </c>
      <c r="C77" s="16" t="s">
        <v>1085</v>
      </c>
      <c r="D77" s="18" t="s">
        <v>828</v>
      </c>
      <c r="E77" s="22">
        <v>2500000</v>
      </c>
      <c r="F77" s="23">
        <v>2027.5</v>
      </c>
      <c r="G77" s="24">
        <v>6.4000000000000003E-3</v>
      </c>
    </row>
    <row r="78" spans="1:7" ht="12.95" customHeight="1">
      <c r="A78" s="20" t="s">
        <v>2044</v>
      </c>
      <c r="B78" s="21" t="s">
        <v>2046</v>
      </c>
      <c r="C78" s="16" t="s">
        <v>2045</v>
      </c>
      <c r="D78" s="18" t="s">
        <v>1071</v>
      </c>
      <c r="E78" s="22">
        <v>28000</v>
      </c>
      <c r="F78" s="23">
        <v>2005</v>
      </c>
      <c r="G78" s="24">
        <v>6.4000000000000003E-3</v>
      </c>
    </row>
    <row r="79" spans="1:7" ht="12.95" customHeight="1">
      <c r="A79" s="20" t="s">
        <v>2047</v>
      </c>
      <c r="B79" s="21" t="s">
        <v>2049</v>
      </c>
      <c r="C79" s="16" t="s">
        <v>2048</v>
      </c>
      <c r="D79" s="18" t="s">
        <v>889</v>
      </c>
      <c r="E79" s="22">
        <v>5800000</v>
      </c>
      <c r="F79" s="23">
        <v>1905.3</v>
      </c>
      <c r="G79" s="24">
        <v>6.0000000000000001E-3</v>
      </c>
    </row>
    <row r="80" spans="1:7" ht="12.95" customHeight="1">
      <c r="A80" s="20" t="s">
        <v>1893</v>
      </c>
      <c r="B80" s="21" t="s">
        <v>1895</v>
      </c>
      <c r="C80" s="16" t="s">
        <v>1894</v>
      </c>
      <c r="D80" s="18" t="s">
        <v>933</v>
      </c>
      <c r="E80" s="22">
        <v>244759</v>
      </c>
      <c r="F80" s="23">
        <v>1833.37</v>
      </c>
      <c r="G80" s="24">
        <v>5.7999999999999996E-3</v>
      </c>
    </row>
    <row r="81" spans="1:7" ht="12.95" customHeight="1">
      <c r="A81" s="20" t="s">
        <v>2050</v>
      </c>
      <c r="B81" s="21" t="s">
        <v>2052</v>
      </c>
      <c r="C81" s="16" t="s">
        <v>2051</v>
      </c>
      <c r="D81" s="18" t="s">
        <v>905</v>
      </c>
      <c r="E81" s="22">
        <v>25000</v>
      </c>
      <c r="F81" s="23">
        <v>1798.64</v>
      </c>
      <c r="G81" s="24">
        <v>5.7000000000000002E-3</v>
      </c>
    </row>
    <row r="82" spans="1:7" ht="12.95" customHeight="1">
      <c r="A82" s="20" t="s">
        <v>2053</v>
      </c>
      <c r="B82" s="21" t="s">
        <v>2055</v>
      </c>
      <c r="C82" s="16" t="s">
        <v>2054</v>
      </c>
      <c r="D82" s="18" t="s">
        <v>1770</v>
      </c>
      <c r="E82" s="22">
        <v>512189</v>
      </c>
      <c r="F82" s="23">
        <v>1624.92</v>
      </c>
      <c r="G82" s="24">
        <v>5.1999999999999998E-3</v>
      </c>
    </row>
    <row r="83" spans="1:7" ht="12.95" customHeight="1">
      <c r="A83" s="20" t="s">
        <v>2056</v>
      </c>
      <c r="B83" s="21" t="s">
        <v>2058</v>
      </c>
      <c r="C83" s="16" t="s">
        <v>2057</v>
      </c>
      <c r="D83" s="18" t="s">
        <v>1071</v>
      </c>
      <c r="E83" s="22">
        <v>450000</v>
      </c>
      <c r="F83" s="23">
        <v>1583.1</v>
      </c>
      <c r="G83" s="24">
        <v>5.0000000000000001E-3</v>
      </c>
    </row>
    <row r="84" spans="1:7" ht="12.95" customHeight="1">
      <c r="A84" s="20" t="s">
        <v>2059</v>
      </c>
      <c r="B84" s="21" t="s">
        <v>2061</v>
      </c>
      <c r="C84" s="16" t="s">
        <v>2060</v>
      </c>
      <c r="D84" s="18" t="s">
        <v>878</v>
      </c>
      <c r="E84" s="22">
        <v>200000</v>
      </c>
      <c r="F84" s="23">
        <v>1548.9</v>
      </c>
      <c r="G84" s="24">
        <v>4.8999999999999998E-3</v>
      </c>
    </row>
    <row r="85" spans="1:7" ht="12.95" customHeight="1">
      <c r="A85" s="20" t="s">
        <v>2062</v>
      </c>
      <c r="B85" s="21" t="s">
        <v>2064</v>
      </c>
      <c r="C85" s="16" t="s">
        <v>2063</v>
      </c>
      <c r="D85" s="18" t="s">
        <v>852</v>
      </c>
      <c r="E85" s="22">
        <v>470000</v>
      </c>
      <c r="F85" s="23">
        <v>1416.82</v>
      </c>
      <c r="G85" s="24">
        <v>4.4999999999999997E-3</v>
      </c>
    </row>
    <row r="86" spans="1:7" ht="12.95" customHeight="1">
      <c r="A86" s="20" t="s">
        <v>2065</v>
      </c>
      <c r="B86" s="21" t="s">
        <v>2067</v>
      </c>
      <c r="C86" s="16" t="s">
        <v>2066</v>
      </c>
      <c r="D86" s="18" t="s">
        <v>859</v>
      </c>
      <c r="E86" s="22">
        <v>800000</v>
      </c>
      <c r="F86" s="23">
        <v>1291.5999999999999</v>
      </c>
      <c r="G86" s="24">
        <v>4.1000000000000003E-3</v>
      </c>
    </row>
    <row r="87" spans="1:7" ht="12.95" customHeight="1">
      <c r="A87" s="20" t="s">
        <v>2068</v>
      </c>
      <c r="B87" s="21" t="s">
        <v>2070</v>
      </c>
      <c r="C87" s="16" t="s">
        <v>2069</v>
      </c>
      <c r="D87" s="18" t="s">
        <v>1872</v>
      </c>
      <c r="E87" s="22">
        <v>1400000</v>
      </c>
      <c r="F87" s="23">
        <v>1271.2</v>
      </c>
      <c r="G87" s="24">
        <v>4.0000000000000001E-3</v>
      </c>
    </row>
    <row r="88" spans="1:7" ht="12.95" customHeight="1">
      <c r="A88" s="20" t="s">
        <v>2071</v>
      </c>
      <c r="B88" s="21" t="s">
        <v>2073</v>
      </c>
      <c r="C88" s="16" t="s">
        <v>2072</v>
      </c>
      <c r="D88" s="18" t="s">
        <v>905</v>
      </c>
      <c r="E88" s="22">
        <v>800000</v>
      </c>
      <c r="F88" s="23">
        <v>1033.2</v>
      </c>
      <c r="G88" s="24">
        <v>3.3E-3</v>
      </c>
    </row>
    <row r="89" spans="1:7" ht="12.95" customHeight="1">
      <c r="A89" s="20" t="s">
        <v>2074</v>
      </c>
      <c r="B89" s="21" t="s">
        <v>2076</v>
      </c>
      <c r="C89" s="16" t="s">
        <v>2075</v>
      </c>
      <c r="D89" s="18" t="s">
        <v>901</v>
      </c>
      <c r="E89" s="22">
        <v>768134</v>
      </c>
      <c r="F89" s="23">
        <v>991.28</v>
      </c>
      <c r="G89" s="24">
        <v>3.0999999999999999E-3</v>
      </c>
    </row>
    <row r="90" spans="1:7" ht="12.95" customHeight="1">
      <c r="A90" s="20" t="s">
        <v>2077</v>
      </c>
      <c r="B90" s="21" t="s">
        <v>2079</v>
      </c>
      <c r="C90" s="16" t="s">
        <v>2078</v>
      </c>
      <c r="D90" s="18" t="s">
        <v>905</v>
      </c>
      <c r="E90" s="22">
        <v>587368</v>
      </c>
      <c r="F90" s="23">
        <v>737.44</v>
      </c>
      <c r="G90" s="24">
        <v>2.3E-3</v>
      </c>
    </row>
    <row r="91" spans="1:7" ht="12.95" customHeight="1">
      <c r="A91" s="20" t="s">
        <v>1197</v>
      </c>
      <c r="B91" s="21" t="s">
        <v>1199</v>
      </c>
      <c r="C91" s="16" t="s">
        <v>1198</v>
      </c>
      <c r="D91" s="18" t="s">
        <v>824</v>
      </c>
      <c r="E91" s="22">
        <v>146258</v>
      </c>
      <c r="F91" s="23">
        <v>655.30999999999995</v>
      </c>
      <c r="G91" s="24">
        <v>2.0999999999999999E-3</v>
      </c>
    </row>
    <row r="92" spans="1:7" ht="12.95" customHeight="1">
      <c r="A92" s="9"/>
      <c r="B92" s="26" t="s">
        <v>30</v>
      </c>
      <c r="C92" s="25" t="s">
        <v>2</v>
      </c>
      <c r="D92" s="26" t="s">
        <v>2</v>
      </c>
      <c r="E92" s="26" t="s">
        <v>2</v>
      </c>
      <c r="F92" s="27">
        <v>292347.69</v>
      </c>
      <c r="G92" s="28">
        <v>0.92749999999999999</v>
      </c>
    </row>
    <row r="93" spans="1:7" ht="12.95" customHeight="1">
      <c r="A93" s="9"/>
      <c r="B93" s="17" t="s">
        <v>1279</v>
      </c>
      <c r="C93" s="32" t="s">
        <v>2</v>
      </c>
      <c r="D93" s="29" t="s">
        <v>2</v>
      </c>
      <c r="E93" s="29" t="s">
        <v>2</v>
      </c>
      <c r="F93" s="30" t="s">
        <v>32</v>
      </c>
      <c r="G93" s="31" t="s">
        <v>32</v>
      </c>
    </row>
    <row r="94" spans="1:7" ht="12.95" customHeight="1">
      <c r="A94" s="9"/>
      <c r="B94" s="26" t="s">
        <v>30</v>
      </c>
      <c r="C94" s="32" t="s">
        <v>2</v>
      </c>
      <c r="D94" s="29" t="s">
        <v>2</v>
      </c>
      <c r="E94" s="29" t="s">
        <v>2</v>
      </c>
      <c r="F94" s="30" t="s">
        <v>32</v>
      </c>
      <c r="G94" s="31" t="s">
        <v>32</v>
      </c>
    </row>
    <row r="95" spans="1:7" ht="12.95" customHeight="1">
      <c r="A95" s="9"/>
      <c r="B95" s="26" t="s">
        <v>33</v>
      </c>
      <c r="C95" s="32" t="s">
        <v>2</v>
      </c>
      <c r="D95" s="29" t="s">
        <v>2</v>
      </c>
      <c r="E95" s="42" t="s">
        <v>2</v>
      </c>
      <c r="F95" s="43">
        <v>292347.69</v>
      </c>
      <c r="G95" s="44">
        <v>0.92749999999999999</v>
      </c>
    </row>
    <row r="96" spans="1:7" ht="12.95" customHeight="1">
      <c r="A96" s="9"/>
      <c r="B96" s="17" t="s">
        <v>34</v>
      </c>
      <c r="C96" s="16" t="s">
        <v>2</v>
      </c>
      <c r="D96" s="18" t="s">
        <v>2</v>
      </c>
      <c r="E96" s="18" t="s">
        <v>2</v>
      </c>
      <c r="F96" s="18" t="s">
        <v>2</v>
      </c>
      <c r="G96" s="19" t="s">
        <v>2</v>
      </c>
    </row>
    <row r="97" spans="1:7" ht="12.95" customHeight="1">
      <c r="A97" s="9"/>
      <c r="B97" s="17" t="s">
        <v>418</v>
      </c>
      <c r="C97" s="16" t="s">
        <v>2</v>
      </c>
      <c r="D97" s="18" t="s">
        <v>2</v>
      </c>
      <c r="E97" s="18" t="s">
        <v>2</v>
      </c>
      <c r="F97" s="18" t="s">
        <v>2</v>
      </c>
      <c r="G97" s="19" t="s">
        <v>2</v>
      </c>
    </row>
    <row r="98" spans="1:7" ht="12.95" customHeight="1">
      <c r="A98" s="10" t="s">
        <v>2</v>
      </c>
      <c r="B98" s="21" t="s">
        <v>419</v>
      </c>
      <c r="C98" s="16" t="s">
        <v>2</v>
      </c>
      <c r="D98" s="18" t="s">
        <v>2</v>
      </c>
      <c r="E98" s="46" t="s">
        <v>2</v>
      </c>
      <c r="F98" s="23">
        <v>22123.37</v>
      </c>
      <c r="G98" s="24">
        <v>7.0199999999999999E-2</v>
      </c>
    </row>
    <row r="99" spans="1:7" ht="12.95" customHeight="1">
      <c r="A99" s="9"/>
      <c r="B99" s="26" t="s">
        <v>33</v>
      </c>
      <c r="C99" s="32" t="s">
        <v>2</v>
      </c>
      <c r="D99" s="29" t="s">
        <v>2</v>
      </c>
      <c r="E99" s="42" t="s">
        <v>2</v>
      </c>
      <c r="F99" s="43">
        <v>22123.37</v>
      </c>
      <c r="G99" s="44">
        <v>7.0199999999999999E-2</v>
      </c>
    </row>
    <row r="100" spans="1:7" ht="12.95" customHeight="1">
      <c r="A100" s="9"/>
      <c r="B100" s="17" t="s">
        <v>233</v>
      </c>
      <c r="C100" s="16" t="s">
        <v>2</v>
      </c>
      <c r="D100" s="18" t="s">
        <v>2</v>
      </c>
      <c r="E100" s="18" t="s">
        <v>2</v>
      </c>
      <c r="F100" s="18" t="s">
        <v>2</v>
      </c>
      <c r="G100" s="19" t="s">
        <v>2</v>
      </c>
    </row>
    <row r="101" spans="1:7" ht="12.95" customHeight="1">
      <c r="A101" s="9"/>
      <c r="B101" s="21" t="s">
        <v>1692</v>
      </c>
      <c r="C101" s="16"/>
      <c r="D101" s="18"/>
      <c r="E101" s="18"/>
      <c r="F101" s="23">
        <v>250</v>
      </c>
      <c r="G101" s="24">
        <v>8.0000000000000004E-4</v>
      </c>
    </row>
    <row r="102" spans="1:7" ht="12.95" customHeight="1">
      <c r="A102" s="9"/>
      <c r="B102" s="21" t="s">
        <v>2956</v>
      </c>
      <c r="C102" s="16"/>
      <c r="D102" s="18"/>
      <c r="E102" s="18"/>
      <c r="F102" s="23">
        <v>6.0561283999999995</v>
      </c>
      <c r="G102" s="24" t="s">
        <v>2958</v>
      </c>
    </row>
    <row r="103" spans="1:7" ht="12.95" customHeight="1">
      <c r="A103" s="9"/>
      <c r="B103" s="21" t="s">
        <v>2957</v>
      </c>
      <c r="C103" s="16"/>
      <c r="D103" s="18"/>
      <c r="E103" s="18"/>
      <c r="F103" s="23">
        <f>639.4538716-250</f>
        <v>389.45387159999996</v>
      </c>
      <c r="G103" s="24">
        <v>1.5E-3</v>
      </c>
    </row>
    <row r="104" spans="1:7" ht="12.95" customHeight="1">
      <c r="A104" s="9"/>
      <c r="B104" s="26" t="s">
        <v>236</v>
      </c>
      <c r="C104" s="32" t="s">
        <v>2</v>
      </c>
      <c r="D104" s="29" t="s">
        <v>2</v>
      </c>
      <c r="E104" s="42" t="s">
        <v>2</v>
      </c>
      <c r="F104" s="43">
        <f>SUM(F101:F103)</f>
        <v>645.51</v>
      </c>
      <c r="G104" s="44">
        <f>SUM(G101:G103)</f>
        <v>2.3E-3</v>
      </c>
    </row>
    <row r="105" spans="1:7" ht="12.95" customHeight="1" thickBot="1">
      <c r="A105" s="9"/>
      <c r="B105" s="49" t="s">
        <v>237</v>
      </c>
      <c r="C105" s="48" t="s">
        <v>2</v>
      </c>
      <c r="D105" s="50" t="s">
        <v>2</v>
      </c>
      <c r="E105" s="50" t="s">
        <v>2</v>
      </c>
      <c r="F105" s="51">
        <v>315116.5728312576</v>
      </c>
      <c r="G105" s="52">
        <v>1</v>
      </c>
    </row>
    <row r="106" spans="1:7" ht="12.95" customHeight="1">
      <c r="A106" s="9"/>
      <c r="B106" s="10" t="s">
        <v>2</v>
      </c>
      <c r="C106" s="9"/>
      <c r="D106" s="9"/>
      <c r="E106" s="9"/>
      <c r="F106" s="9"/>
      <c r="G106" s="9"/>
    </row>
    <row r="107" spans="1:7" ht="12.95" customHeight="1">
      <c r="A107" s="9"/>
      <c r="B107" s="53" t="s">
        <v>2</v>
      </c>
      <c r="C107" s="9"/>
      <c r="D107" s="9"/>
      <c r="E107" s="9"/>
      <c r="F107" s="65"/>
      <c r="G107" s="76"/>
    </row>
    <row r="108" spans="1:7" ht="12.95" customHeight="1">
      <c r="A108" s="9"/>
      <c r="B108" s="53" t="s">
        <v>239</v>
      </c>
      <c r="C108" s="9"/>
      <c r="D108" s="9"/>
      <c r="E108" s="9"/>
      <c r="F108" s="9"/>
      <c r="G108" s="9"/>
    </row>
    <row r="109" spans="1:7" ht="12.95" customHeight="1">
      <c r="A109" s="9"/>
      <c r="B109" s="53" t="s">
        <v>2</v>
      </c>
      <c r="C109" s="9"/>
      <c r="D109" s="9"/>
      <c r="E109" s="9"/>
      <c r="F109" s="9"/>
      <c r="G109" s="9"/>
    </row>
    <row r="110" spans="1:7" ht="26.1" customHeight="1">
      <c r="A110" s="9"/>
      <c r="B110" s="62"/>
      <c r="C110" s="9"/>
      <c r="E110" s="9"/>
      <c r="F110" s="9"/>
      <c r="G110" s="9"/>
    </row>
    <row r="111" spans="1:7" ht="12.95" customHeight="1">
      <c r="A111" s="9"/>
      <c r="B111" s="53" t="s">
        <v>2</v>
      </c>
      <c r="C111" s="9"/>
      <c r="D111" s="9"/>
      <c r="E111" s="9"/>
      <c r="F111" s="9"/>
      <c r="G111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G102"/>
  <sheetViews>
    <sheetView showGridLines="0" zoomScaleNormal="100" workbookViewId="0">
      <selection activeCell="B5" sqref="B5"/>
    </sheetView>
  </sheetViews>
  <sheetFormatPr defaultRowHeight="12.75"/>
  <cols>
    <col min="1" max="1" width="10.7109375" style="2" bestFit="1" customWidth="1"/>
    <col min="2" max="2" width="61.7109375" style="2" bestFit="1" customWidth="1"/>
    <col min="3" max="3" width="13.57031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>IDFC Tax Advantage (ELSS) Fund</v>
      </c>
      <c r="C4" s="79"/>
      <c r="D4" s="79"/>
      <c r="E4" s="79"/>
      <c r="F4" s="79"/>
      <c r="G4" s="79"/>
    </row>
    <row r="5" spans="1:7" ht="15.95" customHeight="1">
      <c r="A5" s="8" t="s">
        <v>2080</v>
      </c>
      <c r="B5" s="63" t="s">
        <v>3083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815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816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1047</v>
      </c>
      <c r="B11" s="21" t="s">
        <v>1049</v>
      </c>
      <c r="C11" s="16" t="s">
        <v>1048</v>
      </c>
      <c r="D11" s="18" t="s">
        <v>828</v>
      </c>
      <c r="E11" s="22">
        <v>350000</v>
      </c>
      <c r="F11" s="23">
        <v>7214.2</v>
      </c>
      <c r="G11" s="24">
        <v>4.1399999999999999E-2</v>
      </c>
    </row>
    <row r="12" spans="1:7" ht="12.95" customHeight="1">
      <c r="A12" s="20" t="s">
        <v>1694</v>
      </c>
      <c r="B12" s="21" t="s">
        <v>1696</v>
      </c>
      <c r="C12" s="16" t="s">
        <v>1695</v>
      </c>
      <c r="D12" s="18" t="s">
        <v>828</v>
      </c>
      <c r="E12" s="22">
        <v>2000000</v>
      </c>
      <c r="F12" s="23">
        <v>6852</v>
      </c>
      <c r="G12" s="24">
        <v>3.9399999999999998E-2</v>
      </c>
    </row>
    <row r="13" spans="1:7" ht="12.95" customHeight="1">
      <c r="A13" s="20" t="s">
        <v>987</v>
      </c>
      <c r="B13" s="21" t="s">
        <v>989</v>
      </c>
      <c r="C13" s="16" t="s">
        <v>988</v>
      </c>
      <c r="D13" s="18" t="s">
        <v>889</v>
      </c>
      <c r="E13" s="22">
        <v>1750000</v>
      </c>
      <c r="F13" s="23">
        <v>5597.38</v>
      </c>
      <c r="G13" s="24">
        <v>3.2199999999999999E-2</v>
      </c>
    </row>
    <row r="14" spans="1:7" ht="12.95" customHeight="1">
      <c r="A14" s="20" t="s">
        <v>1020</v>
      </c>
      <c r="B14" s="21" t="s">
        <v>1022</v>
      </c>
      <c r="C14" s="16" t="s">
        <v>1021</v>
      </c>
      <c r="D14" s="18" t="s">
        <v>870</v>
      </c>
      <c r="E14" s="22">
        <v>350000</v>
      </c>
      <c r="F14" s="23">
        <v>5043.8500000000004</v>
      </c>
      <c r="G14" s="24">
        <v>2.9000000000000001E-2</v>
      </c>
    </row>
    <row r="15" spans="1:7" ht="12.95" customHeight="1">
      <c r="A15" s="20" t="s">
        <v>1224</v>
      </c>
      <c r="B15" s="21" t="s">
        <v>231</v>
      </c>
      <c r="C15" s="16" t="s">
        <v>1225</v>
      </c>
      <c r="D15" s="18" t="s">
        <v>828</v>
      </c>
      <c r="E15" s="22">
        <v>800000</v>
      </c>
      <c r="F15" s="23">
        <v>5018</v>
      </c>
      <c r="G15" s="24">
        <v>2.8799999999999999E-2</v>
      </c>
    </row>
    <row r="16" spans="1:7" ht="12.95" customHeight="1">
      <c r="A16" s="20" t="s">
        <v>882</v>
      </c>
      <c r="B16" s="21" t="s">
        <v>884</v>
      </c>
      <c r="C16" s="16" t="s">
        <v>883</v>
      </c>
      <c r="D16" s="18" t="s">
        <v>885</v>
      </c>
      <c r="E16" s="22">
        <v>400000</v>
      </c>
      <c r="F16" s="23">
        <v>4966.6000000000004</v>
      </c>
      <c r="G16" s="24">
        <v>2.8500000000000001E-2</v>
      </c>
    </row>
    <row r="17" spans="1:7" ht="12.95" customHeight="1">
      <c r="A17" s="20" t="s">
        <v>1738</v>
      </c>
      <c r="B17" s="21" t="s">
        <v>1740</v>
      </c>
      <c r="C17" s="16" t="s">
        <v>1739</v>
      </c>
      <c r="D17" s="18" t="s">
        <v>1737</v>
      </c>
      <c r="E17" s="22">
        <v>780000</v>
      </c>
      <c r="F17" s="23">
        <v>4343.04</v>
      </c>
      <c r="G17" s="24">
        <v>2.4899999999999999E-2</v>
      </c>
    </row>
    <row r="18" spans="1:7" ht="12.95" customHeight="1">
      <c r="A18" s="20" t="s">
        <v>1783</v>
      </c>
      <c r="B18" s="21" t="s">
        <v>1785</v>
      </c>
      <c r="C18" s="16" t="s">
        <v>1784</v>
      </c>
      <c r="D18" s="18" t="s">
        <v>889</v>
      </c>
      <c r="E18" s="22">
        <v>28000</v>
      </c>
      <c r="F18" s="23">
        <v>3243.03</v>
      </c>
      <c r="G18" s="24">
        <v>1.8599999999999998E-2</v>
      </c>
    </row>
    <row r="19" spans="1:7" ht="12.95" customHeight="1">
      <c r="A19" s="20" t="s">
        <v>1032</v>
      </c>
      <c r="B19" s="21" t="s">
        <v>1034</v>
      </c>
      <c r="C19" s="16" t="s">
        <v>1033</v>
      </c>
      <c r="D19" s="18" t="s">
        <v>828</v>
      </c>
      <c r="E19" s="22">
        <v>250000</v>
      </c>
      <c r="F19" s="23">
        <v>3218.13</v>
      </c>
      <c r="G19" s="24">
        <v>1.8499999999999999E-2</v>
      </c>
    </row>
    <row r="20" spans="1:7" ht="12.95" customHeight="1">
      <c r="A20" s="20" t="s">
        <v>1200</v>
      </c>
      <c r="B20" s="21" t="s">
        <v>1202</v>
      </c>
      <c r="C20" s="16" t="s">
        <v>1201</v>
      </c>
      <c r="D20" s="18" t="s">
        <v>889</v>
      </c>
      <c r="E20" s="22">
        <v>650000</v>
      </c>
      <c r="F20" s="23">
        <v>3111.88</v>
      </c>
      <c r="G20" s="24">
        <v>1.7899999999999999E-2</v>
      </c>
    </row>
    <row r="21" spans="1:7" ht="12.95" customHeight="1">
      <c r="A21" s="20" t="s">
        <v>1884</v>
      </c>
      <c r="B21" s="21" t="s">
        <v>1886</v>
      </c>
      <c r="C21" s="16" t="s">
        <v>1885</v>
      </c>
      <c r="D21" s="18" t="s">
        <v>824</v>
      </c>
      <c r="E21" s="22">
        <v>1950000</v>
      </c>
      <c r="F21" s="23">
        <v>2984.48</v>
      </c>
      <c r="G21" s="24">
        <v>1.7100000000000001E-2</v>
      </c>
    </row>
    <row r="22" spans="1:7" ht="12.95" customHeight="1">
      <c r="A22" s="20" t="s">
        <v>912</v>
      </c>
      <c r="B22" s="21" t="s">
        <v>914</v>
      </c>
      <c r="C22" s="16" t="s">
        <v>913</v>
      </c>
      <c r="D22" s="18" t="s">
        <v>820</v>
      </c>
      <c r="E22" s="22">
        <v>1250000</v>
      </c>
      <c r="F22" s="23">
        <v>2759.38</v>
      </c>
      <c r="G22" s="24">
        <v>1.5900000000000001E-2</v>
      </c>
    </row>
    <row r="23" spans="1:7" ht="12.95" customHeight="1">
      <c r="A23" s="20" t="s">
        <v>1825</v>
      </c>
      <c r="B23" s="21" t="s">
        <v>1827</v>
      </c>
      <c r="C23" s="16" t="s">
        <v>1826</v>
      </c>
      <c r="D23" s="18" t="s">
        <v>870</v>
      </c>
      <c r="E23" s="22">
        <v>510000</v>
      </c>
      <c r="F23" s="23">
        <v>2746.35</v>
      </c>
      <c r="G23" s="24">
        <v>1.5800000000000002E-2</v>
      </c>
    </row>
    <row r="24" spans="1:7" ht="12.95" customHeight="1">
      <c r="A24" s="20" t="s">
        <v>1801</v>
      </c>
      <c r="B24" s="21" t="s">
        <v>1803</v>
      </c>
      <c r="C24" s="16" t="s">
        <v>1802</v>
      </c>
      <c r="D24" s="18" t="s">
        <v>933</v>
      </c>
      <c r="E24" s="22">
        <v>390000</v>
      </c>
      <c r="F24" s="23">
        <v>2688.47</v>
      </c>
      <c r="G24" s="24">
        <v>1.54E-2</v>
      </c>
    </row>
    <row r="25" spans="1:7" ht="12.95" customHeight="1">
      <c r="A25" s="20" t="s">
        <v>1996</v>
      </c>
      <c r="B25" s="21" t="s">
        <v>1998</v>
      </c>
      <c r="C25" s="16" t="s">
        <v>1997</v>
      </c>
      <c r="D25" s="18" t="s">
        <v>977</v>
      </c>
      <c r="E25" s="22">
        <v>800000</v>
      </c>
      <c r="F25" s="23">
        <v>2522</v>
      </c>
      <c r="G25" s="24">
        <v>1.4500000000000001E-2</v>
      </c>
    </row>
    <row r="26" spans="1:7" ht="12.95" customHeight="1">
      <c r="A26" s="20" t="s">
        <v>1215</v>
      </c>
      <c r="B26" s="21" t="s">
        <v>1217</v>
      </c>
      <c r="C26" s="16" t="s">
        <v>1216</v>
      </c>
      <c r="D26" s="18" t="s">
        <v>870</v>
      </c>
      <c r="E26" s="22">
        <v>240000</v>
      </c>
      <c r="F26" s="23">
        <v>2511.48</v>
      </c>
      <c r="G26" s="24">
        <v>1.44E-2</v>
      </c>
    </row>
    <row r="27" spans="1:7" ht="12.95" customHeight="1">
      <c r="A27" s="20" t="s">
        <v>1119</v>
      </c>
      <c r="B27" s="21" t="s">
        <v>1121</v>
      </c>
      <c r="C27" s="16" t="s">
        <v>1120</v>
      </c>
      <c r="D27" s="18" t="s">
        <v>859</v>
      </c>
      <c r="E27" s="22">
        <v>350000</v>
      </c>
      <c r="F27" s="23">
        <v>2494.63</v>
      </c>
      <c r="G27" s="24">
        <v>1.43E-2</v>
      </c>
    </row>
    <row r="28" spans="1:7" ht="12.95" customHeight="1">
      <c r="A28" s="20" t="s">
        <v>1816</v>
      </c>
      <c r="B28" s="21" t="s">
        <v>1818</v>
      </c>
      <c r="C28" s="16" t="s">
        <v>1817</v>
      </c>
      <c r="D28" s="18" t="s">
        <v>844</v>
      </c>
      <c r="E28" s="22">
        <v>825000</v>
      </c>
      <c r="F28" s="23">
        <v>2491.5</v>
      </c>
      <c r="G28" s="24">
        <v>1.43E-2</v>
      </c>
    </row>
    <row r="29" spans="1:7" ht="12.95" customHeight="1">
      <c r="A29" s="20" t="s">
        <v>2081</v>
      </c>
      <c r="B29" s="21" t="s">
        <v>2083</v>
      </c>
      <c r="C29" s="16" t="s">
        <v>2082</v>
      </c>
      <c r="D29" s="18" t="s">
        <v>824</v>
      </c>
      <c r="E29" s="22">
        <v>130000</v>
      </c>
      <c r="F29" s="23">
        <v>2358.27</v>
      </c>
      <c r="G29" s="24">
        <v>1.35E-2</v>
      </c>
    </row>
    <row r="30" spans="1:7" ht="12.95" customHeight="1">
      <c r="A30" s="20" t="s">
        <v>2084</v>
      </c>
      <c r="B30" s="21" t="s">
        <v>2086</v>
      </c>
      <c r="C30" s="16" t="s">
        <v>2085</v>
      </c>
      <c r="D30" s="18" t="s">
        <v>874</v>
      </c>
      <c r="E30" s="22">
        <v>460000</v>
      </c>
      <c r="F30" s="23">
        <v>2302.7600000000002</v>
      </c>
      <c r="G30" s="24">
        <v>1.32E-2</v>
      </c>
    </row>
    <row r="31" spans="1:7" ht="12.95" customHeight="1">
      <c r="A31" s="20" t="s">
        <v>1981</v>
      </c>
      <c r="B31" s="21" t="s">
        <v>1983</v>
      </c>
      <c r="C31" s="16" t="s">
        <v>1982</v>
      </c>
      <c r="D31" s="18" t="s">
        <v>824</v>
      </c>
      <c r="E31" s="22">
        <v>375000</v>
      </c>
      <c r="F31" s="23">
        <v>2270.63</v>
      </c>
      <c r="G31" s="24">
        <v>1.2999999999999999E-2</v>
      </c>
    </row>
    <row r="32" spans="1:7" ht="12.95" customHeight="1">
      <c r="A32" s="20" t="s">
        <v>1709</v>
      </c>
      <c r="B32" s="21" t="s">
        <v>1711</v>
      </c>
      <c r="C32" s="16" t="s">
        <v>1710</v>
      </c>
      <c r="D32" s="18" t="s">
        <v>1071</v>
      </c>
      <c r="E32" s="22">
        <v>900000</v>
      </c>
      <c r="F32" s="23">
        <v>2262.6</v>
      </c>
      <c r="G32" s="24">
        <v>1.2999999999999999E-2</v>
      </c>
    </row>
    <row r="33" spans="1:7" ht="12.95" customHeight="1">
      <c r="A33" s="20" t="s">
        <v>1149</v>
      </c>
      <c r="B33" s="21" t="s">
        <v>1151</v>
      </c>
      <c r="C33" s="16" t="s">
        <v>1150</v>
      </c>
      <c r="D33" s="18" t="s">
        <v>1071</v>
      </c>
      <c r="E33" s="22">
        <v>3000</v>
      </c>
      <c r="F33" s="23">
        <v>2220.8000000000002</v>
      </c>
      <c r="G33" s="24">
        <v>1.2800000000000001E-2</v>
      </c>
    </row>
    <row r="34" spans="1:7" ht="12.95" customHeight="1">
      <c r="A34" s="20" t="s">
        <v>971</v>
      </c>
      <c r="B34" s="21" t="s">
        <v>973</v>
      </c>
      <c r="C34" s="16" t="s">
        <v>972</v>
      </c>
      <c r="D34" s="18" t="s">
        <v>859</v>
      </c>
      <c r="E34" s="22">
        <v>550000</v>
      </c>
      <c r="F34" s="23">
        <v>2215.13</v>
      </c>
      <c r="G34" s="24">
        <v>1.2699999999999999E-2</v>
      </c>
    </row>
    <row r="35" spans="1:7" ht="12.95" customHeight="1">
      <c r="A35" s="20" t="s">
        <v>2002</v>
      </c>
      <c r="B35" s="21" t="s">
        <v>2004</v>
      </c>
      <c r="C35" s="16" t="s">
        <v>2003</v>
      </c>
      <c r="D35" s="18" t="s">
        <v>870</v>
      </c>
      <c r="E35" s="22">
        <v>300000</v>
      </c>
      <c r="F35" s="23">
        <v>2186.6999999999998</v>
      </c>
      <c r="G35" s="24">
        <v>1.26E-2</v>
      </c>
    </row>
    <row r="36" spans="1:7" ht="12.95" customHeight="1">
      <c r="A36" s="20" t="s">
        <v>1764</v>
      </c>
      <c r="B36" s="21" t="s">
        <v>1766</v>
      </c>
      <c r="C36" s="16" t="s">
        <v>1765</v>
      </c>
      <c r="D36" s="18" t="s">
        <v>901</v>
      </c>
      <c r="E36" s="22">
        <v>220000</v>
      </c>
      <c r="F36" s="23">
        <v>2123.66</v>
      </c>
      <c r="G36" s="24">
        <v>1.2200000000000001E-2</v>
      </c>
    </row>
    <row r="37" spans="1:7" ht="12.95" customHeight="1">
      <c r="A37" s="20" t="s">
        <v>875</v>
      </c>
      <c r="B37" s="21" t="s">
        <v>877</v>
      </c>
      <c r="C37" s="16" t="s">
        <v>876</v>
      </c>
      <c r="D37" s="18" t="s">
        <v>878</v>
      </c>
      <c r="E37" s="22">
        <v>550000</v>
      </c>
      <c r="F37" s="23">
        <v>2047.1</v>
      </c>
      <c r="G37" s="24">
        <v>1.18E-2</v>
      </c>
    </row>
    <row r="38" spans="1:7" ht="12.95" customHeight="1">
      <c r="A38" s="20" t="s">
        <v>1094</v>
      </c>
      <c r="B38" s="21" t="s">
        <v>1096</v>
      </c>
      <c r="C38" s="16" t="s">
        <v>1095</v>
      </c>
      <c r="D38" s="18" t="s">
        <v>1071</v>
      </c>
      <c r="E38" s="22">
        <v>9000</v>
      </c>
      <c r="F38" s="23">
        <v>1979.13</v>
      </c>
      <c r="G38" s="24">
        <v>1.14E-2</v>
      </c>
    </row>
    <row r="39" spans="1:7" ht="12.95" customHeight="1">
      <c r="A39" s="20" t="s">
        <v>1822</v>
      </c>
      <c r="B39" s="21" t="s">
        <v>1824</v>
      </c>
      <c r="C39" s="16" t="s">
        <v>1823</v>
      </c>
      <c r="D39" s="18" t="s">
        <v>1071</v>
      </c>
      <c r="E39" s="22">
        <v>450000</v>
      </c>
      <c r="F39" s="23">
        <v>1935.23</v>
      </c>
      <c r="G39" s="24">
        <v>1.11E-2</v>
      </c>
    </row>
    <row r="40" spans="1:7" ht="12.95" customHeight="1">
      <c r="A40" s="20" t="s">
        <v>1081</v>
      </c>
      <c r="B40" s="21" t="s">
        <v>1083</v>
      </c>
      <c r="C40" s="16" t="s">
        <v>1082</v>
      </c>
      <c r="D40" s="18" t="s">
        <v>933</v>
      </c>
      <c r="E40" s="22">
        <v>800000</v>
      </c>
      <c r="F40" s="23">
        <v>1930.8</v>
      </c>
      <c r="G40" s="24">
        <v>1.11E-2</v>
      </c>
    </row>
    <row r="41" spans="1:7" ht="12.95" customHeight="1">
      <c r="A41" s="20" t="s">
        <v>1023</v>
      </c>
      <c r="B41" s="21" t="s">
        <v>1025</v>
      </c>
      <c r="C41" s="16" t="s">
        <v>1024</v>
      </c>
      <c r="D41" s="18" t="s">
        <v>958</v>
      </c>
      <c r="E41" s="22">
        <v>140000</v>
      </c>
      <c r="F41" s="23">
        <v>1921.85</v>
      </c>
      <c r="G41" s="24">
        <v>1.0999999999999999E-2</v>
      </c>
    </row>
    <row r="42" spans="1:7" ht="12.95" customHeight="1">
      <c r="A42" s="20" t="s">
        <v>1029</v>
      </c>
      <c r="B42" s="21" t="s">
        <v>1031</v>
      </c>
      <c r="C42" s="16" t="s">
        <v>1030</v>
      </c>
      <c r="D42" s="18" t="s">
        <v>870</v>
      </c>
      <c r="E42" s="22">
        <v>250000</v>
      </c>
      <c r="F42" s="23">
        <v>1914.5</v>
      </c>
      <c r="G42" s="24">
        <v>1.0999999999999999E-2</v>
      </c>
    </row>
    <row r="43" spans="1:7" ht="12.95" customHeight="1">
      <c r="A43" s="20" t="s">
        <v>1994</v>
      </c>
      <c r="B43" s="21" t="s">
        <v>228</v>
      </c>
      <c r="C43" s="16" t="s">
        <v>1995</v>
      </c>
      <c r="D43" s="18" t="s">
        <v>828</v>
      </c>
      <c r="E43" s="22">
        <v>100000</v>
      </c>
      <c r="F43" s="23">
        <v>1906.6</v>
      </c>
      <c r="G43" s="24">
        <v>1.0999999999999999E-2</v>
      </c>
    </row>
    <row r="44" spans="1:7" ht="12.95" customHeight="1">
      <c r="A44" s="20" t="s">
        <v>1100</v>
      </c>
      <c r="B44" s="21" t="s">
        <v>1102</v>
      </c>
      <c r="C44" s="16" t="s">
        <v>1101</v>
      </c>
      <c r="D44" s="18" t="s">
        <v>848</v>
      </c>
      <c r="E44" s="22">
        <v>800000</v>
      </c>
      <c r="F44" s="23">
        <v>1903.6</v>
      </c>
      <c r="G44" s="24">
        <v>1.09E-2</v>
      </c>
    </row>
    <row r="45" spans="1:7" ht="12.95" customHeight="1">
      <c r="A45" s="20" t="s">
        <v>1221</v>
      </c>
      <c r="B45" s="21" t="s">
        <v>1223</v>
      </c>
      <c r="C45" s="16" t="s">
        <v>1222</v>
      </c>
      <c r="D45" s="18" t="s">
        <v>828</v>
      </c>
      <c r="E45" s="22">
        <v>290000</v>
      </c>
      <c r="F45" s="23">
        <v>1882.83</v>
      </c>
      <c r="G45" s="24">
        <v>1.0800000000000001E-2</v>
      </c>
    </row>
    <row r="46" spans="1:7" ht="12.95" customHeight="1">
      <c r="A46" s="20" t="s">
        <v>856</v>
      </c>
      <c r="B46" s="21" t="s">
        <v>858</v>
      </c>
      <c r="C46" s="16" t="s">
        <v>857</v>
      </c>
      <c r="D46" s="18" t="s">
        <v>859</v>
      </c>
      <c r="E46" s="22">
        <v>75000</v>
      </c>
      <c r="F46" s="23">
        <v>1869</v>
      </c>
      <c r="G46" s="24">
        <v>1.0699999999999999E-2</v>
      </c>
    </row>
    <row r="47" spans="1:7" ht="12.95" customHeight="1">
      <c r="A47" s="20" t="s">
        <v>1167</v>
      </c>
      <c r="B47" s="21" t="s">
        <v>1169</v>
      </c>
      <c r="C47" s="16" t="s">
        <v>1168</v>
      </c>
      <c r="D47" s="18" t="s">
        <v>844</v>
      </c>
      <c r="E47" s="22">
        <v>300000</v>
      </c>
      <c r="F47" s="23">
        <v>1844.4</v>
      </c>
      <c r="G47" s="24">
        <v>1.06E-2</v>
      </c>
    </row>
    <row r="48" spans="1:7" ht="12.95" customHeight="1">
      <c r="A48" s="20" t="s">
        <v>2087</v>
      </c>
      <c r="B48" s="21" t="s">
        <v>2089</v>
      </c>
      <c r="C48" s="16" t="s">
        <v>2088</v>
      </c>
      <c r="D48" s="18" t="s">
        <v>1071</v>
      </c>
      <c r="E48" s="22">
        <v>500000</v>
      </c>
      <c r="F48" s="23">
        <v>1842.25</v>
      </c>
      <c r="G48" s="24">
        <v>1.06E-2</v>
      </c>
    </row>
    <row r="49" spans="1:7" ht="12.95" customHeight="1">
      <c r="A49" s="20" t="s">
        <v>1206</v>
      </c>
      <c r="B49" s="21" t="s">
        <v>1208</v>
      </c>
      <c r="C49" s="16" t="s">
        <v>1207</v>
      </c>
      <c r="D49" s="18" t="s">
        <v>859</v>
      </c>
      <c r="E49" s="22">
        <v>280000</v>
      </c>
      <c r="F49" s="23">
        <v>1827.98</v>
      </c>
      <c r="G49" s="24">
        <v>1.0500000000000001E-2</v>
      </c>
    </row>
    <row r="50" spans="1:7" ht="12.95" customHeight="1">
      <c r="A50" s="20" t="s">
        <v>1777</v>
      </c>
      <c r="B50" s="21" t="s">
        <v>1779</v>
      </c>
      <c r="C50" s="16" t="s">
        <v>1778</v>
      </c>
      <c r="D50" s="18" t="s">
        <v>848</v>
      </c>
      <c r="E50" s="22">
        <v>2400000</v>
      </c>
      <c r="F50" s="23">
        <v>1796.4</v>
      </c>
      <c r="G50" s="24">
        <v>1.03E-2</v>
      </c>
    </row>
    <row r="51" spans="1:7" ht="12.95" customHeight="1">
      <c r="A51" s="20" t="s">
        <v>1786</v>
      </c>
      <c r="B51" s="21" t="s">
        <v>1788</v>
      </c>
      <c r="C51" s="16" t="s">
        <v>1787</v>
      </c>
      <c r="D51" s="18" t="s">
        <v>1737</v>
      </c>
      <c r="E51" s="22">
        <v>410000</v>
      </c>
      <c r="F51" s="23">
        <v>1786.58</v>
      </c>
      <c r="G51" s="24">
        <v>1.03E-2</v>
      </c>
    </row>
    <row r="52" spans="1:7" ht="12.95" customHeight="1">
      <c r="A52" s="20" t="s">
        <v>990</v>
      </c>
      <c r="B52" s="21" t="s">
        <v>992</v>
      </c>
      <c r="C52" s="16" t="s">
        <v>991</v>
      </c>
      <c r="D52" s="18" t="s">
        <v>901</v>
      </c>
      <c r="E52" s="22">
        <v>65000</v>
      </c>
      <c r="F52" s="23">
        <v>1784.15</v>
      </c>
      <c r="G52" s="24">
        <v>1.0200000000000001E-2</v>
      </c>
    </row>
    <row r="53" spans="1:7" ht="12.95" customHeight="1">
      <c r="A53" s="20" t="s">
        <v>1774</v>
      </c>
      <c r="B53" s="21" t="s">
        <v>1776</v>
      </c>
      <c r="C53" s="16" t="s">
        <v>1775</v>
      </c>
      <c r="D53" s="18" t="s">
        <v>1093</v>
      </c>
      <c r="E53" s="22">
        <v>95000</v>
      </c>
      <c r="F53" s="23">
        <v>1670.81</v>
      </c>
      <c r="G53" s="24">
        <v>9.5999999999999992E-3</v>
      </c>
    </row>
    <row r="54" spans="1:7" ht="12.95" customHeight="1">
      <c r="A54" s="20" t="s">
        <v>1038</v>
      </c>
      <c r="B54" s="21" t="s">
        <v>1040</v>
      </c>
      <c r="C54" s="16" t="s">
        <v>1039</v>
      </c>
      <c r="D54" s="18" t="s">
        <v>870</v>
      </c>
      <c r="E54" s="22">
        <v>550000</v>
      </c>
      <c r="F54" s="23">
        <v>1666.5</v>
      </c>
      <c r="G54" s="24">
        <v>9.5999999999999992E-3</v>
      </c>
    </row>
    <row r="55" spans="1:7" ht="12.95" customHeight="1">
      <c r="A55" s="20" t="s">
        <v>1176</v>
      </c>
      <c r="B55" s="21" t="s">
        <v>1178</v>
      </c>
      <c r="C55" s="16" t="s">
        <v>1177</v>
      </c>
      <c r="D55" s="18" t="s">
        <v>885</v>
      </c>
      <c r="E55" s="22">
        <v>650000</v>
      </c>
      <c r="F55" s="23">
        <v>1649.7</v>
      </c>
      <c r="G55" s="24">
        <v>9.4999999999999998E-3</v>
      </c>
    </row>
    <row r="56" spans="1:7" ht="12.95" customHeight="1">
      <c r="A56" s="20" t="s">
        <v>1828</v>
      </c>
      <c r="B56" s="21" t="s">
        <v>1830</v>
      </c>
      <c r="C56" s="16" t="s">
        <v>1829</v>
      </c>
      <c r="D56" s="18" t="s">
        <v>893</v>
      </c>
      <c r="E56" s="22">
        <v>458800</v>
      </c>
      <c r="F56" s="23">
        <v>1638.15</v>
      </c>
      <c r="G56" s="24">
        <v>9.4000000000000004E-3</v>
      </c>
    </row>
    <row r="57" spans="1:7" ht="12.95" customHeight="1">
      <c r="A57" s="20" t="s">
        <v>1131</v>
      </c>
      <c r="B57" s="21" t="s">
        <v>1133</v>
      </c>
      <c r="C57" s="16" t="s">
        <v>1132</v>
      </c>
      <c r="D57" s="18" t="s">
        <v>1093</v>
      </c>
      <c r="E57" s="22">
        <v>240000</v>
      </c>
      <c r="F57" s="23">
        <v>1629.72</v>
      </c>
      <c r="G57" s="24">
        <v>9.4000000000000004E-3</v>
      </c>
    </row>
    <row r="58" spans="1:7" ht="12.95" customHeight="1">
      <c r="A58" s="20" t="s">
        <v>1867</v>
      </c>
      <c r="B58" s="21" t="s">
        <v>1869</v>
      </c>
      <c r="C58" s="16" t="s">
        <v>1868</v>
      </c>
      <c r="D58" s="18" t="s">
        <v>859</v>
      </c>
      <c r="E58" s="22">
        <v>550000</v>
      </c>
      <c r="F58" s="23">
        <v>1629.1</v>
      </c>
      <c r="G58" s="24">
        <v>9.4000000000000004E-3</v>
      </c>
    </row>
    <row r="59" spans="1:7" ht="12.95" customHeight="1">
      <c r="A59" s="20" t="s">
        <v>1813</v>
      </c>
      <c r="B59" s="21" t="s">
        <v>1815</v>
      </c>
      <c r="C59" s="16" t="s">
        <v>1814</v>
      </c>
      <c r="D59" s="18" t="s">
        <v>852</v>
      </c>
      <c r="E59" s="22">
        <v>650000</v>
      </c>
      <c r="F59" s="23">
        <v>1627.93</v>
      </c>
      <c r="G59" s="24">
        <v>9.4000000000000004E-3</v>
      </c>
    </row>
    <row r="60" spans="1:7" ht="12.95" customHeight="1">
      <c r="A60" s="20" t="s">
        <v>949</v>
      </c>
      <c r="B60" s="21" t="s">
        <v>951</v>
      </c>
      <c r="C60" s="16" t="s">
        <v>950</v>
      </c>
      <c r="D60" s="18" t="s">
        <v>878</v>
      </c>
      <c r="E60" s="22">
        <v>650000</v>
      </c>
      <c r="F60" s="23">
        <v>1612.33</v>
      </c>
      <c r="G60" s="24">
        <v>9.2999999999999992E-3</v>
      </c>
    </row>
    <row r="61" spans="1:7" ht="12.95" customHeight="1">
      <c r="A61" s="20" t="s">
        <v>2090</v>
      </c>
      <c r="B61" s="21" t="s">
        <v>2092</v>
      </c>
      <c r="C61" s="16" t="s">
        <v>2091</v>
      </c>
      <c r="D61" s="18" t="s">
        <v>905</v>
      </c>
      <c r="E61" s="22">
        <v>2000000</v>
      </c>
      <c r="F61" s="23">
        <v>1612</v>
      </c>
      <c r="G61" s="24">
        <v>9.2999999999999992E-3</v>
      </c>
    </row>
    <row r="62" spans="1:7" ht="12.95" customHeight="1">
      <c r="A62" s="20" t="s">
        <v>2093</v>
      </c>
      <c r="B62" s="21" t="s">
        <v>2095</v>
      </c>
      <c r="C62" s="16" t="s">
        <v>2094</v>
      </c>
      <c r="D62" s="18" t="s">
        <v>905</v>
      </c>
      <c r="E62" s="22">
        <v>2100000</v>
      </c>
      <c r="F62" s="23">
        <v>1610.7</v>
      </c>
      <c r="G62" s="24">
        <v>9.2999999999999992E-3</v>
      </c>
    </row>
    <row r="63" spans="1:7" ht="12.95" customHeight="1">
      <c r="A63" s="20" t="s">
        <v>1873</v>
      </c>
      <c r="B63" s="21" t="s">
        <v>1875</v>
      </c>
      <c r="C63" s="16" t="s">
        <v>1874</v>
      </c>
      <c r="D63" s="18" t="s">
        <v>852</v>
      </c>
      <c r="E63" s="22">
        <v>209829</v>
      </c>
      <c r="F63" s="23">
        <v>1609.81</v>
      </c>
      <c r="G63" s="24">
        <v>9.1999999999999998E-3</v>
      </c>
    </row>
    <row r="64" spans="1:7" ht="12.95" customHeight="1">
      <c r="A64" s="20" t="s">
        <v>927</v>
      </c>
      <c r="B64" s="21" t="s">
        <v>929</v>
      </c>
      <c r="C64" s="16" t="s">
        <v>928</v>
      </c>
      <c r="D64" s="18" t="s">
        <v>905</v>
      </c>
      <c r="E64" s="22">
        <v>2700000</v>
      </c>
      <c r="F64" s="23">
        <v>1593</v>
      </c>
      <c r="G64" s="24">
        <v>9.1999999999999998E-3</v>
      </c>
    </row>
    <row r="65" spans="1:7" ht="12.95" customHeight="1">
      <c r="A65" s="20" t="s">
        <v>1834</v>
      </c>
      <c r="B65" s="21" t="s">
        <v>1836</v>
      </c>
      <c r="C65" s="16" t="s">
        <v>1835</v>
      </c>
      <c r="D65" s="18" t="s">
        <v>1118</v>
      </c>
      <c r="E65" s="22">
        <v>600000</v>
      </c>
      <c r="F65" s="23">
        <v>1567.5</v>
      </c>
      <c r="G65" s="24">
        <v>8.9999999999999993E-3</v>
      </c>
    </row>
    <row r="66" spans="1:7" ht="12.95" customHeight="1">
      <c r="A66" s="20" t="s">
        <v>2017</v>
      </c>
      <c r="B66" s="21" t="s">
        <v>2019</v>
      </c>
      <c r="C66" s="16" t="s">
        <v>2018</v>
      </c>
      <c r="D66" s="18" t="s">
        <v>1770</v>
      </c>
      <c r="E66" s="22">
        <v>850000</v>
      </c>
      <c r="F66" s="23">
        <v>1526.6</v>
      </c>
      <c r="G66" s="24">
        <v>8.8000000000000005E-3</v>
      </c>
    </row>
    <row r="67" spans="1:7" ht="12.95" customHeight="1">
      <c r="A67" s="20" t="s">
        <v>2096</v>
      </c>
      <c r="B67" s="21" t="s">
        <v>2098</v>
      </c>
      <c r="C67" s="16" t="s">
        <v>2097</v>
      </c>
      <c r="D67" s="18" t="s">
        <v>1737</v>
      </c>
      <c r="E67" s="22">
        <v>2698104</v>
      </c>
      <c r="F67" s="23">
        <v>1425.95</v>
      </c>
      <c r="G67" s="24">
        <v>8.2000000000000007E-3</v>
      </c>
    </row>
    <row r="68" spans="1:7" ht="12.95" customHeight="1">
      <c r="A68" s="20" t="s">
        <v>1810</v>
      </c>
      <c r="B68" s="21" t="s">
        <v>1812</v>
      </c>
      <c r="C68" s="16" t="s">
        <v>1811</v>
      </c>
      <c r="D68" s="18" t="s">
        <v>893</v>
      </c>
      <c r="E68" s="22">
        <v>1100000</v>
      </c>
      <c r="F68" s="23">
        <v>1424.5</v>
      </c>
      <c r="G68" s="24">
        <v>8.2000000000000007E-3</v>
      </c>
    </row>
    <row r="69" spans="1:7" ht="12.95" customHeight="1">
      <c r="A69" s="20" t="s">
        <v>1916</v>
      </c>
      <c r="B69" s="21" t="s">
        <v>1918</v>
      </c>
      <c r="C69" s="16" t="s">
        <v>1917</v>
      </c>
      <c r="D69" s="18" t="s">
        <v>889</v>
      </c>
      <c r="E69" s="22">
        <v>13000</v>
      </c>
      <c r="F69" s="23">
        <v>1335.33</v>
      </c>
      <c r="G69" s="24">
        <v>7.7000000000000002E-3</v>
      </c>
    </row>
    <row r="70" spans="1:7" ht="12.95" customHeight="1">
      <c r="A70" s="20" t="s">
        <v>2026</v>
      </c>
      <c r="B70" s="21" t="s">
        <v>2028</v>
      </c>
      <c r="C70" s="16" t="s">
        <v>2027</v>
      </c>
      <c r="D70" s="18" t="s">
        <v>852</v>
      </c>
      <c r="E70" s="22">
        <v>650000</v>
      </c>
      <c r="F70" s="23">
        <v>1322.75</v>
      </c>
      <c r="G70" s="24">
        <v>7.6E-3</v>
      </c>
    </row>
    <row r="71" spans="1:7" ht="12.95" customHeight="1">
      <c r="A71" s="20" t="s">
        <v>1937</v>
      </c>
      <c r="B71" s="21" t="s">
        <v>1939</v>
      </c>
      <c r="C71" s="16" t="s">
        <v>1938</v>
      </c>
      <c r="D71" s="18" t="s">
        <v>1118</v>
      </c>
      <c r="E71" s="22">
        <v>40000</v>
      </c>
      <c r="F71" s="23">
        <v>1292.92</v>
      </c>
      <c r="G71" s="24">
        <v>7.4000000000000003E-3</v>
      </c>
    </row>
    <row r="72" spans="1:7" ht="12.95" customHeight="1">
      <c r="A72" s="20" t="s">
        <v>1792</v>
      </c>
      <c r="B72" s="21" t="s">
        <v>1794</v>
      </c>
      <c r="C72" s="16" t="s">
        <v>1793</v>
      </c>
      <c r="D72" s="18" t="s">
        <v>824</v>
      </c>
      <c r="E72" s="22">
        <v>219561</v>
      </c>
      <c r="F72" s="23">
        <v>1287.94</v>
      </c>
      <c r="G72" s="24">
        <v>7.4000000000000003E-3</v>
      </c>
    </row>
    <row r="73" spans="1:7" ht="12.95" customHeight="1">
      <c r="A73" s="20" t="s">
        <v>1855</v>
      </c>
      <c r="B73" s="21" t="s">
        <v>1857</v>
      </c>
      <c r="C73" s="16" t="s">
        <v>1856</v>
      </c>
      <c r="D73" s="18" t="s">
        <v>1737</v>
      </c>
      <c r="E73" s="22">
        <v>75000</v>
      </c>
      <c r="F73" s="23">
        <v>1203.3800000000001</v>
      </c>
      <c r="G73" s="24">
        <v>6.8999999999999999E-3</v>
      </c>
    </row>
    <row r="74" spans="1:7" ht="12.95" customHeight="1">
      <c r="A74" s="20" t="s">
        <v>1728</v>
      </c>
      <c r="B74" s="21" t="s">
        <v>1730</v>
      </c>
      <c r="C74" s="16" t="s">
        <v>1729</v>
      </c>
      <c r="D74" s="18" t="s">
        <v>824</v>
      </c>
      <c r="E74" s="22">
        <v>75000</v>
      </c>
      <c r="F74" s="23">
        <v>1193.93</v>
      </c>
      <c r="G74" s="24">
        <v>6.8999999999999999E-3</v>
      </c>
    </row>
    <row r="75" spans="1:7" ht="12.95" customHeight="1">
      <c r="A75" s="20" t="s">
        <v>1122</v>
      </c>
      <c r="B75" s="21" t="s">
        <v>1124</v>
      </c>
      <c r="C75" s="16" t="s">
        <v>1123</v>
      </c>
      <c r="D75" s="18" t="s">
        <v>885</v>
      </c>
      <c r="E75" s="22">
        <v>360000</v>
      </c>
      <c r="F75" s="23">
        <v>1132.74</v>
      </c>
      <c r="G75" s="24">
        <v>6.4999999999999997E-3</v>
      </c>
    </row>
    <row r="76" spans="1:7" ht="12.95" customHeight="1">
      <c r="A76" s="20" t="s">
        <v>1870</v>
      </c>
      <c r="B76" s="21" t="s">
        <v>2960</v>
      </c>
      <c r="C76" s="16" t="s">
        <v>1871</v>
      </c>
      <c r="D76" s="18" t="s">
        <v>1872</v>
      </c>
      <c r="E76" s="22">
        <v>200000</v>
      </c>
      <c r="F76" s="23">
        <v>1081.0999999999999</v>
      </c>
      <c r="G76" s="24">
        <v>6.1999999999999998E-3</v>
      </c>
    </row>
    <row r="77" spans="1:7" ht="12.95" customHeight="1">
      <c r="A77" s="20" t="s">
        <v>1804</v>
      </c>
      <c r="B77" s="21" t="s">
        <v>1806</v>
      </c>
      <c r="C77" s="16" t="s">
        <v>1805</v>
      </c>
      <c r="D77" s="18" t="s">
        <v>824</v>
      </c>
      <c r="E77" s="22">
        <v>302596</v>
      </c>
      <c r="F77" s="23">
        <v>1013.7</v>
      </c>
      <c r="G77" s="24">
        <v>5.7999999999999996E-3</v>
      </c>
    </row>
    <row r="78" spans="1:7" ht="12.95" customHeight="1">
      <c r="A78" s="20" t="s">
        <v>2099</v>
      </c>
      <c r="B78" s="21" t="s">
        <v>2101</v>
      </c>
      <c r="C78" s="16" t="s">
        <v>2100</v>
      </c>
      <c r="D78" s="18" t="s">
        <v>874</v>
      </c>
      <c r="E78" s="22">
        <v>420000</v>
      </c>
      <c r="F78" s="23">
        <v>985.53</v>
      </c>
      <c r="G78" s="24">
        <v>5.7000000000000002E-3</v>
      </c>
    </row>
    <row r="79" spans="1:7" ht="12.95" customHeight="1">
      <c r="A79" s="20" t="s">
        <v>1953</v>
      </c>
      <c r="B79" s="21" t="s">
        <v>1955</v>
      </c>
      <c r="C79" s="16" t="s">
        <v>1954</v>
      </c>
      <c r="D79" s="18" t="s">
        <v>852</v>
      </c>
      <c r="E79" s="22">
        <v>95000</v>
      </c>
      <c r="F79" s="23">
        <v>985.2</v>
      </c>
      <c r="G79" s="24">
        <v>5.7000000000000002E-3</v>
      </c>
    </row>
    <row r="80" spans="1:7" ht="12.95" customHeight="1">
      <c r="A80" s="20" t="s">
        <v>1893</v>
      </c>
      <c r="B80" s="21" t="s">
        <v>1895</v>
      </c>
      <c r="C80" s="16" t="s">
        <v>1894</v>
      </c>
      <c r="D80" s="18" t="s">
        <v>933</v>
      </c>
      <c r="E80" s="22">
        <v>130000</v>
      </c>
      <c r="F80" s="23">
        <v>973.77</v>
      </c>
      <c r="G80" s="24">
        <v>5.5999999999999999E-3</v>
      </c>
    </row>
    <row r="81" spans="1:7" ht="12.95" customHeight="1">
      <c r="A81" s="20" t="s">
        <v>1887</v>
      </c>
      <c r="B81" s="21" t="s">
        <v>1889</v>
      </c>
      <c r="C81" s="16" t="s">
        <v>1888</v>
      </c>
      <c r="D81" s="18" t="s">
        <v>824</v>
      </c>
      <c r="E81" s="22">
        <v>130000</v>
      </c>
      <c r="F81" s="23">
        <v>961.74</v>
      </c>
      <c r="G81" s="24">
        <v>5.4999999999999997E-3</v>
      </c>
    </row>
    <row r="82" spans="1:7" ht="12.95" customHeight="1">
      <c r="A82" s="20" t="s">
        <v>2068</v>
      </c>
      <c r="B82" s="21" t="s">
        <v>2070</v>
      </c>
      <c r="C82" s="16" t="s">
        <v>2069</v>
      </c>
      <c r="D82" s="18" t="s">
        <v>1872</v>
      </c>
      <c r="E82" s="22">
        <v>1050000</v>
      </c>
      <c r="F82" s="23">
        <v>953.4</v>
      </c>
      <c r="G82" s="24">
        <v>5.4999999999999997E-3</v>
      </c>
    </row>
    <row r="83" spans="1:7" ht="12.95" customHeight="1">
      <c r="A83" s="20" t="s">
        <v>1712</v>
      </c>
      <c r="B83" s="21" t="s">
        <v>1714</v>
      </c>
      <c r="C83" s="16" t="s">
        <v>1713</v>
      </c>
      <c r="D83" s="18" t="s">
        <v>824</v>
      </c>
      <c r="E83" s="22">
        <v>370856</v>
      </c>
      <c r="F83" s="23">
        <v>874.29</v>
      </c>
      <c r="G83" s="24">
        <v>5.0000000000000001E-3</v>
      </c>
    </row>
    <row r="84" spans="1:7" ht="12.95" customHeight="1">
      <c r="A84" s="20" t="s">
        <v>2102</v>
      </c>
      <c r="B84" s="21" t="s">
        <v>2104</v>
      </c>
      <c r="C84" s="16" t="s">
        <v>2103</v>
      </c>
      <c r="D84" s="18" t="s">
        <v>852</v>
      </c>
      <c r="E84" s="22">
        <v>265000</v>
      </c>
      <c r="F84" s="23">
        <v>473.03</v>
      </c>
      <c r="G84" s="24">
        <v>2.7000000000000001E-3</v>
      </c>
    </row>
    <row r="85" spans="1:7" ht="12.95" customHeight="1">
      <c r="A85" s="20" t="s">
        <v>2047</v>
      </c>
      <c r="B85" s="21" t="s">
        <v>2049</v>
      </c>
      <c r="C85" s="16" t="s">
        <v>2048</v>
      </c>
      <c r="D85" s="18" t="s">
        <v>889</v>
      </c>
      <c r="E85" s="22">
        <v>1400000</v>
      </c>
      <c r="F85" s="23">
        <v>459.9</v>
      </c>
      <c r="G85" s="24">
        <v>2.5999999999999999E-3</v>
      </c>
    </row>
    <row r="86" spans="1:7" ht="12.95" customHeight="1">
      <c r="A86" s="20" t="s">
        <v>1843</v>
      </c>
      <c r="B86" s="21" t="s">
        <v>819</v>
      </c>
      <c r="C86" s="16" t="s">
        <v>1844</v>
      </c>
      <c r="D86" s="18" t="s">
        <v>820</v>
      </c>
      <c r="E86" s="22">
        <v>12320</v>
      </c>
      <c r="F86" s="23">
        <v>19.34</v>
      </c>
      <c r="G86" s="24">
        <v>1E-4</v>
      </c>
    </row>
    <row r="87" spans="1:7" ht="12.95" customHeight="1">
      <c r="A87" s="20" t="s">
        <v>1845</v>
      </c>
      <c r="B87" s="21" t="s">
        <v>1847</v>
      </c>
      <c r="C87" s="16" t="s">
        <v>1846</v>
      </c>
      <c r="D87" s="18" t="s">
        <v>958</v>
      </c>
      <c r="E87" s="22">
        <v>240307</v>
      </c>
      <c r="F87" s="23">
        <v>19.100000000000001</v>
      </c>
      <c r="G87" s="24">
        <v>1E-4</v>
      </c>
    </row>
    <row r="88" spans="1:7" ht="12.95" customHeight="1">
      <c r="A88" s="9"/>
      <c r="B88" s="26" t="s">
        <v>30</v>
      </c>
      <c r="C88" s="25" t="s">
        <v>2</v>
      </c>
      <c r="D88" s="26" t="s">
        <v>2</v>
      </c>
      <c r="E88" s="26" t="s">
        <v>2</v>
      </c>
      <c r="F88" s="27">
        <v>160982.74</v>
      </c>
      <c r="G88" s="28">
        <v>0.92490000000000006</v>
      </c>
    </row>
    <row r="89" spans="1:7" ht="12.95" customHeight="1">
      <c r="A89" s="9"/>
      <c r="B89" s="17" t="s">
        <v>1279</v>
      </c>
      <c r="C89" s="32" t="s">
        <v>2</v>
      </c>
      <c r="D89" s="29" t="s">
        <v>2</v>
      </c>
      <c r="E89" s="29" t="s">
        <v>2</v>
      </c>
      <c r="F89" s="30" t="s">
        <v>32</v>
      </c>
      <c r="G89" s="31" t="s">
        <v>32</v>
      </c>
    </row>
    <row r="90" spans="1:7" ht="12.95" customHeight="1">
      <c r="A90" s="9"/>
      <c r="B90" s="26" t="s">
        <v>30</v>
      </c>
      <c r="C90" s="32" t="s">
        <v>2</v>
      </c>
      <c r="D90" s="29" t="s">
        <v>2</v>
      </c>
      <c r="E90" s="29" t="s">
        <v>2</v>
      </c>
      <c r="F90" s="30" t="s">
        <v>32</v>
      </c>
      <c r="G90" s="31" t="s">
        <v>32</v>
      </c>
    </row>
    <row r="91" spans="1:7" ht="12.95" customHeight="1">
      <c r="A91" s="9"/>
      <c r="B91" s="26" t="s">
        <v>33</v>
      </c>
      <c r="C91" s="32" t="s">
        <v>2</v>
      </c>
      <c r="D91" s="29" t="s">
        <v>2</v>
      </c>
      <c r="E91" s="42" t="s">
        <v>2</v>
      </c>
      <c r="F91" s="43">
        <v>160982.74</v>
      </c>
      <c r="G91" s="44">
        <v>0.92490000000000006</v>
      </c>
    </row>
    <row r="92" spans="1:7" ht="12.95" customHeight="1">
      <c r="A92" s="9"/>
      <c r="B92" s="17" t="s">
        <v>34</v>
      </c>
      <c r="C92" s="16" t="s">
        <v>2</v>
      </c>
      <c r="D92" s="18" t="s">
        <v>2</v>
      </c>
      <c r="E92" s="18" t="s">
        <v>2</v>
      </c>
      <c r="F92" s="18" t="s">
        <v>2</v>
      </c>
      <c r="G92" s="19" t="s">
        <v>2</v>
      </c>
    </row>
    <row r="93" spans="1:7" ht="12.95" customHeight="1">
      <c r="A93" s="9"/>
      <c r="B93" s="17" t="s">
        <v>418</v>
      </c>
      <c r="C93" s="16" t="s">
        <v>2</v>
      </c>
      <c r="D93" s="18" t="s">
        <v>2</v>
      </c>
      <c r="E93" s="18" t="s">
        <v>2</v>
      </c>
      <c r="F93" s="18" t="s">
        <v>2</v>
      </c>
      <c r="G93" s="19" t="s">
        <v>2</v>
      </c>
    </row>
    <row r="94" spans="1:7" ht="12.95" customHeight="1">
      <c r="A94" s="10" t="s">
        <v>2</v>
      </c>
      <c r="B94" s="21" t="s">
        <v>419</v>
      </c>
      <c r="C94" s="16" t="s">
        <v>2</v>
      </c>
      <c r="D94" s="18" t="s">
        <v>2</v>
      </c>
      <c r="E94" s="46" t="s">
        <v>2</v>
      </c>
      <c r="F94" s="23">
        <v>12749.15</v>
      </c>
      <c r="G94" s="24">
        <v>7.3200000000000001E-2</v>
      </c>
    </row>
    <row r="95" spans="1:7" ht="12.95" customHeight="1">
      <c r="A95" s="9"/>
      <c r="B95" s="26" t="s">
        <v>33</v>
      </c>
      <c r="C95" s="32" t="s">
        <v>2</v>
      </c>
      <c r="D95" s="29" t="s">
        <v>2</v>
      </c>
      <c r="E95" s="42" t="s">
        <v>2</v>
      </c>
      <c r="F95" s="43">
        <v>12749.15</v>
      </c>
      <c r="G95" s="44">
        <v>7.3200000000000001E-2</v>
      </c>
    </row>
    <row r="96" spans="1:7" ht="12.95" customHeight="1">
      <c r="A96" s="9"/>
      <c r="B96" s="26" t="s">
        <v>236</v>
      </c>
      <c r="C96" s="32" t="s">
        <v>2</v>
      </c>
      <c r="D96" s="29" t="s">
        <v>2</v>
      </c>
      <c r="E96" s="18" t="s">
        <v>2</v>
      </c>
      <c r="F96" s="43">
        <v>340.49</v>
      </c>
      <c r="G96" s="44">
        <v>1.9E-3</v>
      </c>
    </row>
    <row r="97" spans="1:7" ht="12.95" customHeight="1" thickBot="1">
      <c r="A97" s="9"/>
      <c r="B97" s="49" t="s">
        <v>237</v>
      </c>
      <c r="C97" s="48" t="s">
        <v>2</v>
      </c>
      <c r="D97" s="50" t="s">
        <v>2</v>
      </c>
      <c r="E97" s="50" t="s">
        <v>2</v>
      </c>
      <c r="F97" s="51">
        <v>174072.37956925909</v>
      </c>
      <c r="G97" s="52">
        <v>1</v>
      </c>
    </row>
    <row r="98" spans="1:7" ht="12.95" customHeight="1">
      <c r="A98" s="9"/>
      <c r="B98" s="10" t="s">
        <v>2</v>
      </c>
      <c r="C98" s="9"/>
      <c r="D98" s="9"/>
      <c r="E98" s="9"/>
      <c r="F98" s="9"/>
      <c r="G98" s="9"/>
    </row>
    <row r="99" spans="1:7" ht="12.95" customHeight="1">
      <c r="A99" s="9"/>
      <c r="B99" s="53" t="s">
        <v>2</v>
      </c>
      <c r="C99" s="9"/>
      <c r="D99" s="9"/>
      <c r="E99" s="9"/>
      <c r="F99" s="9"/>
      <c r="G99" s="9"/>
    </row>
    <row r="100" spans="1:7" ht="12.95" customHeight="1">
      <c r="A100" s="9"/>
      <c r="B100" s="53" t="s">
        <v>2</v>
      </c>
      <c r="C100" s="9"/>
      <c r="D100" s="9"/>
      <c r="E100" s="9"/>
      <c r="F100" s="9"/>
      <c r="G100" s="9"/>
    </row>
    <row r="101" spans="1:7" ht="26.1" customHeight="1">
      <c r="A101" s="9"/>
      <c r="B101" s="62"/>
      <c r="C101" s="9"/>
      <c r="E101" s="9"/>
      <c r="F101" s="9"/>
      <c r="G101" s="9"/>
    </row>
    <row r="102" spans="1:7" ht="12.95" customHeight="1">
      <c r="A102" s="9"/>
      <c r="B102" s="53" t="s">
        <v>2</v>
      </c>
      <c r="C102" s="9"/>
      <c r="D102" s="9"/>
      <c r="E102" s="9"/>
      <c r="F102" s="9"/>
      <c r="G102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G19"/>
  <sheetViews>
    <sheetView showGridLines="0" zoomScaleNormal="100" workbookViewId="0">
      <selection activeCell="B5" sqref="B5"/>
    </sheetView>
  </sheetViews>
  <sheetFormatPr defaultRowHeight="12.75"/>
  <cols>
    <col min="1" max="1" width="7" style="2" bestFit="1" customWidth="1"/>
    <col min="2" max="2" width="44" style="2" bestFit="1" customWidth="1"/>
    <col min="3" max="3" width="13.28515625" style="2" bestFit="1" customWidth="1"/>
    <col min="4" max="4" width="14.140625" style="2" bestFit="1" customWidth="1"/>
    <col min="5" max="5" width="13.425781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All Seasons Bond Fund </v>
      </c>
      <c r="C4" s="79"/>
      <c r="D4" s="79"/>
      <c r="E4" s="79"/>
      <c r="F4" s="79"/>
      <c r="G4" s="79"/>
    </row>
    <row r="5" spans="1:7" ht="15.95" customHeight="1">
      <c r="A5" s="8" t="s">
        <v>2105</v>
      </c>
      <c r="B5" s="63" t="s">
        <v>3065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2106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20" t="s">
        <v>2107</v>
      </c>
      <c r="B10" s="21" t="s">
        <v>2109</v>
      </c>
      <c r="C10" s="16" t="s">
        <v>2108</v>
      </c>
      <c r="D10" s="18" t="s">
        <v>2</v>
      </c>
      <c r="E10" s="56">
        <v>34784120.200000003</v>
      </c>
      <c r="F10" s="23">
        <v>12961.33</v>
      </c>
      <c r="G10" s="24">
        <v>0.7964</v>
      </c>
    </row>
    <row r="11" spans="1:7" ht="12.95" customHeight="1">
      <c r="A11" s="20" t="s">
        <v>2110</v>
      </c>
      <c r="B11" s="21" t="s">
        <v>2112</v>
      </c>
      <c r="C11" s="16" t="s">
        <v>2111</v>
      </c>
      <c r="D11" s="18" t="s">
        <v>2</v>
      </c>
      <c r="E11" s="56">
        <v>13070272.948000001</v>
      </c>
      <c r="F11" s="23">
        <v>3325.9</v>
      </c>
      <c r="G11" s="24">
        <v>0.2044</v>
      </c>
    </row>
    <row r="12" spans="1:7" ht="12.95" customHeight="1">
      <c r="A12" s="9"/>
      <c r="B12" s="26" t="s">
        <v>33</v>
      </c>
      <c r="C12" s="32" t="s">
        <v>2</v>
      </c>
      <c r="D12" s="29" t="s">
        <v>2</v>
      </c>
      <c r="E12" s="42" t="s">
        <v>2</v>
      </c>
      <c r="F12" s="43">
        <v>16287.23</v>
      </c>
      <c r="G12" s="44">
        <v>1.0007999999999999</v>
      </c>
    </row>
    <row r="13" spans="1:7" ht="12.95" customHeight="1">
      <c r="A13" s="9"/>
      <c r="B13" s="26" t="s">
        <v>236</v>
      </c>
      <c r="C13" s="32" t="s">
        <v>2</v>
      </c>
      <c r="D13" s="29" t="s">
        <v>2</v>
      </c>
      <c r="E13" s="18" t="s">
        <v>2</v>
      </c>
      <c r="F13" s="43">
        <v>-12.87</v>
      </c>
      <c r="G13" s="44">
        <v>-8.0000000000000004E-4</v>
      </c>
    </row>
    <row r="14" spans="1:7" ht="12.95" customHeight="1" thickBot="1">
      <c r="A14" s="9"/>
      <c r="B14" s="49" t="s">
        <v>237</v>
      </c>
      <c r="C14" s="48" t="s">
        <v>2</v>
      </c>
      <c r="D14" s="50" t="s">
        <v>2</v>
      </c>
      <c r="E14" s="50" t="s">
        <v>2</v>
      </c>
      <c r="F14" s="51">
        <v>16274.361866699999</v>
      </c>
      <c r="G14" s="52">
        <v>1</v>
      </c>
    </row>
    <row r="15" spans="1:7" ht="12.95" customHeight="1">
      <c r="A15" s="9"/>
      <c r="B15" s="10" t="s">
        <v>2</v>
      </c>
      <c r="C15" s="9"/>
      <c r="D15" s="9"/>
      <c r="E15" s="9"/>
      <c r="F15" s="9"/>
      <c r="G15" s="9"/>
    </row>
    <row r="16" spans="1:7" ht="12.95" customHeight="1">
      <c r="A16" s="9"/>
      <c r="B16" s="53" t="s">
        <v>2</v>
      </c>
      <c r="C16" s="9"/>
      <c r="D16" s="9"/>
      <c r="E16" s="9"/>
      <c r="F16" s="9"/>
      <c r="G16" s="9"/>
    </row>
    <row r="17" spans="1:7" ht="12.95" customHeight="1">
      <c r="A17" s="9"/>
      <c r="B17" s="53" t="s">
        <v>2</v>
      </c>
      <c r="C17" s="9"/>
      <c r="D17" s="9"/>
      <c r="E17" s="9"/>
      <c r="F17" s="9"/>
      <c r="G17" s="9"/>
    </row>
    <row r="18" spans="1:7" ht="26.1" customHeight="1">
      <c r="A18" s="9"/>
      <c r="B18" s="62"/>
      <c r="C18" s="9"/>
      <c r="E18" s="9"/>
      <c r="F18" s="9"/>
      <c r="G18" s="9"/>
    </row>
    <row r="19" spans="1:7" ht="12.95" customHeight="1">
      <c r="A19" s="9"/>
      <c r="B19" s="53" t="s">
        <v>2</v>
      </c>
      <c r="C19" s="9"/>
      <c r="D19" s="9"/>
      <c r="E19" s="9"/>
      <c r="F19" s="9"/>
      <c r="G19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112"/>
  <sheetViews>
    <sheetView showGridLines="0" zoomScaleNormal="100" workbookViewId="0">
      <selection activeCell="B5" sqref="B5"/>
    </sheetView>
  </sheetViews>
  <sheetFormatPr defaultRowHeight="12.75"/>
  <cols>
    <col min="1" max="1" width="9.85546875" style="2" bestFit="1" customWidth="1"/>
    <col min="2" max="2" width="55.5703125" style="2" bestFit="1" customWidth="1"/>
    <col min="3" max="3" width="13.7109375" style="2" bestFit="1" customWidth="1"/>
    <col min="4" max="4" width="15.42578125" style="2" bestFit="1" customWidth="1"/>
    <col min="5" max="5" width="10.85546875" style="2" bestFit="1" customWidth="1"/>
    <col min="6" max="6" width="27.42578125" style="2" bestFit="1" customWidth="1"/>
    <col min="7" max="7" width="12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>IDFC Cash Fund</v>
      </c>
      <c r="C4" s="79"/>
      <c r="D4" s="79"/>
      <c r="E4" s="79"/>
      <c r="F4" s="79"/>
      <c r="G4" s="79"/>
    </row>
    <row r="5" spans="1:7" ht="15.95" customHeight="1">
      <c r="A5" s="8" t="s">
        <v>0</v>
      </c>
      <c r="B5" s="63" t="s">
        <v>3050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12</v>
      </c>
      <c r="B12" s="21" t="s">
        <v>14</v>
      </c>
      <c r="C12" s="16" t="s">
        <v>13</v>
      </c>
      <c r="D12" s="18" t="s">
        <v>15</v>
      </c>
      <c r="E12" s="22">
        <v>15000000</v>
      </c>
      <c r="F12" s="23">
        <v>15000.83</v>
      </c>
      <c r="G12" s="24">
        <v>1.24E-2</v>
      </c>
    </row>
    <row r="13" spans="1:7" ht="12.95" customHeight="1">
      <c r="A13" s="20" t="s">
        <v>16</v>
      </c>
      <c r="B13" s="21" t="s">
        <v>18</v>
      </c>
      <c r="C13" s="16" t="s">
        <v>17</v>
      </c>
      <c r="D13" s="18" t="s">
        <v>19</v>
      </c>
      <c r="E13" s="22">
        <v>9000000</v>
      </c>
      <c r="F13" s="23">
        <v>8984.94</v>
      </c>
      <c r="G13" s="24">
        <v>7.4999999999999997E-3</v>
      </c>
    </row>
    <row r="14" spans="1:7" ht="12.95" customHeight="1">
      <c r="A14" s="20" t="s">
        <v>20</v>
      </c>
      <c r="B14" s="21" t="s">
        <v>22</v>
      </c>
      <c r="C14" s="16" t="s">
        <v>21</v>
      </c>
      <c r="D14" s="18" t="s">
        <v>23</v>
      </c>
      <c r="E14" s="22">
        <v>5000000</v>
      </c>
      <c r="F14" s="23">
        <v>5002.7299999999996</v>
      </c>
      <c r="G14" s="24">
        <v>4.1000000000000003E-3</v>
      </c>
    </row>
    <row r="15" spans="1:7" ht="12.95" customHeight="1">
      <c r="A15" s="20" t="s">
        <v>24</v>
      </c>
      <c r="B15" s="21" t="s">
        <v>26</v>
      </c>
      <c r="C15" s="16" t="s">
        <v>25</v>
      </c>
      <c r="D15" s="18" t="s">
        <v>19</v>
      </c>
      <c r="E15" s="22">
        <v>5000000</v>
      </c>
      <c r="F15" s="23">
        <v>5000.43</v>
      </c>
      <c r="G15" s="24">
        <v>4.1000000000000003E-3</v>
      </c>
    </row>
    <row r="16" spans="1:7" ht="12.95" customHeight="1">
      <c r="A16" s="20" t="s">
        <v>27</v>
      </c>
      <c r="B16" s="21" t="s">
        <v>29</v>
      </c>
      <c r="C16" s="16" t="s">
        <v>28</v>
      </c>
      <c r="D16" s="18" t="s">
        <v>19</v>
      </c>
      <c r="E16" s="22">
        <v>3000000</v>
      </c>
      <c r="F16" s="23">
        <v>2999.98</v>
      </c>
      <c r="G16" s="24">
        <v>2.5000000000000001E-3</v>
      </c>
    </row>
    <row r="17" spans="1:7" ht="12.95" customHeight="1">
      <c r="A17" s="9"/>
      <c r="B17" s="26" t="s">
        <v>30</v>
      </c>
      <c r="C17" s="25" t="s">
        <v>2</v>
      </c>
      <c r="D17" s="26" t="s">
        <v>2</v>
      </c>
      <c r="E17" s="26" t="s">
        <v>2</v>
      </c>
      <c r="F17" s="27">
        <v>36988.910000000003</v>
      </c>
      <c r="G17" s="28">
        <v>3.0599999999999999E-2</v>
      </c>
    </row>
    <row r="18" spans="1:7" ht="12.95" customHeight="1">
      <c r="A18" s="9"/>
      <c r="B18" s="17" t="s">
        <v>31</v>
      </c>
      <c r="C18" s="16" t="s">
        <v>2</v>
      </c>
      <c r="D18" s="29" t="s">
        <v>2</v>
      </c>
      <c r="E18" s="29" t="s">
        <v>2</v>
      </c>
      <c r="F18" s="30" t="s">
        <v>32</v>
      </c>
      <c r="G18" s="31" t="s">
        <v>32</v>
      </c>
    </row>
    <row r="19" spans="1:7" ht="12.95" customHeight="1">
      <c r="A19" s="9"/>
      <c r="B19" s="25" t="s">
        <v>30</v>
      </c>
      <c r="C19" s="32" t="s">
        <v>2</v>
      </c>
      <c r="D19" s="29" t="s">
        <v>2</v>
      </c>
      <c r="E19" s="29" t="s">
        <v>2</v>
      </c>
      <c r="F19" s="30" t="s">
        <v>32</v>
      </c>
      <c r="G19" s="31" t="s">
        <v>32</v>
      </c>
    </row>
    <row r="20" spans="1:7" ht="12.95" customHeight="1">
      <c r="A20" s="9"/>
      <c r="B20" s="34" t="s">
        <v>2951</v>
      </c>
      <c r="C20" s="33"/>
      <c r="D20" s="35"/>
      <c r="E20" s="35"/>
      <c r="F20" s="35"/>
      <c r="G20" s="36"/>
    </row>
    <row r="21" spans="1:7" ht="12.95" customHeight="1">
      <c r="A21" s="37"/>
      <c r="B21" s="39" t="s">
        <v>30</v>
      </c>
      <c r="C21" s="38"/>
      <c r="D21" s="39"/>
      <c r="E21" s="39"/>
      <c r="F21" s="40" t="s">
        <v>32</v>
      </c>
      <c r="G21" s="41" t="s">
        <v>32</v>
      </c>
    </row>
    <row r="22" spans="1:7" ht="12.95" customHeight="1">
      <c r="A22" s="9"/>
      <c r="B22" s="26" t="s">
        <v>33</v>
      </c>
      <c r="C22" s="32" t="s">
        <v>2</v>
      </c>
      <c r="D22" s="29" t="s">
        <v>2</v>
      </c>
      <c r="E22" s="42" t="s">
        <v>2</v>
      </c>
      <c r="F22" s="43">
        <v>36988.910000000003</v>
      </c>
      <c r="G22" s="44">
        <v>3.0599999999999999E-2</v>
      </c>
    </row>
    <row r="23" spans="1:7" ht="12.95" customHeight="1">
      <c r="A23" s="9"/>
      <c r="B23" s="17" t="s">
        <v>34</v>
      </c>
      <c r="C23" s="16" t="s">
        <v>2</v>
      </c>
      <c r="D23" s="18" t="s">
        <v>2</v>
      </c>
      <c r="E23" s="18" t="s">
        <v>2</v>
      </c>
      <c r="F23" s="18" t="s">
        <v>2</v>
      </c>
      <c r="G23" s="19" t="s">
        <v>2</v>
      </c>
    </row>
    <row r="24" spans="1:7" ht="12.95" customHeight="1">
      <c r="A24" s="9"/>
      <c r="B24" s="17" t="s">
        <v>35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7" ht="12.95" customHeight="1">
      <c r="A25" s="20" t="s">
        <v>36</v>
      </c>
      <c r="B25" s="21" t="s">
        <v>38</v>
      </c>
      <c r="C25" s="16" t="s">
        <v>37</v>
      </c>
      <c r="D25" s="18" t="s">
        <v>39</v>
      </c>
      <c r="E25" s="22">
        <v>40000000</v>
      </c>
      <c r="F25" s="23">
        <v>39321.919999999998</v>
      </c>
      <c r="G25" s="24">
        <v>3.2599999999999997E-2</v>
      </c>
    </row>
    <row r="26" spans="1:7" ht="12.95" customHeight="1">
      <c r="A26" s="20" t="s">
        <v>40</v>
      </c>
      <c r="B26" s="21" t="s">
        <v>42</v>
      </c>
      <c r="C26" s="16" t="s">
        <v>41</v>
      </c>
      <c r="D26" s="18" t="s">
        <v>43</v>
      </c>
      <c r="E26" s="22">
        <v>37500000</v>
      </c>
      <c r="F26" s="23">
        <v>37325.93</v>
      </c>
      <c r="G26" s="24">
        <v>3.1E-2</v>
      </c>
    </row>
    <row r="27" spans="1:7" ht="12.95" customHeight="1">
      <c r="A27" s="20" t="s">
        <v>44</v>
      </c>
      <c r="B27" s="21" t="s">
        <v>38</v>
      </c>
      <c r="C27" s="16" t="s">
        <v>45</v>
      </c>
      <c r="D27" s="18" t="s">
        <v>39</v>
      </c>
      <c r="E27" s="22">
        <v>25000000</v>
      </c>
      <c r="F27" s="23">
        <v>24918.43</v>
      </c>
      <c r="G27" s="24">
        <v>2.07E-2</v>
      </c>
    </row>
    <row r="28" spans="1:7" ht="12.95" customHeight="1">
      <c r="A28" s="20" t="s">
        <v>46</v>
      </c>
      <c r="B28" s="21" t="s">
        <v>42</v>
      </c>
      <c r="C28" s="16" t="s">
        <v>47</v>
      </c>
      <c r="D28" s="18" t="s">
        <v>43</v>
      </c>
      <c r="E28" s="22">
        <v>20000000</v>
      </c>
      <c r="F28" s="23">
        <v>19901.400000000001</v>
      </c>
      <c r="G28" s="24">
        <v>1.6500000000000001E-2</v>
      </c>
    </row>
    <row r="29" spans="1:7" ht="12.95" customHeight="1">
      <c r="A29" s="20" t="s">
        <v>48</v>
      </c>
      <c r="B29" s="21" t="s">
        <v>50</v>
      </c>
      <c r="C29" s="16" t="s">
        <v>49</v>
      </c>
      <c r="D29" s="18" t="s">
        <v>39</v>
      </c>
      <c r="E29" s="22">
        <v>20000000</v>
      </c>
      <c r="F29" s="23">
        <v>19713.18</v>
      </c>
      <c r="G29" s="24">
        <v>1.6299999999999999E-2</v>
      </c>
    </row>
    <row r="30" spans="1:7" ht="12.95" customHeight="1">
      <c r="A30" s="20" t="s">
        <v>51</v>
      </c>
      <c r="B30" s="21" t="s">
        <v>38</v>
      </c>
      <c r="C30" s="16" t="s">
        <v>52</v>
      </c>
      <c r="D30" s="18" t="s">
        <v>39</v>
      </c>
      <c r="E30" s="22">
        <v>10000000</v>
      </c>
      <c r="F30" s="23">
        <v>9968.6</v>
      </c>
      <c r="G30" s="24">
        <v>8.3000000000000001E-3</v>
      </c>
    </row>
    <row r="31" spans="1:7" ht="12.95" customHeight="1">
      <c r="A31" s="20" t="s">
        <v>53</v>
      </c>
      <c r="B31" s="21" t="s">
        <v>55</v>
      </c>
      <c r="C31" s="16" t="s">
        <v>54</v>
      </c>
      <c r="D31" s="18" t="s">
        <v>39</v>
      </c>
      <c r="E31" s="22">
        <v>5000000</v>
      </c>
      <c r="F31" s="23">
        <v>4995.45</v>
      </c>
      <c r="G31" s="24">
        <v>4.1000000000000003E-3</v>
      </c>
    </row>
    <row r="32" spans="1:7" ht="12.95" customHeight="1">
      <c r="A32" s="20" t="s">
        <v>56</v>
      </c>
      <c r="B32" s="21" t="s">
        <v>55</v>
      </c>
      <c r="C32" s="16" t="s">
        <v>57</v>
      </c>
      <c r="D32" s="18" t="s">
        <v>39</v>
      </c>
      <c r="E32" s="22">
        <v>2500000</v>
      </c>
      <c r="F32" s="23">
        <v>2495.9299999999998</v>
      </c>
      <c r="G32" s="24">
        <v>2.0999999999999999E-3</v>
      </c>
    </row>
    <row r="33" spans="1:7" ht="12.95" customHeight="1">
      <c r="A33" s="9"/>
      <c r="B33" s="17" t="s">
        <v>58</v>
      </c>
      <c r="C33" s="16" t="s">
        <v>2</v>
      </c>
      <c r="D33" s="18" t="s">
        <v>2</v>
      </c>
      <c r="E33" s="18" t="s">
        <v>2</v>
      </c>
      <c r="F33" s="18" t="s">
        <v>2</v>
      </c>
      <c r="G33" s="19" t="s">
        <v>2</v>
      </c>
    </row>
    <row r="34" spans="1:7" ht="12.95" customHeight="1">
      <c r="A34" s="20" t="s">
        <v>59</v>
      </c>
      <c r="B34" s="21" t="s">
        <v>61</v>
      </c>
      <c r="C34" s="16" t="s">
        <v>60</v>
      </c>
      <c r="D34" s="18" t="s">
        <v>39</v>
      </c>
      <c r="E34" s="22">
        <v>67500000</v>
      </c>
      <c r="F34" s="23">
        <v>67286.97</v>
      </c>
      <c r="G34" s="24">
        <v>5.5800000000000002E-2</v>
      </c>
    </row>
    <row r="35" spans="1:7" ht="12.95" customHeight="1">
      <c r="A35" s="20" t="s">
        <v>62</v>
      </c>
      <c r="B35" s="21" t="s">
        <v>61</v>
      </c>
      <c r="C35" s="16" t="s">
        <v>63</v>
      </c>
      <c r="D35" s="18" t="s">
        <v>39</v>
      </c>
      <c r="E35" s="22">
        <v>51600000</v>
      </c>
      <c r="F35" s="23">
        <v>51581.89</v>
      </c>
      <c r="G35" s="24">
        <v>4.2799999999999998E-2</v>
      </c>
    </row>
    <row r="36" spans="1:7" ht="12.95" customHeight="1">
      <c r="A36" s="20" t="s">
        <v>64</v>
      </c>
      <c r="B36" s="21" t="s">
        <v>66</v>
      </c>
      <c r="C36" s="16" t="s">
        <v>65</v>
      </c>
      <c r="D36" s="18" t="s">
        <v>43</v>
      </c>
      <c r="E36" s="22">
        <v>49000000</v>
      </c>
      <c r="F36" s="23">
        <v>48900.97</v>
      </c>
      <c r="G36" s="24">
        <v>4.0599999999999997E-2</v>
      </c>
    </row>
    <row r="37" spans="1:7" ht="12.95" customHeight="1">
      <c r="A37" s="20" t="s">
        <v>67</v>
      </c>
      <c r="B37" s="21" t="s">
        <v>69</v>
      </c>
      <c r="C37" s="16" t="s">
        <v>68</v>
      </c>
      <c r="D37" s="18" t="s">
        <v>39</v>
      </c>
      <c r="E37" s="22">
        <v>42500000</v>
      </c>
      <c r="F37" s="23">
        <v>42360.43</v>
      </c>
      <c r="G37" s="24">
        <v>3.5099999999999999E-2</v>
      </c>
    </row>
    <row r="38" spans="1:7" ht="12.95" customHeight="1">
      <c r="A38" s="20" t="s">
        <v>70</v>
      </c>
      <c r="B38" s="21" t="s">
        <v>72</v>
      </c>
      <c r="C38" s="16" t="s">
        <v>71</v>
      </c>
      <c r="D38" s="18" t="s">
        <v>43</v>
      </c>
      <c r="E38" s="22">
        <v>37500000</v>
      </c>
      <c r="F38" s="23">
        <v>37339.160000000003</v>
      </c>
      <c r="G38" s="24">
        <v>3.1E-2</v>
      </c>
    </row>
    <row r="39" spans="1:7" ht="12.95" customHeight="1">
      <c r="A39" s="20" t="s">
        <v>73</v>
      </c>
      <c r="B39" s="21" t="s">
        <v>75</v>
      </c>
      <c r="C39" s="16" t="s">
        <v>74</v>
      </c>
      <c r="D39" s="18" t="s">
        <v>76</v>
      </c>
      <c r="E39" s="22">
        <v>35000000</v>
      </c>
      <c r="F39" s="23">
        <v>34890.589999999997</v>
      </c>
      <c r="G39" s="24">
        <v>2.8899999999999999E-2</v>
      </c>
    </row>
    <row r="40" spans="1:7" ht="12.95" customHeight="1">
      <c r="A40" s="20" t="s">
        <v>77</v>
      </c>
      <c r="B40" s="21" t="s">
        <v>79</v>
      </c>
      <c r="C40" s="16" t="s">
        <v>78</v>
      </c>
      <c r="D40" s="18" t="s">
        <v>43</v>
      </c>
      <c r="E40" s="22">
        <v>30000000</v>
      </c>
      <c r="F40" s="23">
        <v>29988.42</v>
      </c>
      <c r="G40" s="24">
        <v>2.4899999999999999E-2</v>
      </c>
    </row>
    <row r="41" spans="1:7" ht="12.95" customHeight="1">
      <c r="A41" s="20" t="s">
        <v>80</v>
      </c>
      <c r="B41" s="21" t="s">
        <v>72</v>
      </c>
      <c r="C41" s="16" t="s">
        <v>81</v>
      </c>
      <c r="D41" s="18" t="s">
        <v>43</v>
      </c>
      <c r="E41" s="22">
        <v>30000000</v>
      </c>
      <c r="F41" s="23">
        <v>29950.29</v>
      </c>
      <c r="G41" s="24">
        <v>2.4799999999999999E-2</v>
      </c>
    </row>
    <row r="42" spans="1:7" ht="12.95" customHeight="1">
      <c r="A42" s="20" t="s">
        <v>82</v>
      </c>
      <c r="B42" s="21" t="s">
        <v>84</v>
      </c>
      <c r="C42" s="16" t="s">
        <v>83</v>
      </c>
      <c r="D42" s="18" t="s">
        <v>43</v>
      </c>
      <c r="E42" s="22">
        <v>30000000</v>
      </c>
      <c r="F42" s="23">
        <v>29905.919999999998</v>
      </c>
      <c r="G42" s="24">
        <v>2.4799999999999999E-2</v>
      </c>
    </row>
    <row r="43" spans="1:7" ht="12.95" customHeight="1">
      <c r="A43" s="20" t="s">
        <v>85</v>
      </c>
      <c r="B43" s="21" t="s">
        <v>66</v>
      </c>
      <c r="C43" s="16" t="s">
        <v>86</v>
      </c>
      <c r="D43" s="18" t="s">
        <v>76</v>
      </c>
      <c r="E43" s="22">
        <v>29000000</v>
      </c>
      <c r="F43" s="23">
        <v>28872.05</v>
      </c>
      <c r="G43" s="24">
        <v>2.3900000000000001E-2</v>
      </c>
    </row>
    <row r="44" spans="1:7" ht="12.95" customHeight="1">
      <c r="A44" s="20" t="s">
        <v>87</v>
      </c>
      <c r="B44" s="21" t="s">
        <v>89</v>
      </c>
      <c r="C44" s="16" t="s">
        <v>88</v>
      </c>
      <c r="D44" s="18" t="s">
        <v>43</v>
      </c>
      <c r="E44" s="22">
        <v>27000000</v>
      </c>
      <c r="F44" s="23">
        <v>26911.49</v>
      </c>
      <c r="G44" s="24">
        <v>2.23E-2</v>
      </c>
    </row>
    <row r="45" spans="1:7" ht="12.95" customHeight="1">
      <c r="A45" s="20" t="s">
        <v>90</v>
      </c>
      <c r="B45" s="21" t="s">
        <v>92</v>
      </c>
      <c r="C45" s="16" t="s">
        <v>91</v>
      </c>
      <c r="D45" s="18" t="s">
        <v>43</v>
      </c>
      <c r="E45" s="22">
        <v>25000000</v>
      </c>
      <c r="F45" s="23">
        <v>24660.1</v>
      </c>
      <c r="G45" s="24">
        <v>2.0400000000000001E-2</v>
      </c>
    </row>
    <row r="46" spans="1:7" ht="12.95" customHeight="1">
      <c r="A46" s="20" t="s">
        <v>93</v>
      </c>
      <c r="B46" s="21" t="s">
        <v>95</v>
      </c>
      <c r="C46" s="16" t="s">
        <v>94</v>
      </c>
      <c r="D46" s="18" t="s">
        <v>43</v>
      </c>
      <c r="E46" s="22">
        <v>25000000</v>
      </c>
      <c r="F46" s="23">
        <v>24632.95</v>
      </c>
      <c r="G46" s="24">
        <v>2.0400000000000001E-2</v>
      </c>
    </row>
    <row r="47" spans="1:7" ht="12.95" customHeight="1">
      <c r="A47" s="20" t="s">
        <v>96</v>
      </c>
      <c r="B47" s="21" t="s">
        <v>98</v>
      </c>
      <c r="C47" s="16" t="s">
        <v>97</v>
      </c>
      <c r="D47" s="18" t="s">
        <v>39</v>
      </c>
      <c r="E47" s="22">
        <v>25000000</v>
      </c>
      <c r="F47" s="23">
        <v>24632.6</v>
      </c>
      <c r="G47" s="24">
        <v>2.0400000000000001E-2</v>
      </c>
    </row>
    <row r="48" spans="1:7" ht="12.95" customHeight="1">
      <c r="A48" s="20" t="s">
        <v>99</v>
      </c>
      <c r="B48" s="21" t="s">
        <v>101</v>
      </c>
      <c r="C48" s="16" t="s">
        <v>100</v>
      </c>
      <c r="D48" s="18" t="s">
        <v>43</v>
      </c>
      <c r="E48" s="22">
        <v>20000000</v>
      </c>
      <c r="F48" s="23">
        <v>19992.2</v>
      </c>
      <c r="G48" s="24">
        <v>1.66E-2</v>
      </c>
    </row>
    <row r="49" spans="1:7" ht="12.95" customHeight="1">
      <c r="A49" s="20" t="s">
        <v>102</v>
      </c>
      <c r="B49" s="21" t="s">
        <v>104</v>
      </c>
      <c r="C49" s="16" t="s">
        <v>103</v>
      </c>
      <c r="D49" s="18" t="s">
        <v>43</v>
      </c>
      <c r="E49" s="22">
        <v>20000000</v>
      </c>
      <c r="F49" s="23">
        <v>19933.099999999999</v>
      </c>
      <c r="G49" s="24">
        <v>1.6500000000000001E-2</v>
      </c>
    </row>
    <row r="50" spans="1:7" ht="12.95" customHeight="1">
      <c r="A50" s="20" t="s">
        <v>105</v>
      </c>
      <c r="B50" s="21" t="s">
        <v>107</v>
      </c>
      <c r="C50" s="16" t="s">
        <v>106</v>
      </c>
      <c r="D50" s="18" t="s">
        <v>39</v>
      </c>
      <c r="E50" s="22">
        <v>20000000</v>
      </c>
      <c r="F50" s="23">
        <v>19722.38</v>
      </c>
      <c r="G50" s="24">
        <v>1.6400000000000001E-2</v>
      </c>
    </row>
    <row r="51" spans="1:7" ht="12.95" customHeight="1">
      <c r="A51" s="20" t="s">
        <v>108</v>
      </c>
      <c r="B51" s="21" t="s">
        <v>72</v>
      </c>
      <c r="C51" s="16" t="s">
        <v>109</v>
      </c>
      <c r="D51" s="18" t="s">
        <v>43</v>
      </c>
      <c r="E51" s="22">
        <v>20000000</v>
      </c>
      <c r="F51" s="23">
        <v>19717.62</v>
      </c>
      <c r="G51" s="24">
        <v>1.6400000000000001E-2</v>
      </c>
    </row>
    <row r="52" spans="1:7" ht="12.95" customHeight="1">
      <c r="A52" s="20" t="s">
        <v>110</v>
      </c>
      <c r="B52" s="21" t="s">
        <v>112</v>
      </c>
      <c r="C52" s="16" t="s">
        <v>111</v>
      </c>
      <c r="D52" s="18" t="s">
        <v>39</v>
      </c>
      <c r="E52" s="22">
        <v>20000000</v>
      </c>
      <c r="F52" s="23">
        <v>19696.919999999998</v>
      </c>
      <c r="G52" s="24">
        <v>1.6299999999999999E-2</v>
      </c>
    </row>
    <row r="53" spans="1:7" ht="12.95" customHeight="1">
      <c r="A53" s="20" t="s">
        <v>113</v>
      </c>
      <c r="B53" s="21" t="s">
        <v>112</v>
      </c>
      <c r="C53" s="16" t="s">
        <v>114</v>
      </c>
      <c r="D53" s="18" t="s">
        <v>43</v>
      </c>
      <c r="E53" s="22">
        <v>20000000</v>
      </c>
      <c r="F53" s="23">
        <v>19663.400000000001</v>
      </c>
      <c r="G53" s="24">
        <v>1.6299999999999999E-2</v>
      </c>
    </row>
    <row r="54" spans="1:7" ht="12.95" customHeight="1">
      <c r="A54" s="20" t="s">
        <v>115</v>
      </c>
      <c r="B54" s="21" t="s">
        <v>117</v>
      </c>
      <c r="C54" s="16" t="s">
        <v>116</v>
      </c>
      <c r="D54" s="18" t="s">
        <v>43</v>
      </c>
      <c r="E54" s="22">
        <v>19000000</v>
      </c>
      <c r="F54" s="23">
        <v>18902.419999999998</v>
      </c>
      <c r="G54" s="24">
        <v>1.5699999999999999E-2</v>
      </c>
    </row>
    <row r="55" spans="1:7" ht="12.95" customHeight="1">
      <c r="A55" s="20" t="s">
        <v>118</v>
      </c>
      <c r="B55" s="21" t="s">
        <v>120</v>
      </c>
      <c r="C55" s="16" t="s">
        <v>119</v>
      </c>
      <c r="D55" s="18" t="s">
        <v>43</v>
      </c>
      <c r="E55" s="22">
        <v>17500000</v>
      </c>
      <c r="F55" s="23">
        <v>17490.32</v>
      </c>
      <c r="G55" s="24">
        <v>1.4500000000000001E-2</v>
      </c>
    </row>
    <row r="56" spans="1:7" ht="12.95" customHeight="1">
      <c r="A56" s="20" t="s">
        <v>121</v>
      </c>
      <c r="B56" s="21" t="s">
        <v>95</v>
      </c>
      <c r="C56" s="16" t="s">
        <v>122</v>
      </c>
      <c r="D56" s="18" t="s">
        <v>43</v>
      </c>
      <c r="E56" s="22">
        <v>17500000</v>
      </c>
      <c r="F56" s="23">
        <v>17470.669999999998</v>
      </c>
      <c r="G56" s="24">
        <v>1.4500000000000001E-2</v>
      </c>
    </row>
    <row r="57" spans="1:7" ht="12.95" customHeight="1">
      <c r="A57" s="20" t="s">
        <v>123</v>
      </c>
      <c r="B57" s="21" t="s">
        <v>125</v>
      </c>
      <c r="C57" s="16" t="s">
        <v>124</v>
      </c>
      <c r="D57" s="18" t="s">
        <v>43</v>
      </c>
      <c r="E57" s="22">
        <v>16500000</v>
      </c>
      <c r="F57" s="23">
        <v>16417.009999999998</v>
      </c>
      <c r="G57" s="24">
        <v>1.3599999999999999E-2</v>
      </c>
    </row>
    <row r="58" spans="1:7" ht="12.95" customHeight="1">
      <c r="A58" s="20" t="s">
        <v>126</v>
      </c>
      <c r="B58" s="67" t="s">
        <v>2959</v>
      </c>
      <c r="C58" s="16" t="s">
        <v>127</v>
      </c>
      <c r="D58" s="18" t="s">
        <v>76</v>
      </c>
      <c r="E58" s="22">
        <v>15000000</v>
      </c>
      <c r="F58" s="23">
        <v>14994.51</v>
      </c>
      <c r="G58" s="24">
        <v>1.24E-2</v>
      </c>
    </row>
    <row r="59" spans="1:7" ht="12.95" customHeight="1">
      <c r="A59" s="20" t="s">
        <v>128</v>
      </c>
      <c r="B59" s="21" t="s">
        <v>130</v>
      </c>
      <c r="C59" s="16" t="s">
        <v>129</v>
      </c>
      <c r="D59" s="18" t="s">
        <v>39</v>
      </c>
      <c r="E59" s="22">
        <v>15000000</v>
      </c>
      <c r="F59" s="23">
        <v>14935.08</v>
      </c>
      <c r="G59" s="24">
        <v>1.24E-2</v>
      </c>
    </row>
    <row r="60" spans="1:7" ht="12.95" customHeight="1">
      <c r="A60" s="20" t="s">
        <v>131</v>
      </c>
      <c r="B60" s="21" t="s">
        <v>133</v>
      </c>
      <c r="C60" s="16" t="s">
        <v>132</v>
      </c>
      <c r="D60" s="18" t="s">
        <v>43</v>
      </c>
      <c r="E60" s="22">
        <v>15000000</v>
      </c>
      <c r="F60" s="23">
        <v>14829.62</v>
      </c>
      <c r="G60" s="24">
        <v>1.23E-2</v>
      </c>
    </row>
    <row r="61" spans="1:7" ht="12.95" customHeight="1">
      <c r="A61" s="20" t="s">
        <v>134</v>
      </c>
      <c r="B61" s="21" t="s">
        <v>136</v>
      </c>
      <c r="C61" s="16" t="s">
        <v>135</v>
      </c>
      <c r="D61" s="18" t="s">
        <v>76</v>
      </c>
      <c r="E61" s="22">
        <v>15000000</v>
      </c>
      <c r="F61" s="23">
        <v>14792.31</v>
      </c>
      <c r="G61" s="24">
        <v>1.23E-2</v>
      </c>
    </row>
    <row r="62" spans="1:7" ht="12.95" customHeight="1">
      <c r="A62" s="20" t="s">
        <v>137</v>
      </c>
      <c r="B62" s="21" t="s">
        <v>139</v>
      </c>
      <c r="C62" s="16" t="s">
        <v>138</v>
      </c>
      <c r="D62" s="18" t="s">
        <v>39</v>
      </c>
      <c r="E62" s="22">
        <v>15000000</v>
      </c>
      <c r="F62" s="23">
        <v>14790.86</v>
      </c>
      <c r="G62" s="24">
        <v>1.23E-2</v>
      </c>
    </row>
    <row r="63" spans="1:7" ht="12.95" customHeight="1">
      <c r="A63" s="20" t="s">
        <v>140</v>
      </c>
      <c r="B63" s="21" t="s">
        <v>136</v>
      </c>
      <c r="C63" s="16" t="s">
        <v>141</v>
      </c>
      <c r="D63" s="18" t="s">
        <v>76</v>
      </c>
      <c r="E63" s="22">
        <v>15000000</v>
      </c>
      <c r="F63" s="23">
        <v>14773.71</v>
      </c>
      <c r="G63" s="24">
        <v>1.23E-2</v>
      </c>
    </row>
    <row r="64" spans="1:7" ht="12.95" customHeight="1">
      <c r="A64" s="20" t="s">
        <v>142</v>
      </c>
      <c r="B64" s="21" t="s">
        <v>144</v>
      </c>
      <c r="C64" s="16" t="s">
        <v>143</v>
      </c>
      <c r="D64" s="18" t="s">
        <v>39</v>
      </c>
      <c r="E64" s="22">
        <v>10000000</v>
      </c>
      <c r="F64" s="23">
        <v>9996.36</v>
      </c>
      <c r="G64" s="24">
        <v>8.3000000000000001E-3</v>
      </c>
    </row>
    <row r="65" spans="1:7" ht="12.95" customHeight="1">
      <c r="A65" s="20" t="s">
        <v>145</v>
      </c>
      <c r="B65" s="21" t="s">
        <v>147</v>
      </c>
      <c r="C65" s="16" t="s">
        <v>146</v>
      </c>
      <c r="D65" s="18" t="s">
        <v>43</v>
      </c>
      <c r="E65" s="22">
        <v>10000000</v>
      </c>
      <c r="F65" s="23">
        <v>9994.6299999999992</v>
      </c>
      <c r="G65" s="24">
        <v>8.3000000000000001E-3</v>
      </c>
    </row>
    <row r="66" spans="1:7" ht="12.95" customHeight="1">
      <c r="A66" s="20" t="s">
        <v>148</v>
      </c>
      <c r="B66" s="21" t="s">
        <v>150</v>
      </c>
      <c r="C66" s="16" t="s">
        <v>149</v>
      </c>
      <c r="D66" s="18" t="s">
        <v>43</v>
      </c>
      <c r="E66" s="22">
        <v>10000000</v>
      </c>
      <c r="F66" s="23">
        <v>9988.5400000000009</v>
      </c>
      <c r="G66" s="24">
        <v>8.3000000000000001E-3</v>
      </c>
    </row>
    <row r="67" spans="1:7" ht="12.95" customHeight="1">
      <c r="A67" s="20" t="s">
        <v>151</v>
      </c>
      <c r="B67" s="21" t="s">
        <v>153</v>
      </c>
      <c r="C67" s="16" t="s">
        <v>152</v>
      </c>
      <c r="D67" s="18" t="s">
        <v>43</v>
      </c>
      <c r="E67" s="22">
        <v>10000000</v>
      </c>
      <c r="F67" s="23">
        <v>9988.5400000000009</v>
      </c>
      <c r="G67" s="24">
        <v>8.3000000000000001E-3</v>
      </c>
    </row>
    <row r="68" spans="1:7" ht="12.95" customHeight="1">
      <c r="A68" s="20" t="s">
        <v>154</v>
      </c>
      <c r="B68" s="21" t="s">
        <v>156</v>
      </c>
      <c r="C68" s="16" t="s">
        <v>155</v>
      </c>
      <c r="D68" s="18" t="s">
        <v>39</v>
      </c>
      <c r="E68" s="22">
        <v>10000000</v>
      </c>
      <c r="F68" s="23">
        <v>9978.69</v>
      </c>
      <c r="G68" s="24">
        <v>8.3000000000000001E-3</v>
      </c>
    </row>
    <row r="69" spans="1:7" ht="12.95" customHeight="1">
      <c r="A69" s="20" t="s">
        <v>157</v>
      </c>
      <c r="B69" s="21" t="s">
        <v>112</v>
      </c>
      <c r="C69" s="16" t="s">
        <v>158</v>
      </c>
      <c r="D69" s="18" t="s">
        <v>43</v>
      </c>
      <c r="E69" s="22">
        <v>10000000</v>
      </c>
      <c r="F69" s="23">
        <v>9975.42</v>
      </c>
      <c r="G69" s="24">
        <v>8.3000000000000001E-3</v>
      </c>
    </row>
    <row r="70" spans="1:7" ht="12.95" customHeight="1">
      <c r="A70" s="20" t="s">
        <v>159</v>
      </c>
      <c r="B70" s="21" t="s">
        <v>161</v>
      </c>
      <c r="C70" s="16" t="s">
        <v>160</v>
      </c>
      <c r="D70" s="18" t="s">
        <v>76</v>
      </c>
      <c r="E70" s="22">
        <v>10000000</v>
      </c>
      <c r="F70" s="23">
        <v>9965.75</v>
      </c>
      <c r="G70" s="24">
        <v>8.3000000000000001E-3</v>
      </c>
    </row>
    <row r="71" spans="1:7" ht="12.95" customHeight="1">
      <c r="A71" s="20" t="s">
        <v>162</v>
      </c>
      <c r="B71" s="21" t="s">
        <v>164</v>
      </c>
      <c r="C71" s="16" t="s">
        <v>163</v>
      </c>
      <c r="D71" s="18" t="s">
        <v>39</v>
      </c>
      <c r="E71" s="22">
        <v>10000000</v>
      </c>
      <c r="F71" s="23">
        <v>9950.23</v>
      </c>
      <c r="G71" s="24">
        <v>8.3000000000000001E-3</v>
      </c>
    </row>
    <row r="72" spans="1:7" ht="12.95" customHeight="1">
      <c r="A72" s="20" t="s">
        <v>165</v>
      </c>
      <c r="B72" s="21" t="s">
        <v>136</v>
      </c>
      <c r="C72" s="16" t="s">
        <v>166</v>
      </c>
      <c r="D72" s="18" t="s">
        <v>76</v>
      </c>
      <c r="E72" s="22">
        <v>10000000</v>
      </c>
      <c r="F72" s="23">
        <v>9890.7000000000007</v>
      </c>
      <c r="G72" s="24">
        <v>8.2000000000000007E-3</v>
      </c>
    </row>
    <row r="73" spans="1:7" ht="12.95" customHeight="1">
      <c r="A73" s="20" t="s">
        <v>167</v>
      </c>
      <c r="B73" s="21" t="s">
        <v>169</v>
      </c>
      <c r="C73" s="16" t="s">
        <v>168</v>
      </c>
      <c r="D73" s="18" t="s">
        <v>43</v>
      </c>
      <c r="E73" s="22">
        <v>10000000</v>
      </c>
      <c r="F73" s="23">
        <v>9873.75</v>
      </c>
      <c r="G73" s="24">
        <v>8.2000000000000007E-3</v>
      </c>
    </row>
    <row r="74" spans="1:7" ht="12.95" customHeight="1">
      <c r="A74" s="20" t="s">
        <v>170</v>
      </c>
      <c r="B74" s="21" t="s">
        <v>169</v>
      </c>
      <c r="C74" s="16" t="s">
        <v>171</v>
      </c>
      <c r="D74" s="18" t="s">
        <v>43</v>
      </c>
      <c r="E74" s="22">
        <v>10000000</v>
      </c>
      <c r="F74" s="23">
        <v>9871.58</v>
      </c>
      <c r="G74" s="24">
        <v>8.2000000000000007E-3</v>
      </c>
    </row>
    <row r="75" spans="1:7" ht="12.95" customHeight="1">
      <c r="A75" s="20" t="s">
        <v>172</v>
      </c>
      <c r="B75" s="21" t="s">
        <v>133</v>
      </c>
      <c r="C75" s="16" t="s">
        <v>173</v>
      </c>
      <c r="D75" s="18" t="s">
        <v>43</v>
      </c>
      <c r="E75" s="22">
        <v>10000000</v>
      </c>
      <c r="F75" s="23">
        <v>9865.34</v>
      </c>
      <c r="G75" s="24">
        <v>8.2000000000000007E-3</v>
      </c>
    </row>
    <row r="76" spans="1:7" ht="12.95" customHeight="1">
      <c r="A76" s="20" t="s">
        <v>174</v>
      </c>
      <c r="B76" s="21" t="s">
        <v>176</v>
      </c>
      <c r="C76" s="16" t="s">
        <v>175</v>
      </c>
      <c r="D76" s="18" t="s">
        <v>39</v>
      </c>
      <c r="E76" s="22">
        <v>8500000</v>
      </c>
      <c r="F76" s="23">
        <v>8470.6299999999992</v>
      </c>
      <c r="G76" s="24">
        <v>7.0000000000000001E-3</v>
      </c>
    </row>
    <row r="77" spans="1:7" ht="12.95" customHeight="1">
      <c r="A77" s="20" t="s">
        <v>177</v>
      </c>
      <c r="B77" s="21" t="s">
        <v>147</v>
      </c>
      <c r="C77" s="16" t="s">
        <v>178</v>
      </c>
      <c r="D77" s="18" t="s">
        <v>43</v>
      </c>
      <c r="E77" s="22">
        <v>7500000</v>
      </c>
      <c r="F77" s="23">
        <v>7494.49</v>
      </c>
      <c r="G77" s="24">
        <v>6.1999999999999998E-3</v>
      </c>
    </row>
    <row r="78" spans="1:7" ht="12.95" customHeight="1">
      <c r="A78" s="20" t="s">
        <v>179</v>
      </c>
      <c r="B78" s="21" t="s">
        <v>181</v>
      </c>
      <c r="C78" s="16" t="s">
        <v>180</v>
      </c>
      <c r="D78" s="18" t="s">
        <v>43</v>
      </c>
      <c r="E78" s="22">
        <v>7500000</v>
      </c>
      <c r="F78" s="23">
        <v>7494.2</v>
      </c>
      <c r="G78" s="24">
        <v>6.1999999999999998E-3</v>
      </c>
    </row>
    <row r="79" spans="1:7" ht="12.95" customHeight="1">
      <c r="A79" s="20" t="s">
        <v>182</v>
      </c>
      <c r="B79" s="21" t="s">
        <v>184</v>
      </c>
      <c r="C79" s="16" t="s">
        <v>183</v>
      </c>
      <c r="D79" s="18" t="s">
        <v>43</v>
      </c>
      <c r="E79" s="22">
        <v>7500000</v>
      </c>
      <c r="F79" s="23">
        <v>7463.6</v>
      </c>
      <c r="G79" s="24">
        <v>6.1999999999999998E-3</v>
      </c>
    </row>
    <row r="80" spans="1:7" ht="12.95" customHeight="1">
      <c r="A80" s="20" t="s">
        <v>185</v>
      </c>
      <c r="B80" s="21" t="s">
        <v>187</v>
      </c>
      <c r="C80" s="16" t="s">
        <v>186</v>
      </c>
      <c r="D80" s="18" t="s">
        <v>43</v>
      </c>
      <c r="E80" s="22">
        <v>7500000</v>
      </c>
      <c r="F80" s="23">
        <v>7461.53</v>
      </c>
      <c r="G80" s="24">
        <v>6.1999999999999998E-3</v>
      </c>
    </row>
    <row r="81" spans="1:7" ht="12.95" customHeight="1">
      <c r="A81" s="20" t="s">
        <v>188</v>
      </c>
      <c r="B81" s="21" t="s">
        <v>190</v>
      </c>
      <c r="C81" s="16" t="s">
        <v>189</v>
      </c>
      <c r="D81" s="18" t="s">
        <v>76</v>
      </c>
      <c r="E81" s="22">
        <v>5000000</v>
      </c>
      <c r="F81" s="23">
        <v>4998</v>
      </c>
      <c r="G81" s="24">
        <v>4.1000000000000003E-3</v>
      </c>
    </row>
    <row r="82" spans="1:7" ht="12.95" customHeight="1">
      <c r="A82" s="20" t="s">
        <v>191</v>
      </c>
      <c r="B82" s="21" t="s">
        <v>193</v>
      </c>
      <c r="C82" s="16" t="s">
        <v>192</v>
      </c>
      <c r="D82" s="18" t="s">
        <v>39</v>
      </c>
      <c r="E82" s="22">
        <v>5000000</v>
      </c>
      <c r="F82" s="23">
        <v>4989.97</v>
      </c>
      <c r="G82" s="24">
        <v>4.1000000000000003E-3</v>
      </c>
    </row>
    <row r="83" spans="1:7" ht="12.95" customHeight="1">
      <c r="A83" s="20" t="s">
        <v>194</v>
      </c>
      <c r="B83" s="21" t="s">
        <v>184</v>
      </c>
      <c r="C83" s="16" t="s">
        <v>195</v>
      </c>
      <c r="D83" s="18" t="s">
        <v>43</v>
      </c>
      <c r="E83" s="22">
        <v>5000000</v>
      </c>
      <c r="F83" s="23">
        <v>4988.03</v>
      </c>
      <c r="G83" s="24">
        <v>4.1000000000000003E-3</v>
      </c>
    </row>
    <row r="84" spans="1:7" ht="12.95" customHeight="1">
      <c r="A84" s="20" t="s">
        <v>196</v>
      </c>
      <c r="B84" s="21" t="s">
        <v>198</v>
      </c>
      <c r="C84" s="16" t="s">
        <v>197</v>
      </c>
      <c r="D84" s="18" t="s">
        <v>39</v>
      </c>
      <c r="E84" s="22">
        <v>5000000</v>
      </c>
      <c r="F84" s="23">
        <v>4976.9799999999996</v>
      </c>
      <c r="G84" s="24">
        <v>4.1000000000000003E-3</v>
      </c>
    </row>
    <row r="85" spans="1:7" ht="12.95" customHeight="1">
      <c r="A85" s="20" t="s">
        <v>199</v>
      </c>
      <c r="B85" s="21" t="s">
        <v>201</v>
      </c>
      <c r="C85" s="16" t="s">
        <v>200</v>
      </c>
      <c r="D85" s="18" t="s">
        <v>39</v>
      </c>
      <c r="E85" s="22">
        <v>5000000</v>
      </c>
      <c r="F85" s="23">
        <v>4974.0600000000004</v>
      </c>
      <c r="G85" s="24">
        <v>4.1000000000000003E-3</v>
      </c>
    </row>
    <row r="86" spans="1:7" ht="12.95" customHeight="1">
      <c r="A86" s="20" t="s">
        <v>202</v>
      </c>
      <c r="B86" s="21" t="s">
        <v>161</v>
      </c>
      <c r="C86" s="16" t="s">
        <v>203</v>
      </c>
      <c r="D86" s="18" t="s">
        <v>76</v>
      </c>
      <c r="E86" s="22">
        <v>5000000</v>
      </c>
      <c r="F86" s="23">
        <v>4930.33</v>
      </c>
      <c r="G86" s="24">
        <v>4.1000000000000003E-3</v>
      </c>
    </row>
    <row r="87" spans="1:7" ht="12.95" customHeight="1">
      <c r="A87" s="20" t="s">
        <v>204</v>
      </c>
      <c r="B87" s="21" t="s">
        <v>206</v>
      </c>
      <c r="C87" s="16" t="s">
        <v>205</v>
      </c>
      <c r="D87" s="18" t="s">
        <v>43</v>
      </c>
      <c r="E87" s="22">
        <v>4000000</v>
      </c>
      <c r="F87" s="23">
        <v>3991.22</v>
      </c>
      <c r="G87" s="24">
        <v>3.3E-3</v>
      </c>
    </row>
    <row r="88" spans="1:7" ht="12.95" customHeight="1">
      <c r="A88" s="20" t="s">
        <v>207</v>
      </c>
      <c r="B88" s="21" t="s">
        <v>184</v>
      </c>
      <c r="C88" s="16" t="s">
        <v>208</v>
      </c>
      <c r="D88" s="18" t="s">
        <v>43</v>
      </c>
      <c r="E88" s="22">
        <v>3000000</v>
      </c>
      <c r="F88" s="23">
        <v>2994.45</v>
      </c>
      <c r="G88" s="24">
        <v>2.5000000000000001E-3</v>
      </c>
    </row>
    <row r="89" spans="1:7" ht="12.95" customHeight="1">
      <c r="A89" s="20" t="s">
        <v>209</v>
      </c>
      <c r="B89" s="21" t="s">
        <v>211</v>
      </c>
      <c r="C89" s="16" t="s">
        <v>210</v>
      </c>
      <c r="D89" s="18" t="s">
        <v>43</v>
      </c>
      <c r="E89" s="22">
        <v>2500000</v>
      </c>
      <c r="F89" s="23">
        <v>2494.12</v>
      </c>
      <c r="G89" s="24">
        <v>2.0999999999999999E-3</v>
      </c>
    </row>
    <row r="90" spans="1:7" ht="12.95" customHeight="1">
      <c r="A90" s="20" t="s">
        <v>212</v>
      </c>
      <c r="B90" s="21" t="s">
        <v>214</v>
      </c>
      <c r="C90" s="16" t="s">
        <v>213</v>
      </c>
      <c r="D90" s="18" t="s">
        <v>43</v>
      </c>
      <c r="E90" s="22">
        <v>2500000</v>
      </c>
      <c r="F90" s="23">
        <v>2487.9699999999998</v>
      </c>
      <c r="G90" s="24">
        <v>2.0999999999999999E-3</v>
      </c>
    </row>
    <row r="91" spans="1:7" ht="12.95" customHeight="1">
      <c r="A91" s="9"/>
      <c r="B91" s="17" t="s">
        <v>215</v>
      </c>
      <c r="C91" s="16" t="s">
        <v>2</v>
      </c>
      <c r="D91" s="18" t="s">
        <v>2</v>
      </c>
      <c r="E91" s="18" t="s">
        <v>2</v>
      </c>
      <c r="F91" s="18" t="s">
        <v>2</v>
      </c>
      <c r="G91" s="19" t="s">
        <v>2</v>
      </c>
    </row>
    <row r="92" spans="1:7" ht="12.95" customHeight="1">
      <c r="A92" s="20" t="s">
        <v>216</v>
      </c>
      <c r="B92" s="21" t="s">
        <v>218</v>
      </c>
      <c r="C92" s="16" t="s">
        <v>217</v>
      </c>
      <c r="D92" s="18" t="s">
        <v>245</v>
      </c>
      <c r="E92" s="22">
        <v>191500000</v>
      </c>
      <c r="F92" s="23">
        <v>190888.35</v>
      </c>
      <c r="G92" s="24">
        <v>0.1583</v>
      </c>
    </row>
    <row r="93" spans="1:7" ht="12.95" customHeight="1">
      <c r="A93" s="20" t="s">
        <v>219</v>
      </c>
      <c r="B93" s="21" t="s">
        <v>221</v>
      </c>
      <c r="C93" s="16" t="s">
        <v>220</v>
      </c>
      <c r="D93" s="18" t="s">
        <v>245</v>
      </c>
      <c r="E93" s="22">
        <v>50000000</v>
      </c>
      <c r="F93" s="23">
        <v>49769.95</v>
      </c>
      <c r="G93" s="24">
        <v>4.1300000000000003E-2</v>
      </c>
    </row>
    <row r="94" spans="1:7" ht="12.95" customHeight="1">
      <c r="A94" s="20" t="s">
        <v>222</v>
      </c>
      <c r="B94" s="21" t="s">
        <v>224</v>
      </c>
      <c r="C94" s="16" t="s">
        <v>223</v>
      </c>
      <c r="D94" s="18" t="s">
        <v>245</v>
      </c>
      <c r="E94" s="22">
        <v>8500000</v>
      </c>
      <c r="F94" s="23">
        <v>8492.4500000000007</v>
      </c>
      <c r="G94" s="24">
        <v>7.0000000000000001E-3</v>
      </c>
    </row>
    <row r="95" spans="1:7" ht="12.95" customHeight="1">
      <c r="A95" s="9"/>
      <c r="B95" s="26" t="s">
        <v>33</v>
      </c>
      <c r="C95" s="32" t="s">
        <v>2</v>
      </c>
      <c r="D95" s="29" t="s">
        <v>2</v>
      </c>
      <c r="E95" s="42" t="s">
        <v>2</v>
      </c>
      <c r="F95" s="43">
        <v>1387376.66</v>
      </c>
      <c r="G95" s="44">
        <v>1.1507000000000001</v>
      </c>
    </row>
    <row r="96" spans="1:7" ht="12.95" customHeight="1">
      <c r="A96" s="9"/>
      <c r="B96" s="17" t="s">
        <v>225</v>
      </c>
      <c r="C96" s="16" t="s">
        <v>2</v>
      </c>
      <c r="D96" s="45" t="s">
        <v>226</v>
      </c>
      <c r="E96" s="18" t="s">
        <v>2</v>
      </c>
      <c r="F96" s="18" t="s">
        <v>2</v>
      </c>
      <c r="G96" s="19" t="s">
        <v>2</v>
      </c>
    </row>
    <row r="97" spans="1:7" ht="12.95" customHeight="1">
      <c r="A97" s="20" t="s">
        <v>227</v>
      </c>
      <c r="B97" s="21" t="s">
        <v>228</v>
      </c>
      <c r="C97" s="16" t="s">
        <v>2</v>
      </c>
      <c r="D97" s="18" t="s">
        <v>229</v>
      </c>
      <c r="E97" s="46" t="s">
        <v>2</v>
      </c>
      <c r="F97" s="23">
        <v>30000</v>
      </c>
      <c r="G97" s="24">
        <v>2.4899999999999999E-2</v>
      </c>
    </row>
    <row r="98" spans="1:7" ht="12.95" customHeight="1">
      <c r="A98" s="20" t="s">
        <v>230</v>
      </c>
      <c r="B98" s="21" t="s">
        <v>231</v>
      </c>
      <c r="C98" s="16" t="s">
        <v>2</v>
      </c>
      <c r="D98" s="18" t="s">
        <v>229</v>
      </c>
      <c r="E98" s="46" t="s">
        <v>2</v>
      </c>
      <c r="F98" s="23">
        <v>15000</v>
      </c>
      <c r="G98" s="24">
        <v>1.24E-2</v>
      </c>
    </row>
    <row r="99" spans="1:7" ht="12.95" customHeight="1">
      <c r="A99" s="20" t="s">
        <v>232</v>
      </c>
      <c r="B99" s="21" t="s">
        <v>231</v>
      </c>
      <c r="C99" s="16" t="s">
        <v>2</v>
      </c>
      <c r="D99" s="18" t="s">
        <v>229</v>
      </c>
      <c r="E99" s="46" t="s">
        <v>2</v>
      </c>
      <c r="F99" s="23">
        <v>10000</v>
      </c>
      <c r="G99" s="24">
        <v>8.3000000000000001E-3</v>
      </c>
    </row>
    <row r="100" spans="1:7" ht="12.95" customHeight="1">
      <c r="A100" s="9"/>
      <c r="B100" s="26" t="s">
        <v>33</v>
      </c>
      <c r="C100" s="32" t="s">
        <v>2</v>
      </c>
      <c r="D100" s="29" t="s">
        <v>2</v>
      </c>
      <c r="E100" s="42" t="s">
        <v>2</v>
      </c>
      <c r="F100" s="43">
        <v>55000</v>
      </c>
      <c r="G100" s="44">
        <v>4.5600000000000002E-2</v>
      </c>
    </row>
    <row r="101" spans="1:7" ht="12.95" customHeight="1">
      <c r="A101" s="9"/>
      <c r="B101" s="17" t="s">
        <v>233</v>
      </c>
      <c r="C101" s="16" t="s">
        <v>2</v>
      </c>
      <c r="D101" s="18" t="s">
        <v>2</v>
      </c>
      <c r="E101" s="18" t="s">
        <v>2</v>
      </c>
      <c r="F101" s="18" t="s">
        <v>2</v>
      </c>
      <c r="G101" s="19" t="s">
        <v>2</v>
      </c>
    </row>
    <row r="102" spans="1:7" ht="12.95" customHeight="1">
      <c r="A102" s="20" t="s">
        <v>234</v>
      </c>
      <c r="B102" s="21" t="s">
        <v>235</v>
      </c>
      <c r="C102" s="16" t="s">
        <v>2</v>
      </c>
      <c r="D102" s="18" t="s">
        <v>2</v>
      </c>
      <c r="E102" s="46" t="s">
        <v>2</v>
      </c>
      <c r="F102" s="23">
        <f>7.77+0.23</f>
        <v>8</v>
      </c>
      <c r="G102" s="24" t="s">
        <v>2958</v>
      </c>
    </row>
    <row r="103" spans="1:7" ht="12.95" customHeight="1">
      <c r="A103" s="9"/>
      <c r="B103" s="26" t="s">
        <v>33</v>
      </c>
      <c r="C103" s="32" t="s">
        <v>2</v>
      </c>
      <c r="D103" s="29" t="s">
        <v>2</v>
      </c>
      <c r="E103" s="42" t="s">
        <v>2</v>
      </c>
      <c r="F103" s="43">
        <f>SUM(F102)</f>
        <v>8</v>
      </c>
      <c r="G103" s="44" t="s">
        <v>2958</v>
      </c>
    </row>
    <row r="104" spans="1:7" ht="12.95" customHeight="1">
      <c r="A104" s="9"/>
      <c r="B104" s="26" t="s">
        <v>236</v>
      </c>
      <c r="C104" s="32" t="s">
        <v>2</v>
      </c>
      <c r="D104" s="29" t="s">
        <v>2</v>
      </c>
      <c r="E104" s="18" t="s">
        <v>2</v>
      </c>
      <c r="F104" s="43">
        <f>-273480.66-0.23</f>
        <v>-273480.88999999996</v>
      </c>
      <c r="G104" s="44">
        <v>-0.22689999999999999</v>
      </c>
    </row>
    <row r="105" spans="1:7" ht="12.95" customHeight="1" thickBot="1">
      <c r="A105" s="9"/>
      <c r="B105" s="49" t="s">
        <v>237</v>
      </c>
      <c r="C105" s="48" t="s">
        <v>2</v>
      </c>
      <c r="D105" s="50" t="s">
        <v>2</v>
      </c>
      <c r="E105" s="50" t="s">
        <v>2</v>
      </c>
      <c r="F105" s="51">
        <v>1205892.6783314</v>
      </c>
      <c r="G105" s="52">
        <v>1</v>
      </c>
    </row>
    <row r="106" spans="1:7" ht="12.95" customHeight="1">
      <c r="A106" s="9"/>
      <c r="B106" s="10" t="s">
        <v>2</v>
      </c>
      <c r="C106" s="9"/>
      <c r="D106" s="9"/>
      <c r="E106" s="9"/>
      <c r="F106" s="9"/>
      <c r="G106" s="9"/>
    </row>
    <row r="107" spans="1:7" ht="12.95" customHeight="1">
      <c r="A107" s="9"/>
      <c r="B107" s="53" t="s">
        <v>2</v>
      </c>
      <c r="C107" s="9"/>
      <c r="D107" s="9"/>
      <c r="E107" s="9"/>
      <c r="F107" s="65"/>
      <c r="G107" s="76"/>
    </row>
    <row r="108" spans="1:7" ht="12.95" customHeight="1">
      <c r="A108" s="9"/>
      <c r="B108" s="53" t="s">
        <v>238</v>
      </c>
      <c r="C108" s="9"/>
      <c r="D108" s="9"/>
      <c r="E108" s="9"/>
      <c r="F108" s="9"/>
      <c r="G108" s="9"/>
    </row>
    <row r="109" spans="1:7" ht="12.95" customHeight="1">
      <c r="A109" s="9"/>
      <c r="B109" s="53" t="s">
        <v>239</v>
      </c>
      <c r="C109" s="9"/>
      <c r="D109" s="9"/>
      <c r="E109" s="9"/>
      <c r="F109" s="9"/>
      <c r="G109" s="9"/>
    </row>
    <row r="110" spans="1:7" ht="12.95" customHeight="1">
      <c r="A110" s="9"/>
      <c r="B110" s="53" t="s">
        <v>2</v>
      </c>
      <c r="C110" s="9"/>
      <c r="D110" s="9"/>
      <c r="E110" s="9"/>
      <c r="F110" s="9"/>
      <c r="G110" s="9"/>
    </row>
    <row r="111" spans="1:7" ht="26.1" customHeight="1">
      <c r="A111" s="9"/>
      <c r="B111" s="55"/>
      <c r="C111" s="9"/>
      <c r="E111" s="9"/>
      <c r="F111" s="9"/>
      <c r="G111" s="9"/>
    </row>
    <row r="112" spans="1:7" ht="12.95" customHeight="1">
      <c r="A112" s="9"/>
      <c r="B112" s="53" t="s">
        <v>2</v>
      </c>
      <c r="C112" s="9"/>
      <c r="D112" s="9"/>
      <c r="E112" s="9"/>
      <c r="F112" s="9"/>
      <c r="G112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G92"/>
  <sheetViews>
    <sheetView showGridLines="0" zoomScaleNormal="100" workbookViewId="0">
      <selection activeCell="B5" sqref="B5"/>
    </sheetView>
  </sheetViews>
  <sheetFormatPr defaultRowHeight="12.75"/>
  <cols>
    <col min="1" max="1" width="9" style="2" bestFit="1" customWidth="1"/>
    <col min="2" max="2" width="61.7109375" style="2" bestFit="1" customWidth="1"/>
    <col min="3" max="3" width="13.5703125" style="2" bestFit="1" customWidth="1"/>
    <col min="4" max="4" width="21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Regular Savings Fund </v>
      </c>
      <c r="C4" s="79"/>
      <c r="D4" s="79"/>
      <c r="E4" s="79"/>
      <c r="F4" s="79"/>
      <c r="G4" s="79"/>
    </row>
    <row r="5" spans="1:7" ht="15.95" customHeight="1">
      <c r="A5" s="8" t="s">
        <v>2113</v>
      </c>
      <c r="B5" s="63" t="s">
        <v>3066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815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816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1047</v>
      </c>
      <c r="B11" s="21" t="s">
        <v>1049</v>
      </c>
      <c r="C11" s="16" t="s">
        <v>1048</v>
      </c>
      <c r="D11" s="18" t="s">
        <v>828</v>
      </c>
      <c r="E11" s="22">
        <v>21154</v>
      </c>
      <c r="F11" s="23">
        <v>436.03</v>
      </c>
      <c r="G11" s="24">
        <v>2.0500000000000001E-2</v>
      </c>
    </row>
    <row r="12" spans="1:7" ht="12.95" customHeight="1">
      <c r="A12" s="20" t="s">
        <v>882</v>
      </c>
      <c r="B12" s="21" t="s">
        <v>884</v>
      </c>
      <c r="C12" s="16" t="s">
        <v>883</v>
      </c>
      <c r="D12" s="18" t="s">
        <v>885</v>
      </c>
      <c r="E12" s="22">
        <v>34000</v>
      </c>
      <c r="F12" s="23">
        <v>422.16</v>
      </c>
      <c r="G12" s="24">
        <v>1.9900000000000001E-2</v>
      </c>
    </row>
    <row r="13" spans="1:7" ht="12.95" customHeight="1">
      <c r="A13" s="20" t="s">
        <v>832</v>
      </c>
      <c r="B13" s="21" t="s">
        <v>834</v>
      </c>
      <c r="C13" s="16" t="s">
        <v>833</v>
      </c>
      <c r="D13" s="18" t="s">
        <v>824</v>
      </c>
      <c r="E13" s="22">
        <v>17168</v>
      </c>
      <c r="F13" s="23">
        <v>332.36</v>
      </c>
      <c r="G13" s="24">
        <v>1.5599999999999999E-2</v>
      </c>
    </row>
    <row r="14" spans="1:7" ht="12.95" customHeight="1">
      <c r="A14" s="20" t="s">
        <v>1020</v>
      </c>
      <c r="B14" s="21" t="s">
        <v>1022</v>
      </c>
      <c r="C14" s="16" t="s">
        <v>1021</v>
      </c>
      <c r="D14" s="18" t="s">
        <v>870</v>
      </c>
      <c r="E14" s="22">
        <v>22140</v>
      </c>
      <c r="F14" s="23">
        <v>319.06</v>
      </c>
      <c r="G14" s="24">
        <v>1.4999999999999999E-2</v>
      </c>
    </row>
    <row r="15" spans="1:7" ht="12.95" customHeight="1">
      <c r="A15" s="20" t="s">
        <v>987</v>
      </c>
      <c r="B15" s="21" t="s">
        <v>989</v>
      </c>
      <c r="C15" s="16" t="s">
        <v>988</v>
      </c>
      <c r="D15" s="18" t="s">
        <v>889</v>
      </c>
      <c r="E15" s="22">
        <v>89280</v>
      </c>
      <c r="F15" s="23">
        <v>285.56</v>
      </c>
      <c r="G15" s="24">
        <v>1.34E-2</v>
      </c>
    </row>
    <row r="16" spans="1:7" ht="12.95" customHeight="1">
      <c r="A16" s="20" t="s">
        <v>1075</v>
      </c>
      <c r="B16" s="21" t="s">
        <v>1077</v>
      </c>
      <c r="C16" s="16" t="s">
        <v>1076</v>
      </c>
      <c r="D16" s="18" t="s">
        <v>870</v>
      </c>
      <c r="E16" s="22">
        <v>12888</v>
      </c>
      <c r="F16" s="23">
        <v>267.86</v>
      </c>
      <c r="G16" s="24">
        <v>1.26E-2</v>
      </c>
    </row>
    <row r="17" spans="1:7" ht="12.95" customHeight="1">
      <c r="A17" s="20" t="s">
        <v>1715</v>
      </c>
      <c r="B17" s="21" t="s">
        <v>1717</v>
      </c>
      <c r="C17" s="16" t="s">
        <v>1716</v>
      </c>
      <c r="D17" s="18" t="s">
        <v>844</v>
      </c>
      <c r="E17" s="22">
        <v>12805</v>
      </c>
      <c r="F17" s="23">
        <v>175.37</v>
      </c>
      <c r="G17" s="24">
        <v>8.2000000000000007E-3</v>
      </c>
    </row>
    <row r="18" spans="1:7" ht="12.95" customHeight="1">
      <c r="A18" s="20" t="s">
        <v>1032</v>
      </c>
      <c r="B18" s="21" t="s">
        <v>1034</v>
      </c>
      <c r="C18" s="16" t="s">
        <v>1033</v>
      </c>
      <c r="D18" s="18" t="s">
        <v>828</v>
      </c>
      <c r="E18" s="22">
        <v>11400</v>
      </c>
      <c r="F18" s="23">
        <v>146.75</v>
      </c>
      <c r="G18" s="24">
        <v>6.8999999999999999E-3</v>
      </c>
    </row>
    <row r="19" spans="1:7" ht="12.95" customHeight="1">
      <c r="A19" s="20" t="s">
        <v>1849</v>
      </c>
      <c r="B19" s="21" t="s">
        <v>1851</v>
      </c>
      <c r="C19" s="16" t="s">
        <v>1850</v>
      </c>
      <c r="D19" s="18" t="s">
        <v>901</v>
      </c>
      <c r="E19" s="22">
        <v>1454</v>
      </c>
      <c r="F19" s="23">
        <v>132.26</v>
      </c>
      <c r="G19" s="24">
        <v>6.1999999999999998E-3</v>
      </c>
    </row>
    <row r="20" spans="1:7" ht="12.95" customHeight="1">
      <c r="A20" s="20" t="s">
        <v>1239</v>
      </c>
      <c r="B20" s="21" t="s">
        <v>1241</v>
      </c>
      <c r="C20" s="16" t="s">
        <v>1240</v>
      </c>
      <c r="D20" s="18" t="s">
        <v>889</v>
      </c>
      <c r="E20" s="22">
        <v>7180</v>
      </c>
      <c r="F20" s="23">
        <v>127.81</v>
      </c>
      <c r="G20" s="24">
        <v>6.0000000000000001E-3</v>
      </c>
    </row>
    <row r="21" spans="1:7" ht="12.95" customHeight="1">
      <c r="A21" s="20" t="s">
        <v>1125</v>
      </c>
      <c r="B21" s="21" t="s">
        <v>1127</v>
      </c>
      <c r="C21" s="16" t="s">
        <v>1126</v>
      </c>
      <c r="D21" s="18" t="s">
        <v>824</v>
      </c>
      <c r="E21" s="22">
        <v>24000</v>
      </c>
      <c r="F21" s="23">
        <v>117.4</v>
      </c>
      <c r="G21" s="24">
        <v>5.4999999999999997E-3</v>
      </c>
    </row>
    <row r="22" spans="1:7" ht="12.95" customHeight="1">
      <c r="A22" s="20" t="s">
        <v>829</v>
      </c>
      <c r="B22" s="21" t="s">
        <v>831</v>
      </c>
      <c r="C22" s="16" t="s">
        <v>830</v>
      </c>
      <c r="D22" s="18" t="s">
        <v>824</v>
      </c>
      <c r="E22" s="22">
        <v>8680</v>
      </c>
      <c r="F22" s="23">
        <v>100.91</v>
      </c>
      <c r="G22" s="24">
        <v>4.7000000000000002E-3</v>
      </c>
    </row>
    <row r="23" spans="1:7" ht="12.95" customHeight="1">
      <c r="A23" s="20" t="s">
        <v>1764</v>
      </c>
      <c r="B23" s="21" t="s">
        <v>1766</v>
      </c>
      <c r="C23" s="16" t="s">
        <v>1765</v>
      </c>
      <c r="D23" s="18" t="s">
        <v>901</v>
      </c>
      <c r="E23" s="22">
        <v>10080</v>
      </c>
      <c r="F23" s="23">
        <v>97.3</v>
      </c>
      <c r="G23" s="24">
        <v>4.5999999999999999E-3</v>
      </c>
    </row>
    <row r="24" spans="1:7" ht="12.95" customHeight="1">
      <c r="A24" s="20" t="s">
        <v>1206</v>
      </c>
      <c r="B24" s="21" t="s">
        <v>1208</v>
      </c>
      <c r="C24" s="16" t="s">
        <v>1207</v>
      </c>
      <c r="D24" s="18" t="s">
        <v>859</v>
      </c>
      <c r="E24" s="22">
        <v>14800</v>
      </c>
      <c r="F24" s="23">
        <v>96.62</v>
      </c>
      <c r="G24" s="24">
        <v>4.4999999999999997E-3</v>
      </c>
    </row>
    <row r="25" spans="1:7" ht="12.95" customHeight="1">
      <c r="A25" s="20" t="s">
        <v>1119</v>
      </c>
      <c r="B25" s="21" t="s">
        <v>1121</v>
      </c>
      <c r="C25" s="16" t="s">
        <v>1120</v>
      </c>
      <c r="D25" s="18" t="s">
        <v>859</v>
      </c>
      <c r="E25" s="22">
        <v>12800</v>
      </c>
      <c r="F25" s="23">
        <v>91.23</v>
      </c>
      <c r="G25" s="24">
        <v>4.3E-3</v>
      </c>
    </row>
    <row r="26" spans="1:7" ht="12.95" customHeight="1">
      <c r="A26" s="20" t="s">
        <v>1861</v>
      </c>
      <c r="B26" s="21" t="s">
        <v>1863</v>
      </c>
      <c r="C26" s="16" t="s">
        <v>1862</v>
      </c>
      <c r="D26" s="18" t="s">
        <v>1118</v>
      </c>
      <c r="E26" s="22">
        <v>8000</v>
      </c>
      <c r="F26" s="23">
        <v>84.14</v>
      </c>
      <c r="G26" s="24">
        <v>4.0000000000000001E-3</v>
      </c>
    </row>
    <row r="27" spans="1:7" ht="12.95" customHeight="1">
      <c r="A27" s="20" t="s">
        <v>1795</v>
      </c>
      <c r="B27" s="21" t="s">
        <v>1797</v>
      </c>
      <c r="C27" s="16" t="s">
        <v>1796</v>
      </c>
      <c r="D27" s="18" t="s">
        <v>1093</v>
      </c>
      <c r="E27" s="22">
        <v>6888</v>
      </c>
      <c r="F27" s="23">
        <v>82.77</v>
      </c>
      <c r="G27" s="24">
        <v>3.8999999999999998E-3</v>
      </c>
    </row>
    <row r="28" spans="1:7" ht="12.95" customHeight="1">
      <c r="A28" s="20" t="s">
        <v>971</v>
      </c>
      <c r="B28" s="21" t="s">
        <v>973</v>
      </c>
      <c r="C28" s="16" t="s">
        <v>972</v>
      </c>
      <c r="D28" s="18" t="s">
        <v>859</v>
      </c>
      <c r="E28" s="22">
        <v>18400</v>
      </c>
      <c r="F28" s="23">
        <v>74.11</v>
      </c>
      <c r="G28" s="24">
        <v>3.5000000000000001E-3</v>
      </c>
    </row>
    <row r="29" spans="1:7" ht="12.95" customHeight="1">
      <c r="A29" s="20" t="s">
        <v>1877</v>
      </c>
      <c r="B29" s="21" t="s">
        <v>1879</v>
      </c>
      <c r="C29" s="16" t="s">
        <v>1878</v>
      </c>
      <c r="D29" s="18" t="s">
        <v>1880</v>
      </c>
      <c r="E29" s="22">
        <v>6800</v>
      </c>
      <c r="F29" s="23">
        <v>72.8</v>
      </c>
      <c r="G29" s="24">
        <v>3.3999999999999998E-3</v>
      </c>
    </row>
    <row r="30" spans="1:7" ht="12.95" customHeight="1">
      <c r="A30" s="20" t="s">
        <v>1703</v>
      </c>
      <c r="B30" s="21" t="s">
        <v>1705</v>
      </c>
      <c r="C30" s="16" t="s">
        <v>1704</v>
      </c>
      <c r="D30" s="18" t="s">
        <v>828</v>
      </c>
      <c r="E30" s="22">
        <v>10424</v>
      </c>
      <c r="F30" s="23">
        <v>72.430000000000007</v>
      </c>
      <c r="G30" s="24">
        <v>3.3999999999999998E-3</v>
      </c>
    </row>
    <row r="31" spans="1:7" ht="12.95" customHeight="1">
      <c r="A31" s="20" t="s">
        <v>1200</v>
      </c>
      <c r="B31" s="21" t="s">
        <v>1202</v>
      </c>
      <c r="C31" s="16" t="s">
        <v>1201</v>
      </c>
      <c r="D31" s="18" t="s">
        <v>889</v>
      </c>
      <c r="E31" s="22">
        <v>14800</v>
      </c>
      <c r="F31" s="23">
        <v>70.86</v>
      </c>
      <c r="G31" s="24">
        <v>3.3E-3</v>
      </c>
    </row>
    <row r="32" spans="1:7" ht="12.95" customHeight="1">
      <c r="A32" s="20" t="s">
        <v>1881</v>
      </c>
      <c r="B32" s="21" t="s">
        <v>1883</v>
      </c>
      <c r="C32" s="16" t="s">
        <v>1882</v>
      </c>
      <c r="D32" s="18" t="s">
        <v>1093</v>
      </c>
      <c r="E32" s="22">
        <v>6400</v>
      </c>
      <c r="F32" s="23">
        <v>70.81</v>
      </c>
      <c r="G32" s="24">
        <v>3.3E-3</v>
      </c>
    </row>
    <row r="33" spans="1:7" ht="12.95" customHeight="1">
      <c r="A33" s="20" t="s">
        <v>1771</v>
      </c>
      <c r="B33" s="21" t="s">
        <v>1773</v>
      </c>
      <c r="C33" s="16" t="s">
        <v>1772</v>
      </c>
      <c r="D33" s="18" t="s">
        <v>889</v>
      </c>
      <c r="E33" s="22">
        <v>914</v>
      </c>
      <c r="F33" s="23">
        <v>70.430000000000007</v>
      </c>
      <c r="G33" s="24">
        <v>3.3E-3</v>
      </c>
    </row>
    <row r="34" spans="1:7" ht="12.95" customHeight="1">
      <c r="A34" s="20" t="s">
        <v>1140</v>
      </c>
      <c r="B34" s="21" t="s">
        <v>1142</v>
      </c>
      <c r="C34" s="16" t="s">
        <v>1141</v>
      </c>
      <c r="D34" s="18" t="s">
        <v>958</v>
      </c>
      <c r="E34" s="22">
        <v>14058</v>
      </c>
      <c r="F34" s="23">
        <v>70.28</v>
      </c>
      <c r="G34" s="24">
        <v>3.3E-3</v>
      </c>
    </row>
    <row r="35" spans="1:7" ht="12.95" customHeight="1">
      <c r="A35" s="20" t="s">
        <v>875</v>
      </c>
      <c r="B35" s="21" t="s">
        <v>877</v>
      </c>
      <c r="C35" s="16" t="s">
        <v>876</v>
      </c>
      <c r="D35" s="18" t="s">
        <v>878</v>
      </c>
      <c r="E35" s="22">
        <v>18480</v>
      </c>
      <c r="F35" s="23">
        <v>68.78</v>
      </c>
      <c r="G35" s="24">
        <v>3.2000000000000002E-3</v>
      </c>
    </row>
    <row r="36" spans="1:7" ht="12.95" customHeight="1">
      <c r="A36" s="20" t="s">
        <v>1783</v>
      </c>
      <c r="B36" s="21" t="s">
        <v>1785</v>
      </c>
      <c r="C36" s="16" t="s">
        <v>1784</v>
      </c>
      <c r="D36" s="18" t="s">
        <v>889</v>
      </c>
      <c r="E36" s="22">
        <v>588</v>
      </c>
      <c r="F36" s="23">
        <v>68.099999999999994</v>
      </c>
      <c r="G36" s="24">
        <v>3.2000000000000002E-3</v>
      </c>
    </row>
    <row r="37" spans="1:7" ht="12.95" customHeight="1">
      <c r="A37" s="20" t="s">
        <v>1919</v>
      </c>
      <c r="B37" s="21" t="s">
        <v>1921</v>
      </c>
      <c r="C37" s="16" t="s">
        <v>1920</v>
      </c>
      <c r="D37" s="18" t="s">
        <v>828</v>
      </c>
      <c r="E37" s="22">
        <v>33440</v>
      </c>
      <c r="F37" s="23">
        <v>67.73</v>
      </c>
      <c r="G37" s="24">
        <v>3.2000000000000002E-3</v>
      </c>
    </row>
    <row r="38" spans="1:7" ht="12.95" customHeight="1">
      <c r="A38" s="20" t="s">
        <v>1864</v>
      </c>
      <c r="B38" s="21" t="s">
        <v>1866</v>
      </c>
      <c r="C38" s="16" t="s">
        <v>1865</v>
      </c>
      <c r="D38" s="18" t="s">
        <v>870</v>
      </c>
      <c r="E38" s="22">
        <v>12800</v>
      </c>
      <c r="F38" s="23">
        <v>66.89</v>
      </c>
      <c r="G38" s="24">
        <v>3.0999999999999999E-3</v>
      </c>
    </row>
    <row r="39" spans="1:7" ht="12.95" customHeight="1">
      <c r="A39" s="20" t="s">
        <v>1774</v>
      </c>
      <c r="B39" s="21" t="s">
        <v>1776</v>
      </c>
      <c r="C39" s="16" t="s">
        <v>1775</v>
      </c>
      <c r="D39" s="18" t="s">
        <v>1093</v>
      </c>
      <c r="E39" s="22">
        <v>3800</v>
      </c>
      <c r="F39" s="23">
        <v>66.83</v>
      </c>
      <c r="G39" s="24">
        <v>3.0999999999999999E-3</v>
      </c>
    </row>
    <row r="40" spans="1:7" ht="12.95" customHeight="1">
      <c r="A40" s="20" t="s">
        <v>1224</v>
      </c>
      <c r="B40" s="21" t="s">
        <v>231</v>
      </c>
      <c r="C40" s="16" t="s">
        <v>1225</v>
      </c>
      <c r="D40" s="18" t="s">
        <v>828</v>
      </c>
      <c r="E40" s="22">
        <v>10400</v>
      </c>
      <c r="F40" s="23">
        <v>65.23</v>
      </c>
      <c r="G40" s="24">
        <v>3.0999999999999999E-3</v>
      </c>
    </row>
    <row r="41" spans="1:7" ht="12.95" customHeight="1">
      <c r="A41" s="20" t="s">
        <v>1837</v>
      </c>
      <c r="B41" s="21" t="s">
        <v>1839</v>
      </c>
      <c r="C41" s="16" t="s">
        <v>1838</v>
      </c>
      <c r="D41" s="18" t="s">
        <v>1071</v>
      </c>
      <c r="E41" s="22">
        <v>18800</v>
      </c>
      <c r="F41" s="23">
        <v>64.12</v>
      </c>
      <c r="G41" s="24">
        <v>3.0000000000000001E-3</v>
      </c>
    </row>
    <row r="42" spans="1:7" ht="12.95" customHeight="1">
      <c r="A42" s="20" t="s">
        <v>2087</v>
      </c>
      <c r="B42" s="21" t="s">
        <v>2089</v>
      </c>
      <c r="C42" s="16" t="s">
        <v>2088</v>
      </c>
      <c r="D42" s="18" t="s">
        <v>1071</v>
      </c>
      <c r="E42" s="22">
        <v>16980</v>
      </c>
      <c r="F42" s="23">
        <v>62.56</v>
      </c>
      <c r="G42" s="24">
        <v>2.8999999999999998E-3</v>
      </c>
    </row>
    <row r="43" spans="1:7" ht="12.95" customHeight="1">
      <c r="A43" s="20" t="s">
        <v>906</v>
      </c>
      <c r="B43" s="21" t="s">
        <v>908</v>
      </c>
      <c r="C43" s="16" t="s">
        <v>907</v>
      </c>
      <c r="D43" s="18" t="s">
        <v>889</v>
      </c>
      <c r="E43" s="22">
        <v>924</v>
      </c>
      <c r="F43" s="23">
        <v>62.25</v>
      </c>
      <c r="G43" s="24">
        <v>2.8999999999999998E-3</v>
      </c>
    </row>
    <row r="44" spans="1:7" ht="12.95" customHeight="1">
      <c r="A44" s="20" t="s">
        <v>849</v>
      </c>
      <c r="B44" s="21" t="s">
        <v>851</v>
      </c>
      <c r="C44" s="16" t="s">
        <v>850</v>
      </c>
      <c r="D44" s="18" t="s">
        <v>852</v>
      </c>
      <c r="E44" s="22">
        <v>6880</v>
      </c>
      <c r="F44" s="23">
        <v>61.36</v>
      </c>
      <c r="G44" s="24">
        <v>2.8999999999999998E-3</v>
      </c>
    </row>
    <row r="45" spans="1:7" ht="12.95" customHeight="1">
      <c r="A45" s="20" t="s">
        <v>978</v>
      </c>
      <c r="B45" s="21" t="s">
        <v>980</v>
      </c>
      <c r="C45" s="16" t="s">
        <v>979</v>
      </c>
      <c r="D45" s="18" t="s">
        <v>889</v>
      </c>
      <c r="E45" s="22">
        <v>4440</v>
      </c>
      <c r="F45" s="23">
        <v>60.94</v>
      </c>
      <c r="G45" s="24">
        <v>2.8999999999999998E-3</v>
      </c>
    </row>
    <row r="46" spans="1:7" ht="12.95" customHeight="1">
      <c r="A46" s="20" t="s">
        <v>1867</v>
      </c>
      <c r="B46" s="21" t="s">
        <v>1869</v>
      </c>
      <c r="C46" s="16" t="s">
        <v>1868</v>
      </c>
      <c r="D46" s="18" t="s">
        <v>859</v>
      </c>
      <c r="E46" s="22">
        <v>20400</v>
      </c>
      <c r="F46" s="23">
        <v>60.42</v>
      </c>
      <c r="G46" s="24">
        <v>2.8E-3</v>
      </c>
    </row>
    <row r="47" spans="1:7" ht="12.95" customHeight="1">
      <c r="A47" s="20" t="s">
        <v>949</v>
      </c>
      <c r="B47" s="21" t="s">
        <v>951</v>
      </c>
      <c r="C47" s="16" t="s">
        <v>950</v>
      </c>
      <c r="D47" s="18" t="s">
        <v>878</v>
      </c>
      <c r="E47" s="22">
        <v>24244</v>
      </c>
      <c r="F47" s="23">
        <v>60.14</v>
      </c>
      <c r="G47" s="24">
        <v>2.8E-3</v>
      </c>
    </row>
    <row r="48" spans="1:7" ht="12.95" customHeight="1">
      <c r="A48" s="20" t="s">
        <v>1981</v>
      </c>
      <c r="B48" s="21" t="s">
        <v>1983</v>
      </c>
      <c r="C48" s="16" t="s">
        <v>1982</v>
      </c>
      <c r="D48" s="18" t="s">
        <v>824</v>
      </c>
      <c r="E48" s="22">
        <v>9800</v>
      </c>
      <c r="F48" s="23">
        <v>59.34</v>
      </c>
      <c r="G48" s="24">
        <v>2.8E-3</v>
      </c>
    </row>
    <row r="49" spans="1:7" ht="12.95" customHeight="1">
      <c r="A49" s="20" t="s">
        <v>1149</v>
      </c>
      <c r="B49" s="21" t="s">
        <v>1151</v>
      </c>
      <c r="C49" s="16" t="s">
        <v>1150</v>
      </c>
      <c r="D49" s="18" t="s">
        <v>1071</v>
      </c>
      <c r="E49" s="22">
        <v>80</v>
      </c>
      <c r="F49" s="23">
        <v>59.22</v>
      </c>
      <c r="G49" s="24">
        <v>2.8E-3</v>
      </c>
    </row>
    <row r="50" spans="1:7" ht="12.95" customHeight="1">
      <c r="A50" s="20" t="s">
        <v>1855</v>
      </c>
      <c r="B50" s="21" t="s">
        <v>1857</v>
      </c>
      <c r="C50" s="16" t="s">
        <v>1856</v>
      </c>
      <c r="D50" s="18" t="s">
        <v>1737</v>
      </c>
      <c r="E50" s="22">
        <v>3680</v>
      </c>
      <c r="F50" s="23">
        <v>59.05</v>
      </c>
      <c r="G50" s="24">
        <v>2.8E-3</v>
      </c>
    </row>
    <row r="51" spans="1:7" ht="12.95" customHeight="1">
      <c r="A51" s="20" t="s">
        <v>1870</v>
      </c>
      <c r="B51" s="21" t="s">
        <v>2960</v>
      </c>
      <c r="C51" s="16" t="s">
        <v>1871</v>
      </c>
      <c r="D51" s="18" t="s">
        <v>1872</v>
      </c>
      <c r="E51" s="22">
        <v>10400</v>
      </c>
      <c r="F51" s="23">
        <v>56.22</v>
      </c>
      <c r="G51" s="24">
        <v>2.5999999999999999E-3</v>
      </c>
    </row>
    <row r="52" spans="1:7" ht="12.95" customHeight="1">
      <c r="A52" s="20" t="s">
        <v>1822</v>
      </c>
      <c r="B52" s="21" t="s">
        <v>1824</v>
      </c>
      <c r="C52" s="16" t="s">
        <v>1823</v>
      </c>
      <c r="D52" s="18" t="s">
        <v>1071</v>
      </c>
      <c r="E52" s="22">
        <v>13044</v>
      </c>
      <c r="F52" s="23">
        <v>56.1</v>
      </c>
      <c r="G52" s="24">
        <v>2.5999999999999999E-3</v>
      </c>
    </row>
    <row r="53" spans="1:7" ht="12.95" customHeight="1">
      <c r="A53" s="20" t="s">
        <v>968</v>
      </c>
      <c r="B53" s="21" t="s">
        <v>970</v>
      </c>
      <c r="C53" s="16" t="s">
        <v>969</v>
      </c>
      <c r="D53" s="18" t="s">
        <v>885</v>
      </c>
      <c r="E53" s="22">
        <v>35800</v>
      </c>
      <c r="F53" s="23">
        <v>55.69</v>
      </c>
      <c r="G53" s="24">
        <v>2.5999999999999999E-3</v>
      </c>
    </row>
    <row r="54" spans="1:7" ht="12.95" customHeight="1">
      <c r="A54" s="20" t="s">
        <v>1893</v>
      </c>
      <c r="B54" s="21" t="s">
        <v>1895</v>
      </c>
      <c r="C54" s="16" t="s">
        <v>1894</v>
      </c>
      <c r="D54" s="18" t="s">
        <v>933</v>
      </c>
      <c r="E54" s="22">
        <v>7400</v>
      </c>
      <c r="F54" s="23">
        <v>55.43</v>
      </c>
      <c r="G54" s="24">
        <v>2.5999999999999999E-3</v>
      </c>
    </row>
    <row r="55" spans="1:7" ht="12.95" customHeight="1">
      <c r="A55" s="20" t="s">
        <v>1873</v>
      </c>
      <c r="B55" s="21" t="s">
        <v>1875</v>
      </c>
      <c r="C55" s="16" t="s">
        <v>1874</v>
      </c>
      <c r="D55" s="18" t="s">
        <v>852</v>
      </c>
      <c r="E55" s="22">
        <v>7140</v>
      </c>
      <c r="F55" s="23">
        <v>54.78</v>
      </c>
      <c r="G55" s="24">
        <v>2.5999999999999999E-3</v>
      </c>
    </row>
    <row r="56" spans="1:7" ht="12.95" customHeight="1">
      <c r="A56" s="20" t="s">
        <v>2114</v>
      </c>
      <c r="B56" s="21" t="s">
        <v>2116</v>
      </c>
      <c r="C56" s="16" t="s">
        <v>2115</v>
      </c>
      <c r="D56" s="18" t="s">
        <v>824</v>
      </c>
      <c r="E56" s="22">
        <v>800</v>
      </c>
      <c r="F56" s="23">
        <v>53.98</v>
      </c>
      <c r="G56" s="24">
        <v>2.5000000000000001E-3</v>
      </c>
    </row>
    <row r="57" spans="1:7" ht="12.95" customHeight="1">
      <c r="A57" s="20" t="s">
        <v>1709</v>
      </c>
      <c r="B57" s="21" t="s">
        <v>1711</v>
      </c>
      <c r="C57" s="16" t="s">
        <v>1710</v>
      </c>
      <c r="D57" s="18" t="s">
        <v>1071</v>
      </c>
      <c r="E57" s="22">
        <v>21400</v>
      </c>
      <c r="F57" s="23">
        <v>53.8</v>
      </c>
      <c r="G57" s="24">
        <v>2.5000000000000001E-3</v>
      </c>
    </row>
    <row r="58" spans="1:7" ht="12.95" customHeight="1">
      <c r="A58" s="20" t="s">
        <v>1731</v>
      </c>
      <c r="B58" s="21" t="s">
        <v>1733</v>
      </c>
      <c r="C58" s="16" t="s">
        <v>1732</v>
      </c>
      <c r="D58" s="18" t="s">
        <v>859</v>
      </c>
      <c r="E58" s="22">
        <v>6780</v>
      </c>
      <c r="F58" s="23">
        <v>52.86</v>
      </c>
      <c r="G58" s="24">
        <v>2.5000000000000001E-3</v>
      </c>
    </row>
    <row r="59" spans="1:7" ht="12.95" customHeight="1">
      <c r="A59" s="9"/>
      <c r="B59" s="26" t="s">
        <v>30</v>
      </c>
      <c r="C59" s="25" t="s">
        <v>2</v>
      </c>
      <c r="D59" s="26" t="s">
        <v>2</v>
      </c>
      <c r="E59" s="26" t="s">
        <v>2</v>
      </c>
      <c r="F59" s="27">
        <v>5269.13</v>
      </c>
      <c r="G59" s="28">
        <v>0.24729999999999999</v>
      </c>
    </row>
    <row r="60" spans="1:7" ht="12.95" customHeight="1">
      <c r="A60" s="9"/>
      <c r="B60" s="17" t="s">
        <v>1279</v>
      </c>
      <c r="C60" s="32" t="s">
        <v>2</v>
      </c>
      <c r="D60" s="29" t="s">
        <v>2</v>
      </c>
      <c r="E60" s="29" t="s">
        <v>2</v>
      </c>
      <c r="F60" s="30" t="s">
        <v>32</v>
      </c>
      <c r="G60" s="31" t="s">
        <v>32</v>
      </c>
    </row>
    <row r="61" spans="1:7" ht="12.95" customHeight="1">
      <c r="A61" s="9"/>
      <c r="B61" s="26" t="s">
        <v>30</v>
      </c>
      <c r="C61" s="32" t="s">
        <v>2</v>
      </c>
      <c r="D61" s="29" t="s">
        <v>2</v>
      </c>
      <c r="E61" s="29" t="s">
        <v>2</v>
      </c>
      <c r="F61" s="30" t="s">
        <v>32</v>
      </c>
      <c r="G61" s="31" t="s">
        <v>32</v>
      </c>
    </row>
    <row r="62" spans="1:7" ht="12.95" customHeight="1">
      <c r="A62" s="9"/>
      <c r="B62" s="26" t="s">
        <v>33</v>
      </c>
      <c r="C62" s="32" t="s">
        <v>2</v>
      </c>
      <c r="D62" s="29" t="s">
        <v>2</v>
      </c>
      <c r="E62" s="42" t="s">
        <v>2</v>
      </c>
      <c r="F62" s="43">
        <v>5269.13</v>
      </c>
      <c r="G62" s="44">
        <v>0.24729999999999999</v>
      </c>
    </row>
    <row r="63" spans="1:7" ht="12.95" customHeight="1">
      <c r="A63" s="9"/>
      <c r="B63" s="17" t="s">
        <v>9</v>
      </c>
      <c r="C63" s="16" t="s">
        <v>2</v>
      </c>
      <c r="D63" s="18" t="s">
        <v>2</v>
      </c>
      <c r="E63" s="18" t="s">
        <v>2</v>
      </c>
      <c r="F63" s="18" t="s">
        <v>2</v>
      </c>
      <c r="G63" s="19" t="s">
        <v>2</v>
      </c>
    </row>
    <row r="64" spans="1:7" ht="12.95" customHeight="1">
      <c r="A64" s="9"/>
      <c r="B64" s="17" t="s">
        <v>10</v>
      </c>
      <c r="C64" s="16" t="s">
        <v>2</v>
      </c>
      <c r="D64" s="18" t="s">
        <v>2</v>
      </c>
      <c r="E64" s="18" t="s">
        <v>2</v>
      </c>
      <c r="F64" s="18" t="s">
        <v>2</v>
      </c>
      <c r="G64" s="19" t="s">
        <v>2</v>
      </c>
    </row>
    <row r="65" spans="1:7" ht="12.95" customHeight="1">
      <c r="A65" s="9"/>
      <c r="B65" s="17" t="s">
        <v>241</v>
      </c>
      <c r="C65" s="16" t="s">
        <v>2</v>
      </c>
      <c r="D65" s="18" t="s">
        <v>2</v>
      </c>
      <c r="E65" s="18" t="s">
        <v>2</v>
      </c>
      <c r="F65" s="18" t="s">
        <v>2</v>
      </c>
      <c r="G65" s="19" t="s">
        <v>2</v>
      </c>
    </row>
    <row r="66" spans="1:7" ht="12.95" customHeight="1">
      <c r="A66" s="20" t="s">
        <v>514</v>
      </c>
      <c r="B66" s="21" t="s">
        <v>516</v>
      </c>
      <c r="C66" s="16" t="s">
        <v>515</v>
      </c>
      <c r="D66" s="18" t="s">
        <v>245</v>
      </c>
      <c r="E66" s="22">
        <v>10550000</v>
      </c>
      <c r="F66" s="23">
        <v>10618.75</v>
      </c>
      <c r="G66" s="24">
        <v>0.49940000000000001</v>
      </c>
    </row>
    <row r="67" spans="1:7" ht="12.95" customHeight="1">
      <c r="A67" s="9"/>
      <c r="B67" s="17" t="s">
        <v>11</v>
      </c>
      <c r="C67" s="16" t="s">
        <v>2</v>
      </c>
      <c r="D67" s="18" t="s">
        <v>2</v>
      </c>
      <c r="E67" s="18" t="s">
        <v>2</v>
      </c>
      <c r="F67" s="18" t="s">
        <v>2</v>
      </c>
      <c r="G67" s="19" t="s">
        <v>2</v>
      </c>
    </row>
    <row r="68" spans="1:7" ht="12.95" customHeight="1">
      <c r="A68" s="20" t="s">
        <v>2117</v>
      </c>
      <c r="B68" s="21" t="s">
        <v>2119</v>
      </c>
      <c r="C68" s="16" t="s">
        <v>2118</v>
      </c>
      <c r="D68" s="18" t="s">
        <v>2120</v>
      </c>
      <c r="E68" s="22">
        <v>1500000</v>
      </c>
      <c r="F68" s="23">
        <v>1451.77</v>
      </c>
      <c r="G68" s="24">
        <v>6.83E-2</v>
      </c>
    </row>
    <row r="69" spans="1:7" ht="12.95" customHeight="1">
      <c r="A69" s="20" t="s">
        <v>559</v>
      </c>
      <c r="B69" s="21" t="s">
        <v>561</v>
      </c>
      <c r="C69" s="16" t="s">
        <v>560</v>
      </c>
      <c r="D69" s="18" t="s">
        <v>19</v>
      </c>
      <c r="E69" s="22">
        <v>500000</v>
      </c>
      <c r="F69" s="23">
        <v>490.81</v>
      </c>
      <c r="G69" s="24">
        <v>2.3099999999999999E-2</v>
      </c>
    </row>
    <row r="70" spans="1:7" ht="12.95" customHeight="1">
      <c r="A70" s="20" t="s">
        <v>2121</v>
      </c>
      <c r="B70" s="21" t="s">
        <v>2123</v>
      </c>
      <c r="C70" s="16" t="s">
        <v>2122</v>
      </c>
      <c r="D70" s="18" t="s">
        <v>19</v>
      </c>
      <c r="E70" s="22">
        <v>500000</v>
      </c>
      <c r="F70" s="23">
        <v>482.88</v>
      </c>
      <c r="G70" s="24">
        <v>2.2700000000000001E-2</v>
      </c>
    </row>
    <row r="71" spans="1:7" ht="12.95" customHeight="1">
      <c r="A71" s="20" t="s">
        <v>601</v>
      </c>
      <c r="B71" s="21" t="s">
        <v>603</v>
      </c>
      <c r="C71" s="16" t="s">
        <v>602</v>
      </c>
      <c r="D71" s="18" t="s">
        <v>249</v>
      </c>
      <c r="E71" s="22">
        <v>350000</v>
      </c>
      <c r="F71" s="23">
        <v>352.95</v>
      </c>
      <c r="G71" s="24">
        <v>1.66E-2</v>
      </c>
    </row>
    <row r="72" spans="1:7" ht="12.95" customHeight="1">
      <c r="A72" s="20" t="s">
        <v>2124</v>
      </c>
      <c r="B72" s="21" t="s">
        <v>2126</v>
      </c>
      <c r="C72" s="16" t="s">
        <v>2125</v>
      </c>
      <c r="D72" s="18" t="s">
        <v>296</v>
      </c>
      <c r="E72" s="22">
        <v>1930136</v>
      </c>
      <c r="F72" s="23">
        <v>193.42</v>
      </c>
      <c r="G72" s="24">
        <v>9.1000000000000004E-3</v>
      </c>
    </row>
    <row r="73" spans="1:7" ht="12.95" customHeight="1">
      <c r="A73" s="20" t="s">
        <v>2127</v>
      </c>
      <c r="B73" s="21" t="s">
        <v>2129</v>
      </c>
      <c r="C73" s="16" t="s">
        <v>2128</v>
      </c>
      <c r="D73" s="18" t="s">
        <v>296</v>
      </c>
      <c r="E73" s="22">
        <v>1447602</v>
      </c>
      <c r="F73" s="23">
        <v>145.26</v>
      </c>
      <c r="G73" s="24">
        <v>6.7999999999999996E-3</v>
      </c>
    </row>
    <row r="74" spans="1:7" ht="12.95" customHeight="1">
      <c r="A74" s="20" t="s">
        <v>741</v>
      </c>
      <c r="B74" s="21" t="s">
        <v>743</v>
      </c>
      <c r="C74" s="16" t="s">
        <v>742</v>
      </c>
      <c r="D74" s="18" t="s">
        <v>19</v>
      </c>
      <c r="E74" s="22">
        <v>100000</v>
      </c>
      <c r="F74" s="23">
        <v>95.97</v>
      </c>
      <c r="G74" s="24">
        <v>4.4999999999999997E-3</v>
      </c>
    </row>
    <row r="75" spans="1:7" ht="12.95" customHeight="1">
      <c r="A75" s="9"/>
      <c r="B75" s="26" t="s">
        <v>30</v>
      </c>
      <c r="C75" s="25" t="s">
        <v>2</v>
      </c>
      <c r="D75" s="26" t="s">
        <v>2</v>
      </c>
      <c r="E75" s="26" t="s">
        <v>2</v>
      </c>
      <c r="F75" s="27">
        <v>13831.81</v>
      </c>
      <c r="G75" s="28">
        <v>0.65049999999999997</v>
      </c>
    </row>
    <row r="76" spans="1:7" ht="12.95" customHeight="1">
      <c r="A76" s="9"/>
      <c r="B76" s="17" t="s">
        <v>31</v>
      </c>
      <c r="C76" s="16" t="s">
        <v>2</v>
      </c>
      <c r="D76" s="29" t="s">
        <v>2</v>
      </c>
      <c r="E76" s="29" t="s">
        <v>2</v>
      </c>
      <c r="F76" s="30" t="s">
        <v>32</v>
      </c>
      <c r="G76" s="31" t="s">
        <v>32</v>
      </c>
    </row>
    <row r="77" spans="1:7" ht="12.95" customHeight="1">
      <c r="A77" s="9"/>
      <c r="B77" s="25" t="s">
        <v>30</v>
      </c>
      <c r="C77" s="32" t="s">
        <v>2</v>
      </c>
      <c r="D77" s="29" t="s">
        <v>2</v>
      </c>
      <c r="E77" s="29" t="s">
        <v>2</v>
      </c>
      <c r="F77" s="30" t="s">
        <v>32</v>
      </c>
      <c r="G77" s="31" t="s">
        <v>32</v>
      </c>
    </row>
    <row r="78" spans="1:7" ht="12.95" customHeight="1">
      <c r="A78" s="9"/>
      <c r="B78" s="34" t="s">
        <v>2951</v>
      </c>
      <c r="C78" s="33"/>
      <c r="D78" s="35"/>
      <c r="E78" s="35"/>
      <c r="F78" s="35"/>
      <c r="G78" s="36"/>
    </row>
    <row r="79" spans="1:7" ht="12.95" customHeight="1">
      <c r="A79" s="37"/>
      <c r="B79" s="39" t="s">
        <v>30</v>
      </c>
      <c r="C79" s="38"/>
      <c r="D79" s="39"/>
      <c r="E79" s="39"/>
      <c r="F79" s="40" t="s">
        <v>32</v>
      </c>
      <c r="G79" s="41" t="s">
        <v>32</v>
      </c>
    </row>
    <row r="80" spans="1:7" ht="12.95" customHeight="1">
      <c r="A80" s="9"/>
      <c r="B80" s="26" t="s">
        <v>33</v>
      </c>
      <c r="C80" s="32" t="s">
        <v>2</v>
      </c>
      <c r="D80" s="29" t="s">
        <v>2</v>
      </c>
      <c r="E80" s="42" t="s">
        <v>2</v>
      </c>
      <c r="F80" s="43">
        <v>13831.81</v>
      </c>
      <c r="G80" s="44">
        <v>0.65049999999999997</v>
      </c>
    </row>
    <row r="81" spans="1:7" ht="12.95" customHeight="1">
      <c r="A81" s="9"/>
      <c r="B81" s="17" t="s">
        <v>34</v>
      </c>
      <c r="C81" s="16" t="s">
        <v>2</v>
      </c>
      <c r="D81" s="18" t="s">
        <v>2</v>
      </c>
      <c r="E81" s="18" t="s">
        <v>2</v>
      </c>
      <c r="F81" s="18" t="s">
        <v>2</v>
      </c>
      <c r="G81" s="19" t="s">
        <v>2</v>
      </c>
    </row>
    <row r="82" spans="1:7" ht="12.95" customHeight="1">
      <c r="A82" s="9"/>
      <c r="B82" s="17" t="s">
        <v>418</v>
      </c>
      <c r="C82" s="16" t="s">
        <v>2</v>
      </c>
      <c r="D82" s="18" t="s">
        <v>2</v>
      </c>
      <c r="E82" s="18" t="s">
        <v>2</v>
      </c>
      <c r="F82" s="18" t="s">
        <v>2</v>
      </c>
      <c r="G82" s="19" t="s">
        <v>2</v>
      </c>
    </row>
    <row r="83" spans="1:7" ht="12.95" customHeight="1">
      <c r="A83" s="10" t="s">
        <v>2</v>
      </c>
      <c r="B83" s="21" t="s">
        <v>419</v>
      </c>
      <c r="C83" s="16" t="s">
        <v>2</v>
      </c>
      <c r="D83" s="18" t="s">
        <v>2</v>
      </c>
      <c r="E83" s="46" t="s">
        <v>2</v>
      </c>
      <c r="F83" s="23">
        <v>1900.29</v>
      </c>
      <c r="G83" s="24">
        <v>8.9399999999999993E-2</v>
      </c>
    </row>
    <row r="84" spans="1:7" ht="12.95" customHeight="1">
      <c r="A84" s="9"/>
      <c r="B84" s="26" t="s">
        <v>33</v>
      </c>
      <c r="C84" s="32" t="s">
        <v>2</v>
      </c>
      <c r="D84" s="29" t="s">
        <v>2</v>
      </c>
      <c r="E84" s="42" t="s">
        <v>2</v>
      </c>
      <c r="F84" s="43">
        <v>1900.29</v>
      </c>
      <c r="G84" s="44">
        <v>8.9399999999999993E-2</v>
      </c>
    </row>
    <row r="85" spans="1:7" ht="12.95" customHeight="1">
      <c r="A85" s="9"/>
      <c r="B85" s="26" t="s">
        <v>236</v>
      </c>
      <c r="C85" s="32" t="s">
        <v>2</v>
      </c>
      <c r="D85" s="29" t="s">
        <v>2</v>
      </c>
      <c r="E85" s="18" t="s">
        <v>2</v>
      </c>
      <c r="F85" s="43">
        <v>262.26</v>
      </c>
      <c r="G85" s="44">
        <v>1.2800000000000001E-2</v>
      </c>
    </row>
    <row r="86" spans="1:7" ht="12.95" customHeight="1" thickBot="1">
      <c r="A86" s="9"/>
      <c r="B86" s="49" t="s">
        <v>237</v>
      </c>
      <c r="C86" s="48" t="s">
        <v>2</v>
      </c>
      <c r="D86" s="50" t="s">
        <v>2</v>
      </c>
      <c r="E86" s="50" t="s">
        <v>2</v>
      </c>
      <c r="F86" s="51">
        <v>21263.4913781</v>
      </c>
      <c r="G86" s="52">
        <v>1</v>
      </c>
    </row>
    <row r="87" spans="1:7" ht="12.95" customHeight="1">
      <c r="A87" s="9"/>
      <c r="B87" s="10" t="s">
        <v>2</v>
      </c>
      <c r="C87" s="9"/>
      <c r="D87" s="9"/>
      <c r="E87" s="9"/>
      <c r="F87" s="9"/>
      <c r="G87" s="9"/>
    </row>
    <row r="88" spans="1:7" ht="12.95" customHeight="1">
      <c r="A88" s="9"/>
      <c r="B88" s="53" t="s">
        <v>2</v>
      </c>
      <c r="C88" s="9"/>
      <c r="D88" s="9"/>
      <c r="E88" s="9"/>
      <c r="F88" s="9"/>
      <c r="G88" s="9"/>
    </row>
    <row r="89" spans="1:7" ht="12.95" customHeight="1">
      <c r="A89" s="9"/>
      <c r="B89" s="53" t="s">
        <v>238</v>
      </c>
      <c r="C89" s="9"/>
      <c r="D89" s="9"/>
      <c r="E89" s="9"/>
      <c r="F89" s="9"/>
      <c r="G89" s="9"/>
    </row>
    <row r="90" spans="1:7" ht="12.95" customHeight="1">
      <c r="A90" s="9"/>
      <c r="B90" s="53" t="s">
        <v>2</v>
      </c>
      <c r="C90" s="9"/>
      <c r="D90" s="9"/>
      <c r="E90" s="9"/>
      <c r="F90" s="9"/>
      <c r="G90" s="9"/>
    </row>
    <row r="91" spans="1:7" ht="26.1" customHeight="1">
      <c r="A91" s="9"/>
      <c r="B91" s="62"/>
      <c r="C91" s="9"/>
      <c r="E91" s="9"/>
      <c r="F91" s="9"/>
      <c r="G91" s="9"/>
    </row>
    <row r="92" spans="1:7" ht="12.95" customHeight="1">
      <c r="A92" s="9"/>
      <c r="B92" s="53" t="s">
        <v>2</v>
      </c>
      <c r="C92" s="9"/>
      <c r="D92" s="9"/>
      <c r="E92" s="9"/>
      <c r="F92" s="9"/>
      <c r="G92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G28"/>
  <sheetViews>
    <sheetView showGridLines="0" zoomScaleNormal="100" workbookViewId="0"/>
  </sheetViews>
  <sheetFormatPr defaultRowHeight="12.75"/>
  <cols>
    <col min="1" max="1" width="7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12.285156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Asset Allocation Fund of Fund - Aggressive Plan </v>
      </c>
      <c r="C4" s="79"/>
      <c r="D4" s="79"/>
      <c r="E4" s="79"/>
      <c r="F4" s="79"/>
      <c r="G4" s="79"/>
    </row>
    <row r="5" spans="1:7" ht="15.95" customHeight="1">
      <c r="A5" s="8" t="s">
        <v>2130</v>
      </c>
      <c r="B5" s="63" t="s">
        <v>3067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34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418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10" t="s">
        <v>2</v>
      </c>
      <c r="B11" s="21" t="s">
        <v>419</v>
      </c>
      <c r="C11" s="16" t="s">
        <v>2</v>
      </c>
      <c r="D11" s="18" t="s">
        <v>2</v>
      </c>
      <c r="E11" s="46" t="s">
        <v>2</v>
      </c>
      <c r="F11" s="23">
        <v>10</v>
      </c>
      <c r="G11" s="24">
        <v>5.4000000000000003E-3</v>
      </c>
    </row>
    <row r="12" spans="1:7" ht="12.95" customHeight="1">
      <c r="A12" s="9"/>
      <c r="B12" s="26" t="s">
        <v>33</v>
      </c>
      <c r="C12" s="32" t="s">
        <v>2</v>
      </c>
      <c r="D12" s="29" t="s">
        <v>2</v>
      </c>
      <c r="E12" s="42" t="s">
        <v>2</v>
      </c>
      <c r="F12" s="43">
        <v>10</v>
      </c>
      <c r="G12" s="44">
        <v>5.4000000000000003E-3</v>
      </c>
    </row>
    <row r="13" spans="1:7" ht="12.95" customHeight="1">
      <c r="A13" s="9"/>
      <c r="B13" s="17" t="s">
        <v>2106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2131</v>
      </c>
      <c r="B14" s="21" t="s">
        <v>2133</v>
      </c>
      <c r="C14" s="16" t="s">
        <v>2132</v>
      </c>
      <c r="D14" s="18" t="s">
        <v>2</v>
      </c>
      <c r="E14" s="56">
        <v>1075516.173</v>
      </c>
      <c r="F14" s="23">
        <v>387.62</v>
      </c>
      <c r="G14" s="24">
        <v>0.2077</v>
      </c>
    </row>
    <row r="15" spans="1:7" ht="12.95" customHeight="1">
      <c r="A15" s="20" t="s">
        <v>2134</v>
      </c>
      <c r="B15" s="21" t="s">
        <v>2136</v>
      </c>
      <c r="C15" s="16" t="s">
        <v>2135</v>
      </c>
      <c r="D15" s="18" t="s">
        <v>2</v>
      </c>
      <c r="E15" s="56">
        <v>369453.95699999999</v>
      </c>
      <c r="F15" s="23">
        <v>382.24</v>
      </c>
      <c r="G15" s="24">
        <v>0.20480000000000001</v>
      </c>
    </row>
    <row r="16" spans="1:7" ht="12.95" customHeight="1">
      <c r="A16" s="20" t="s">
        <v>2137</v>
      </c>
      <c r="B16" s="21" t="s">
        <v>2139</v>
      </c>
      <c r="C16" s="16" t="s">
        <v>2138</v>
      </c>
      <c r="D16" s="18" t="s">
        <v>2</v>
      </c>
      <c r="E16" s="56">
        <v>627941.87899999996</v>
      </c>
      <c r="F16" s="23">
        <v>367.97</v>
      </c>
      <c r="G16" s="24">
        <v>0.19719999999999999</v>
      </c>
    </row>
    <row r="17" spans="1:7" ht="12.95" customHeight="1">
      <c r="A17" s="20" t="s">
        <v>2107</v>
      </c>
      <c r="B17" s="21" t="s">
        <v>2109</v>
      </c>
      <c r="C17" s="16" t="s">
        <v>2108</v>
      </c>
      <c r="D17" s="18" t="s">
        <v>2</v>
      </c>
      <c r="E17" s="56">
        <v>774008.48400000005</v>
      </c>
      <c r="F17" s="23">
        <v>288.41000000000003</v>
      </c>
      <c r="G17" s="24">
        <v>0.15459999999999999</v>
      </c>
    </row>
    <row r="18" spans="1:7" ht="12.95" customHeight="1">
      <c r="A18" s="20" t="s">
        <v>2110</v>
      </c>
      <c r="B18" s="21" t="s">
        <v>2112</v>
      </c>
      <c r="C18" s="16" t="s">
        <v>2111</v>
      </c>
      <c r="D18" s="18" t="s">
        <v>2</v>
      </c>
      <c r="E18" s="56">
        <v>700224.35800000001</v>
      </c>
      <c r="F18" s="23">
        <v>178.18</v>
      </c>
      <c r="G18" s="24">
        <v>9.5500000000000002E-2</v>
      </c>
    </row>
    <row r="19" spans="1:7" ht="12.95" customHeight="1">
      <c r="A19" s="20" t="s">
        <v>2140</v>
      </c>
      <c r="B19" s="21" t="s">
        <v>2142</v>
      </c>
      <c r="C19" s="16" t="s">
        <v>2141</v>
      </c>
      <c r="D19" s="18" t="s">
        <v>2</v>
      </c>
      <c r="E19" s="56">
        <v>322976.054</v>
      </c>
      <c r="F19" s="23">
        <v>164.62</v>
      </c>
      <c r="G19" s="24">
        <v>8.8200000000000001E-2</v>
      </c>
    </row>
    <row r="20" spans="1:7" ht="12.95" customHeight="1">
      <c r="A20" s="20" t="s">
        <v>2143</v>
      </c>
      <c r="B20" s="21" t="s">
        <v>2145</v>
      </c>
      <c r="C20" s="16" t="s">
        <v>2144</v>
      </c>
      <c r="D20" s="18" t="s">
        <v>2</v>
      </c>
      <c r="E20" s="56">
        <v>4660.4539999999997</v>
      </c>
      <c r="F20" s="23">
        <v>101.32</v>
      </c>
      <c r="G20" s="24">
        <v>5.4300000000000001E-2</v>
      </c>
    </row>
    <row r="21" spans="1:7" ht="12.95" customHeight="1">
      <c r="A21" s="9"/>
      <c r="B21" s="26" t="s">
        <v>33</v>
      </c>
      <c r="C21" s="32" t="s">
        <v>2</v>
      </c>
      <c r="D21" s="29" t="s">
        <v>2</v>
      </c>
      <c r="E21" s="42" t="s">
        <v>2</v>
      </c>
      <c r="F21" s="43">
        <v>1870.36</v>
      </c>
      <c r="G21" s="44">
        <v>1.0023</v>
      </c>
    </row>
    <row r="22" spans="1:7" ht="12.95" customHeight="1">
      <c r="A22" s="9"/>
      <c r="B22" s="26" t="s">
        <v>236</v>
      </c>
      <c r="C22" s="32" t="s">
        <v>2</v>
      </c>
      <c r="D22" s="29" t="s">
        <v>2</v>
      </c>
      <c r="E22" s="18" t="s">
        <v>2</v>
      </c>
      <c r="F22" s="43">
        <v>-14.37</v>
      </c>
      <c r="G22" s="44">
        <v>-7.7000000000000002E-3</v>
      </c>
    </row>
    <row r="23" spans="1:7" ht="12.95" customHeight="1" thickBot="1">
      <c r="A23" s="9"/>
      <c r="B23" s="49" t="s">
        <v>237</v>
      </c>
      <c r="C23" s="48" t="s">
        <v>2</v>
      </c>
      <c r="D23" s="50" t="s">
        <v>2</v>
      </c>
      <c r="E23" s="50" t="s">
        <v>2</v>
      </c>
      <c r="F23" s="51">
        <v>1865.9851484999999</v>
      </c>
      <c r="G23" s="52">
        <v>1</v>
      </c>
    </row>
    <row r="24" spans="1:7" ht="12.95" customHeight="1">
      <c r="A24" s="9"/>
      <c r="B24" s="10" t="s">
        <v>2</v>
      </c>
      <c r="C24" s="9"/>
      <c r="D24" s="9"/>
      <c r="E24" s="9"/>
      <c r="F24" s="9"/>
      <c r="G24" s="9"/>
    </row>
    <row r="25" spans="1:7" ht="12.95" customHeight="1">
      <c r="A25" s="9"/>
      <c r="B25" s="53" t="s">
        <v>2</v>
      </c>
      <c r="C25" s="9"/>
      <c r="D25" s="9"/>
      <c r="E25" s="9"/>
      <c r="F25" s="9"/>
      <c r="G25" s="9"/>
    </row>
    <row r="26" spans="1:7" ht="12.95" customHeight="1">
      <c r="A26" s="9"/>
      <c r="B26" s="53" t="s">
        <v>2</v>
      </c>
      <c r="C26" s="9"/>
      <c r="D26" s="9"/>
      <c r="E26" s="9"/>
      <c r="F26" s="9"/>
      <c r="G26" s="9"/>
    </row>
    <row r="27" spans="1:7" ht="26.1" customHeight="1">
      <c r="A27" s="9"/>
      <c r="B27" s="62"/>
      <c r="C27" s="9"/>
      <c r="E27" s="9"/>
      <c r="F27" s="9"/>
      <c r="G27" s="9"/>
    </row>
    <row r="28" spans="1:7" ht="12.95" customHeight="1">
      <c r="A28" s="9"/>
      <c r="B28" s="53" t="s">
        <v>2</v>
      </c>
      <c r="C28" s="9"/>
      <c r="D28" s="9"/>
      <c r="E28" s="9"/>
      <c r="F28" s="9"/>
      <c r="G28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G26"/>
  <sheetViews>
    <sheetView showGridLines="0" zoomScaleNormal="100" workbookViewId="0">
      <selection activeCell="B5" sqref="B5"/>
    </sheetView>
  </sheetViews>
  <sheetFormatPr defaultRowHeight="12.75"/>
  <cols>
    <col min="1" max="1" width="7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12.285156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Asset Allocation Fund of Fund - Conservative Plan </v>
      </c>
      <c r="C4" s="79"/>
      <c r="D4" s="79"/>
      <c r="E4" s="79"/>
      <c r="F4" s="79"/>
      <c r="G4" s="79"/>
    </row>
    <row r="5" spans="1:7" ht="15.95" customHeight="1">
      <c r="A5" s="8" t="s">
        <v>2146</v>
      </c>
      <c r="B5" s="63" t="s">
        <v>3068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34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418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10" t="s">
        <v>2</v>
      </c>
      <c r="B11" s="21" t="s">
        <v>419</v>
      </c>
      <c r="C11" s="16" t="s">
        <v>2</v>
      </c>
      <c r="D11" s="18" t="s">
        <v>2</v>
      </c>
      <c r="E11" s="46" t="s">
        <v>2</v>
      </c>
      <c r="F11" s="23">
        <v>40.01</v>
      </c>
      <c r="G11" s="24">
        <v>2.2599999999999999E-2</v>
      </c>
    </row>
    <row r="12" spans="1:7" ht="12.95" customHeight="1">
      <c r="A12" s="9"/>
      <c r="B12" s="26" t="s">
        <v>33</v>
      </c>
      <c r="C12" s="32" t="s">
        <v>2</v>
      </c>
      <c r="D12" s="29" t="s">
        <v>2</v>
      </c>
      <c r="E12" s="42" t="s">
        <v>2</v>
      </c>
      <c r="F12" s="43">
        <v>40.01</v>
      </c>
      <c r="G12" s="44">
        <v>2.2599999999999999E-2</v>
      </c>
    </row>
    <row r="13" spans="1:7" ht="12.95" customHeight="1">
      <c r="A13" s="9"/>
      <c r="B13" s="17" t="s">
        <v>2106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2110</v>
      </c>
      <c r="B14" s="21" t="s">
        <v>2112</v>
      </c>
      <c r="C14" s="16" t="s">
        <v>2111</v>
      </c>
      <c r="D14" s="18" t="s">
        <v>2</v>
      </c>
      <c r="E14" s="56">
        <v>3055447.1209999998</v>
      </c>
      <c r="F14" s="23">
        <v>777.5</v>
      </c>
      <c r="G14" s="24">
        <v>0.43880000000000002</v>
      </c>
    </row>
    <row r="15" spans="1:7" ht="12.95" customHeight="1">
      <c r="A15" s="20" t="s">
        <v>2107</v>
      </c>
      <c r="B15" s="21" t="s">
        <v>2109</v>
      </c>
      <c r="C15" s="16" t="s">
        <v>2108</v>
      </c>
      <c r="D15" s="18" t="s">
        <v>2</v>
      </c>
      <c r="E15" s="56">
        <v>1310754.4339999999</v>
      </c>
      <c r="F15" s="23">
        <v>488.42</v>
      </c>
      <c r="G15" s="24">
        <v>0.27560000000000001</v>
      </c>
    </row>
    <row r="16" spans="1:7" ht="12.95" customHeight="1">
      <c r="A16" s="20" t="s">
        <v>2131</v>
      </c>
      <c r="B16" s="21" t="s">
        <v>2133</v>
      </c>
      <c r="C16" s="16" t="s">
        <v>2132</v>
      </c>
      <c r="D16" s="18" t="s">
        <v>2</v>
      </c>
      <c r="E16" s="56">
        <v>686750.304</v>
      </c>
      <c r="F16" s="23">
        <v>247.5</v>
      </c>
      <c r="G16" s="24">
        <v>0.13969999999999999</v>
      </c>
    </row>
    <row r="17" spans="1:7" ht="12.95" customHeight="1">
      <c r="A17" s="20" t="s">
        <v>2140</v>
      </c>
      <c r="B17" s="21" t="s">
        <v>2142</v>
      </c>
      <c r="C17" s="16" t="s">
        <v>2141</v>
      </c>
      <c r="D17" s="18" t="s">
        <v>2</v>
      </c>
      <c r="E17" s="56">
        <v>249850.43799999999</v>
      </c>
      <c r="F17" s="23">
        <v>127.35</v>
      </c>
      <c r="G17" s="24">
        <v>7.1900000000000006E-2</v>
      </c>
    </row>
    <row r="18" spans="1:7" ht="12.95" customHeight="1">
      <c r="A18" s="20" t="s">
        <v>2134</v>
      </c>
      <c r="B18" s="21" t="s">
        <v>2136</v>
      </c>
      <c r="C18" s="16" t="s">
        <v>2135</v>
      </c>
      <c r="D18" s="18" t="s">
        <v>2</v>
      </c>
      <c r="E18" s="56">
        <v>92363.489000000001</v>
      </c>
      <c r="F18" s="23">
        <v>95.56</v>
      </c>
      <c r="G18" s="24">
        <v>5.3900000000000003E-2</v>
      </c>
    </row>
    <row r="19" spans="1:7" ht="12.95" customHeight="1">
      <c r="A19" s="9"/>
      <c r="B19" s="26" t="s">
        <v>33</v>
      </c>
      <c r="C19" s="32" t="s">
        <v>2</v>
      </c>
      <c r="D19" s="29" t="s">
        <v>2</v>
      </c>
      <c r="E19" s="42" t="s">
        <v>2</v>
      </c>
      <c r="F19" s="43">
        <v>1736.33</v>
      </c>
      <c r="G19" s="44">
        <v>0.97989999999999999</v>
      </c>
    </row>
    <row r="20" spans="1:7" ht="12.95" customHeight="1">
      <c r="A20" s="9"/>
      <c r="B20" s="26" t="s">
        <v>236</v>
      </c>
      <c r="C20" s="32" t="s">
        <v>2</v>
      </c>
      <c r="D20" s="29" t="s">
        <v>2</v>
      </c>
      <c r="E20" s="18" t="s">
        <v>2</v>
      </c>
      <c r="F20" s="43">
        <v>-4.45</v>
      </c>
      <c r="G20" s="44">
        <v>-2.5000000000000001E-3</v>
      </c>
    </row>
    <row r="21" spans="1:7" ht="12.95" customHeight="1" thickBot="1">
      <c r="A21" s="9"/>
      <c r="B21" s="49" t="s">
        <v>237</v>
      </c>
      <c r="C21" s="48" t="s">
        <v>2</v>
      </c>
      <c r="D21" s="50" t="s">
        <v>2</v>
      </c>
      <c r="E21" s="50" t="s">
        <v>2</v>
      </c>
      <c r="F21" s="51">
        <v>1771.8928607</v>
      </c>
      <c r="G21" s="52">
        <v>1</v>
      </c>
    </row>
    <row r="22" spans="1:7" ht="12.95" customHeight="1">
      <c r="A22" s="9"/>
      <c r="B22" s="10" t="s">
        <v>2</v>
      </c>
      <c r="C22" s="9"/>
      <c r="D22" s="9"/>
      <c r="E22" s="9"/>
      <c r="F22" s="9"/>
      <c r="G22" s="9"/>
    </row>
    <row r="23" spans="1:7" ht="12.95" customHeight="1">
      <c r="A23" s="9"/>
      <c r="B23" s="53" t="s">
        <v>2</v>
      </c>
      <c r="C23" s="9"/>
      <c r="D23" s="9"/>
      <c r="E23" s="9"/>
      <c r="F23" s="9"/>
      <c r="G23" s="9"/>
    </row>
    <row r="24" spans="1:7" ht="12.95" customHeight="1">
      <c r="A24" s="9"/>
      <c r="B24" s="53" t="s">
        <v>2</v>
      </c>
      <c r="C24" s="9"/>
      <c r="D24" s="9"/>
      <c r="E24" s="9"/>
      <c r="F24" s="9"/>
      <c r="G24" s="9"/>
    </row>
    <row r="25" spans="1:7" ht="26.1" customHeight="1">
      <c r="A25" s="9"/>
      <c r="B25" s="62"/>
      <c r="C25" s="9"/>
      <c r="E25" s="9"/>
      <c r="F25" s="9"/>
      <c r="G25" s="9"/>
    </row>
    <row r="26" spans="1:7" ht="12.95" customHeight="1">
      <c r="A26" s="9"/>
      <c r="B26" s="53" t="s">
        <v>2</v>
      </c>
      <c r="C26" s="9"/>
      <c r="D26" s="9"/>
      <c r="E26" s="9"/>
      <c r="F26" s="9"/>
      <c r="G26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G28"/>
  <sheetViews>
    <sheetView showGridLines="0" zoomScaleNormal="100" workbookViewId="0">
      <selection activeCell="B5" sqref="B5"/>
    </sheetView>
  </sheetViews>
  <sheetFormatPr defaultRowHeight="12.75"/>
  <cols>
    <col min="1" max="1" width="7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12.285156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Asset Allocation Fund of Fund - Moderate Plan </v>
      </c>
      <c r="C4" s="79"/>
      <c r="D4" s="79"/>
      <c r="E4" s="79"/>
      <c r="F4" s="79"/>
      <c r="G4" s="79"/>
    </row>
    <row r="5" spans="1:7" ht="15.95" customHeight="1">
      <c r="A5" s="8" t="s">
        <v>2147</v>
      </c>
      <c r="B5" s="63" t="s">
        <v>3069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34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418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10" t="s">
        <v>2</v>
      </c>
      <c r="B11" s="21" t="s">
        <v>419</v>
      </c>
      <c r="C11" s="16" t="s">
        <v>2</v>
      </c>
      <c r="D11" s="18" t="s">
        <v>2</v>
      </c>
      <c r="E11" s="46" t="s">
        <v>2</v>
      </c>
      <c r="F11" s="23">
        <v>10</v>
      </c>
      <c r="G11" s="24">
        <v>2.3999999999999998E-3</v>
      </c>
    </row>
    <row r="12" spans="1:7" ht="12.95" customHeight="1">
      <c r="A12" s="9"/>
      <c r="B12" s="26" t="s">
        <v>33</v>
      </c>
      <c r="C12" s="32" t="s">
        <v>2</v>
      </c>
      <c r="D12" s="29" t="s">
        <v>2</v>
      </c>
      <c r="E12" s="42" t="s">
        <v>2</v>
      </c>
      <c r="F12" s="43">
        <v>10</v>
      </c>
      <c r="G12" s="44">
        <v>2.3999999999999998E-3</v>
      </c>
    </row>
    <row r="13" spans="1:7" ht="12.95" customHeight="1">
      <c r="A13" s="9"/>
      <c r="B13" s="17" t="s">
        <v>2106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2110</v>
      </c>
      <c r="B14" s="21" t="s">
        <v>2112</v>
      </c>
      <c r="C14" s="16" t="s">
        <v>2111</v>
      </c>
      <c r="D14" s="18" t="s">
        <v>2</v>
      </c>
      <c r="E14" s="56">
        <v>5733000.1320000002</v>
      </c>
      <c r="F14" s="23">
        <v>1458.84</v>
      </c>
      <c r="G14" s="24">
        <v>0.35399999999999998</v>
      </c>
    </row>
    <row r="15" spans="1:7" ht="12.95" customHeight="1">
      <c r="A15" s="20" t="s">
        <v>2107</v>
      </c>
      <c r="B15" s="21" t="s">
        <v>2109</v>
      </c>
      <c r="C15" s="16" t="s">
        <v>2108</v>
      </c>
      <c r="D15" s="18" t="s">
        <v>2</v>
      </c>
      <c r="E15" s="56">
        <v>2026807.2490000001</v>
      </c>
      <c r="F15" s="23">
        <v>755.23</v>
      </c>
      <c r="G15" s="24">
        <v>0.18329999999999999</v>
      </c>
    </row>
    <row r="16" spans="1:7" ht="12.95" customHeight="1">
      <c r="A16" s="20" t="s">
        <v>2131</v>
      </c>
      <c r="B16" s="21" t="s">
        <v>2133</v>
      </c>
      <c r="C16" s="16" t="s">
        <v>2132</v>
      </c>
      <c r="D16" s="18" t="s">
        <v>2</v>
      </c>
      <c r="E16" s="56">
        <v>1224893.419</v>
      </c>
      <c r="F16" s="23">
        <v>441.45</v>
      </c>
      <c r="G16" s="24">
        <v>0.1071</v>
      </c>
    </row>
    <row r="17" spans="1:7" ht="12.95" customHeight="1">
      <c r="A17" s="20" t="s">
        <v>2134</v>
      </c>
      <c r="B17" s="21" t="s">
        <v>2136</v>
      </c>
      <c r="C17" s="16" t="s">
        <v>2135</v>
      </c>
      <c r="D17" s="18" t="s">
        <v>2</v>
      </c>
      <c r="E17" s="56">
        <v>420767.00699999998</v>
      </c>
      <c r="F17" s="23">
        <v>435.33</v>
      </c>
      <c r="G17" s="24">
        <v>0.1056</v>
      </c>
    </row>
    <row r="18" spans="1:7" ht="12.95" customHeight="1">
      <c r="A18" s="20" t="s">
        <v>2140</v>
      </c>
      <c r="B18" s="21" t="s">
        <v>2142</v>
      </c>
      <c r="C18" s="16" t="s">
        <v>2141</v>
      </c>
      <c r="D18" s="18" t="s">
        <v>2</v>
      </c>
      <c r="E18" s="56">
        <v>846821.28300000005</v>
      </c>
      <c r="F18" s="23">
        <v>431.62</v>
      </c>
      <c r="G18" s="24">
        <v>0.1047</v>
      </c>
    </row>
    <row r="19" spans="1:7" ht="12.95" customHeight="1">
      <c r="A19" s="20" t="s">
        <v>2137</v>
      </c>
      <c r="B19" s="21" t="s">
        <v>2139</v>
      </c>
      <c r="C19" s="16" t="s">
        <v>2138</v>
      </c>
      <c r="D19" s="18" t="s">
        <v>2</v>
      </c>
      <c r="E19" s="56">
        <v>718075.63399999996</v>
      </c>
      <c r="F19" s="23">
        <v>420.79</v>
      </c>
      <c r="G19" s="24">
        <v>0.1021</v>
      </c>
    </row>
    <row r="20" spans="1:7" ht="12.95" customHeight="1">
      <c r="A20" s="20" t="s">
        <v>2143</v>
      </c>
      <c r="B20" s="21" t="s">
        <v>2145</v>
      </c>
      <c r="C20" s="16" t="s">
        <v>2144</v>
      </c>
      <c r="D20" s="18" t="s">
        <v>2</v>
      </c>
      <c r="E20" s="56">
        <v>7472.0020000000004</v>
      </c>
      <c r="F20" s="23">
        <v>162.44</v>
      </c>
      <c r="G20" s="24">
        <v>3.9399999999999998E-2</v>
      </c>
    </row>
    <row r="21" spans="1:7" ht="12.95" customHeight="1">
      <c r="A21" s="9"/>
      <c r="B21" s="26" t="s">
        <v>33</v>
      </c>
      <c r="C21" s="32" t="s">
        <v>2</v>
      </c>
      <c r="D21" s="29" t="s">
        <v>2</v>
      </c>
      <c r="E21" s="42" t="s">
        <v>2</v>
      </c>
      <c r="F21" s="43">
        <v>4105.7</v>
      </c>
      <c r="G21" s="44">
        <v>0.99619999999999997</v>
      </c>
    </row>
    <row r="22" spans="1:7" ht="12.95" customHeight="1">
      <c r="A22" s="9"/>
      <c r="B22" s="26" t="s">
        <v>236</v>
      </c>
      <c r="C22" s="32" t="s">
        <v>2</v>
      </c>
      <c r="D22" s="29" t="s">
        <v>2</v>
      </c>
      <c r="E22" s="18" t="s">
        <v>2</v>
      </c>
      <c r="F22" s="43">
        <v>5.39</v>
      </c>
      <c r="G22" s="44">
        <v>1.4E-3</v>
      </c>
    </row>
    <row r="23" spans="1:7" ht="12.95" customHeight="1" thickBot="1">
      <c r="A23" s="9"/>
      <c r="B23" s="49" t="s">
        <v>237</v>
      </c>
      <c r="C23" s="48" t="s">
        <v>2</v>
      </c>
      <c r="D23" s="50" t="s">
        <v>2</v>
      </c>
      <c r="E23" s="50" t="s">
        <v>2</v>
      </c>
      <c r="F23" s="51">
        <v>4121.0948975000001</v>
      </c>
      <c r="G23" s="52">
        <v>1</v>
      </c>
    </row>
    <row r="24" spans="1:7" ht="12.95" customHeight="1">
      <c r="A24" s="9"/>
      <c r="B24" s="10" t="s">
        <v>2</v>
      </c>
      <c r="C24" s="9"/>
      <c r="D24" s="9"/>
      <c r="E24" s="9"/>
      <c r="F24" s="9"/>
      <c r="G24" s="9"/>
    </row>
    <row r="25" spans="1:7" ht="12.95" customHeight="1">
      <c r="A25" s="9"/>
      <c r="B25" s="53" t="s">
        <v>2</v>
      </c>
      <c r="C25" s="9"/>
      <c r="D25" s="9"/>
      <c r="E25" s="9"/>
      <c r="F25" s="9"/>
      <c r="G25" s="9"/>
    </row>
    <row r="26" spans="1:7" ht="12.95" customHeight="1">
      <c r="A26" s="9"/>
      <c r="B26" s="53" t="s">
        <v>2</v>
      </c>
      <c r="C26" s="9"/>
      <c r="D26" s="9"/>
      <c r="E26" s="9"/>
      <c r="F26" s="9"/>
      <c r="G26" s="9"/>
    </row>
    <row r="27" spans="1:7" ht="26.1" customHeight="1">
      <c r="A27" s="9"/>
      <c r="B27" s="62"/>
      <c r="C27" s="9"/>
      <c r="E27" s="9"/>
      <c r="F27" s="9"/>
      <c r="G27" s="9"/>
    </row>
    <row r="28" spans="1:7" ht="12.95" customHeight="1">
      <c r="A28" s="9"/>
      <c r="B28" s="53" t="s">
        <v>2</v>
      </c>
      <c r="C28" s="9"/>
      <c r="D28" s="9"/>
      <c r="E28" s="9"/>
      <c r="F28" s="9"/>
      <c r="G28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G94"/>
  <sheetViews>
    <sheetView showGridLines="0" zoomScaleNormal="100" workbookViewId="0">
      <selection activeCell="A5" sqref="A5"/>
    </sheetView>
  </sheetViews>
  <sheetFormatPr defaultRowHeight="12.75"/>
  <cols>
    <col min="1" max="1" width="10.140625" style="2" bestFit="1" customWidth="1"/>
    <col min="2" max="2" width="61.7109375" style="2" bestFit="1" customWidth="1"/>
    <col min="3" max="3" width="13.28515625" style="2" bestFit="1" customWidth="1"/>
    <col min="4" max="4" width="30.710937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Nifty Fund </v>
      </c>
      <c r="C4" s="79"/>
      <c r="D4" s="79"/>
      <c r="E4" s="79"/>
      <c r="F4" s="79"/>
      <c r="G4" s="79"/>
    </row>
    <row r="5" spans="1:7" ht="15.95" customHeight="1">
      <c r="A5" s="8" t="s">
        <v>2148</v>
      </c>
      <c r="B5" s="63" t="s">
        <v>3070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815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816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882</v>
      </c>
      <c r="B11" s="21" t="s">
        <v>884</v>
      </c>
      <c r="C11" s="16" t="s">
        <v>883</v>
      </c>
      <c r="D11" s="18" t="s">
        <v>885</v>
      </c>
      <c r="E11" s="22">
        <v>93722</v>
      </c>
      <c r="F11" s="23">
        <v>1163.7</v>
      </c>
      <c r="G11" s="24">
        <v>9.35E-2</v>
      </c>
    </row>
    <row r="12" spans="1:7" ht="12.95" customHeight="1">
      <c r="A12" s="20" t="s">
        <v>1047</v>
      </c>
      <c r="B12" s="21" t="s">
        <v>1049</v>
      </c>
      <c r="C12" s="16" t="s">
        <v>1048</v>
      </c>
      <c r="D12" s="18" t="s">
        <v>828</v>
      </c>
      <c r="E12" s="22">
        <v>54885</v>
      </c>
      <c r="F12" s="23">
        <v>1131.29</v>
      </c>
      <c r="G12" s="24">
        <v>9.0899999999999995E-2</v>
      </c>
    </row>
    <row r="13" spans="1:7" ht="12.95" customHeight="1">
      <c r="A13" s="20" t="s">
        <v>832</v>
      </c>
      <c r="B13" s="21" t="s">
        <v>834</v>
      </c>
      <c r="C13" s="16" t="s">
        <v>833</v>
      </c>
      <c r="D13" s="18" t="s">
        <v>824</v>
      </c>
      <c r="E13" s="22">
        <v>43054</v>
      </c>
      <c r="F13" s="23">
        <v>833.5</v>
      </c>
      <c r="G13" s="24">
        <v>6.6900000000000001E-2</v>
      </c>
    </row>
    <row r="14" spans="1:7" ht="12.95" customHeight="1">
      <c r="A14" s="20" t="s">
        <v>1020</v>
      </c>
      <c r="B14" s="21" t="s">
        <v>1022</v>
      </c>
      <c r="C14" s="16" t="s">
        <v>1021</v>
      </c>
      <c r="D14" s="18" t="s">
        <v>870</v>
      </c>
      <c r="E14" s="22">
        <v>50692</v>
      </c>
      <c r="F14" s="23">
        <v>730.52</v>
      </c>
      <c r="G14" s="24">
        <v>5.8700000000000002E-2</v>
      </c>
    </row>
    <row r="15" spans="1:7" ht="12.95" customHeight="1">
      <c r="A15" s="20" t="s">
        <v>987</v>
      </c>
      <c r="B15" s="21" t="s">
        <v>989</v>
      </c>
      <c r="C15" s="16" t="s">
        <v>988</v>
      </c>
      <c r="D15" s="18" t="s">
        <v>889</v>
      </c>
      <c r="E15" s="22">
        <v>227979</v>
      </c>
      <c r="F15" s="23">
        <v>729.19</v>
      </c>
      <c r="G15" s="24">
        <v>5.8599999999999999E-2</v>
      </c>
    </row>
    <row r="16" spans="1:7" ht="12.95" customHeight="1">
      <c r="A16" s="20" t="s">
        <v>1075</v>
      </c>
      <c r="B16" s="21" t="s">
        <v>1077</v>
      </c>
      <c r="C16" s="16" t="s">
        <v>1076</v>
      </c>
      <c r="D16" s="18" t="s">
        <v>870</v>
      </c>
      <c r="E16" s="22">
        <v>28601</v>
      </c>
      <c r="F16" s="23">
        <v>594.44000000000005</v>
      </c>
      <c r="G16" s="24">
        <v>4.7699999999999999E-2</v>
      </c>
    </row>
    <row r="17" spans="1:7" ht="12.95" customHeight="1">
      <c r="A17" s="20" t="s">
        <v>1694</v>
      </c>
      <c r="B17" s="21" t="s">
        <v>1696</v>
      </c>
      <c r="C17" s="16" t="s">
        <v>1695</v>
      </c>
      <c r="D17" s="18" t="s">
        <v>828</v>
      </c>
      <c r="E17" s="22">
        <v>171559</v>
      </c>
      <c r="F17" s="23">
        <v>587.76</v>
      </c>
      <c r="G17" s="24">
        <v>4.7199999999999999E-2</v>
      </c>
    </row>
    <row r="18" spans="1:7" ht="12.95" customHeight="1">
      <c r="A18" s="20" t="s">
        <v>1032</v>
      </c>
      <c r="B18" s="21" t="s">
        <v>1034</v>
      </c>
      <c r="C18" s="16" t="s">
        <v>1033</v>
      </c>
      <c r="D18" s="18" t="s">
        <v>828</v>
      </c>
      <c r="E18" s="22">
        <v>35565</v>
      </c>
      <c r="F18" s="23">
        <v>457.81</v>
      </c>
      <c r="G18" s="24">
        <v>3.6799999999999999E-2</v>
      </c>
    </row>
    <row r="19" spans="1:7" ht="12.95" customHeight="1">
      <c r="A19" s="20" t="s">
        <v>1715</v>
      </c>
      <c r="B19" s="21" t="s">
        <v>1717</v>
      </c>
      <c r="C19" s="16" t="s">
        <v>1716</v>
      </c>
      <c r="D19" s="18" t="s">
        <v>844</v>
      </c>
      <c r="E19" s="22">
        <v>32927</v>
      </c>
      <c r="F19" s="23">
        <v>450.95</v>
      </c>
      <c r="G19" s="24">
        <v>3.6200000000000003E-2</v>
      </c>
    </row>
    <row r="20" spans="1:7" ht="12.95" customHeight="1">
      <c r="A20" s="20" t="s">
        <v>1239</v>
      </c>
      <c r="B20" s="21" t="s">
        <v>1241</v>
      </c>
      <c r="C20" s="16" t="s">
        <v>1240</v>
      </c>
      <c r="D20" s="18" t="s">
        <v>889</v>
      </c>
      <c r="E20" s="22">
        <v>19062</v>
      </c>
      <c r="F20" s="23">
        <v>339.32</v>
      </c>
      <c r="G20" s="24">
        <v>2.7300000000000001E-2</v>
      </c>
    </row>
    <row r="21" spans="1:7" ht="12.95" customHeight="1">
      <c r="A21" s="20" t="s">
        <v>1849</v>
      </c>
      <c r="B21" s="21" t="s">
        <v>1851</v>
      </c>
      <c r="C21" s="16" t="s">
        <v>1850</v>
      </c>
      <c r="D21" s="18" t="s">
        <v>901</v>
      </c>
      <c r="E21" s="22">
        <v>3546</v>
      </c>
      <c r="F21" s="23">
        <v>322.56</v>
      </c>
      <c r="G21" s="24">
        <v>2.5899999999999999E-2</v>
      </c>
    </row>
    <row r="22" spans="1:7" ht="12.95" customHeight="1">
      <c r="A22" s="20" t="s">
        <v>1697</v>
      </c>
      <c r="B22" s="21" t="s">
        <v>1699</v>
      </c>
      <c r="C22" s="16" t="s">
        <v>1698</v>
      </c>
      <c r="D22" s="18" t="s">
        <v>828</v>
      </c>
      <c r="E22" s="22">
        <v>100125</v>
      </c>
      <c r="F22" s="23">
        <v>309.99</v>
      </c>
      <c r="G22" s="24">
        <v>2.4899999999999999E-2</v>
      </c>
    </row>
    <row r="23" spans="1:7" ht="12.95" customHeight="1">
      <c r="A23" s="20" t="s">
        <v>1221</v>
      </c>
      <c r="B23" s="21" t="s">
        <v>1223</v>
      </c>
      <c r="C23" s="16" t="s">
        <v>1222</v>
      </c>
      <c r="D23" s="18" t="s">
        <v>828</v>
      </c>
      <c r="E23" s="22">
        <v>45913</v>
      </c>
      <c r="F23" s="23">
        <v>298.08999999999997</v>
      </c>
      <c r="G23" s="24">
        <v>2.3900000000000001E-2</v>
      </c>
    </row>
    <row r="24" spans="1:7" ht="12.95" customHeight="1">
      <c r="A24" s="20" t="s">
        <v>1994</v>
      </c>
      <c r="B24" s="21" t="s">
        <v>228</v>
      </c>
      <c r="C24" s="16" t="s">
        <v>1995</v>
      </c>
      <c r="D24" s="18" t="s">
        <v>828</v>
      </c>
      <c r="E24" s="22">
        <v>13611</v>
      </c>
      <c r="F24" s="23">
        <v>259.51</v>
      </c>
      <c r="G24" s="24">
        <v>2.0799999999999999E-2</v>
      </c>
    </row>
    <row r="25" spans="1:7" ht="12.95" customHeight="1">
      <c r="A25" s="20" t="s">
        <v>1764</v>
      </c>
      <c r="B25" s="21" t="s">
        <v>1766</v>
      </c>
      <c r="C25" s="16" t="s">
        <v>1765</v>
      </c>
      <c r="D25" s="18" t="s">
        <v>901</v>
      </c>
      <c r="E25" s="22">
        <v>24892</v>
      </c>
      <c r="F25" s="23">
        <v>240.28</v>
      </c>
      <c r="G25" s="24">
        <v>1.9300000000000001E-2</v>
      </c>
    </row>
    <row r="26" spans="1:7" ht="12.95" customHeight="1">
      <c r="A26" s="20" t="s">
        <v>1206</v>
      </c>
      <c r="B26" s="21" t="s">
        <v>1208</v>
      </c>
      <c r="C26" s="16" t="s">
        <v>1207</v>
      </c>
      <c r="D26" s="18" t="s">
        <v>859</v>
      </c>
      <c r="E26" s="22">
        <v>29460</v>
      </c>
      <c r="F26" s="23">
        <v>192.33</v>
      </c>
      <c r="G26" s="24">
        <v>1.54E-2</v>
      </c>
    </row>
    <row r="27" spans="1:7" ht="12.95" customHeight="1">
      <c r="A27" s="20" t="s">
        <v>1852</v>
      </c>
      <c r="B27" s="21" t="s">
        <v>1854</v>
      </c>
      <c r="C27" s="16" t="s">
        <v>1853</v>
      </c>
      <c r="D27" s="18" t="s">
        <v>824</v>
      </c>
      <c r="E27" s="22">
        <v>6323</v>
      </c>
      <c r="F27" s="23">
        <v>180.62</v>
      </c>
      <c r="G27" s="24">
        <v>1.4500000000000001E-2</v>
      </c>
    </row>
    <row r="28" spans="1:7" ht="12.95" customHeight="1">
      <c r="A28" s="20" t="s">
        <v>947</v>
      </c>
      <c r="B28" s="21" t="s">
        <v>372</v>
      </c>
      <c r="C28" s="16" t="s">
        <v>948</v>
      </c>
      <c r="D28" s="18" t="s">
        <v>828</v>
      </c>
      <c r="E28" s="22">
        <v>49154</v>
      </c>
      <c r="F28" s="23">
        <v>168.84</v>
      </c>
      <c r="G28" s="24">
        <v>1.3599999999999999E-2</v>
      </c>
    </row>
    <row r="29" spans="1:7" ht="12.95" customHeight="1">
      <c r="A29" s="20" t="s">
        <v>978</v>
      </c>
      <c r="B29" s="21" t="s">
        <v>980</v>
      </c>
      <c r="C29" s="16" t="s">
        <v>979</v>
      </c>
      <c r="D29" s="18" t="s">
        <v>889</v>
      </c>
      <c r="E29" s="22">
        <v>12025</v>
      </c>
      <c r="F29" s="23">
        <v>165.04</v>
      </c>
      <c r="G29" s="24">
        <v>1.3299999999999999E-2</v>
      </c>
    </row>
    <row r="30" spans="1:7" ht="12.95" customHeight="1">
      <c r="A30" s="20" t="s">
        <v>1215</v>
      </c>
      <c r="B30" s="21" t="s">
        <v>1217</v>
      </c>
      <c r="C30" s="16" t="s">
        <v>1216</v>
      </c>
      <c r="D30" s="18" t="s">
        <v>870</v>
      </c>
      <c r="E30" s="22">
        <v>14856</v>
      </c>
      <c r="F30" s="23">
        <v>155.46</v>
      </c>
      <c r="G30" s="24">
        <v>1.2500000000000001E-2</v>
      </c>
    </row>
    <row r="31" spans="1:7" ht="12.95" customHeight="1">
      <c r="A31" s="20" t="s">
        <v>1700</v>
      </c>
      <c r="B31" s="21" t="s">
        <v>1702</v>
      </c>
      <c r="C31" s="16" t="s">
        <v>1701</v>
      </c>
      <c r="D31" s="18" t="s">
        <v>893</v>
      </c>
      <c r="E31" s="22">
        <v>83615</v>
      </c>
      <c r="F31" s="23">
        <v>143.4</v>
      </c>
      <c r="G31" s="24">
        <v>1.15E-2</v>
      </c>
    </row>
    <row r="32" spans="1:7" ht="12.95" customHeight="1">
      <c r="A32" s="20" t="s">
        <v>1724</v>
      </c>
      <c r="B32" s="21" t="s">
        <v>1726</v>
      </c>
      <c r="C32" s="16" t="s">
        <v>1725</v>
      </c>
      <c r="D32" s="18" t="s">
        <v>1727</v>
      </c>
      <c r="E32" s="22">
        <v>75321</v>
      </c>
      <c r="F32" s="23">
        <v>135.62</v>
      </c>
      <c r="G32" s="24">
        <v>1.09E-2</v>
      </c>
    </row>
    <row r="33" spans="1:7" ht="12.95" customHeight="1">
      <c r="A33" s="20" t="s">
        <v>863</v>
      </c>
      <c r="B33" s="21" t="s">
        <v>865</v>
      </c>
      <c r="C33" s="16" t="s">
        <v>864</v>
      </c>
      <c r="D33" s="18" t="s">
        <v>866</v>
      </c>
      <c r="E33" s="22">
        <v>35207</v>
      </c>
      <c r="F33" s="23">
        <v>135.13999999999999</v>
      </c>
      <c r="G33" s="24">
        <v>1.09E-2</v>
      </c>
    </row>
    <row r="34" spans="1:7" ht="12.95" customHeight="1">
      <c r="A34" s="20" t="s">
        <v>1706</v>
      </c>
      <c r="B34" s="21" t="s">
        <v>1708</v>
      </c>
      <c r="C34" s="16" t="s">
        <v>1707</v>
      </c>
      <c r="D34" s="18" t="s">
        <v>901</v>
      </c>
      <c r="E34" s="22">
        <v>49313</v>
      </c>
      <c r="F34" s="23">
        <v>131.91</v>
      </c>
      <c r="G34" s="24">
        <v>1.06E-2</v>
      </c>
    </row>
    <row r="35" spans="1:7" ht="12.95" customHeight="1">
      <c r="A35" s="20" t="s">
        <v>1029</v>
      </c>
      <c r="B35" s="21" t="s">
        <v>1031</v>
      </c>
      <c r="C35" s="16" t="s">
        <v>1030</v>
      </c>
      <c r="D35" s="18" t="s">
        <v>870</v>
      </c>
      <c r="E35" s="22">
        <v>16731</v>
      </c>
      <c r="F35" s="23">
        <v>128.13</v>
      </c>
      <c r="G35" s="24">
        <v>1.03E-2</v>
      </c>
    </row>
    <row r="36" spans="1:7" ht="12.95" customHeight="1">
      <c r="A36" s="20" t="s">
        <v>1270</v>
      </c>
      <c r="B36" s="21" t="s">
        <v>1272</v>
      </c>
      <c r="C36" s="16" t="s">
        <v>1271</v>
      </c>
      <c r="D36" s="18" t="s">
        <v>933</v>
      </c>
      <c r="E36" s="22">
        <v>2783</v>
      </c>
      <c r="F36" s="23">
        <v>124.55</v>
      </c>
      <c r="G36" s="24">
        <v>0.01</v>
      </c>
    </row>
    <row r="37" spans="1:7" ht="12.95" customHeight="1">
      <c r="A37" s="20" t="s">
        <v>817</v>
      </c>
      <c r="B37" s="21" t="s">
        <v>819</v>
      </c>
      <c r="C37" s="16" t="s">
        <v>818</v>
      </c>
      <c r="D37" s="18" t="s">
        <v>820</v>
      </c>
      <c r="E37" s="22">
        <v>20145</v>
      </c>
      <c r="F37" s="23">
        <v>120.97</v>
      </c>
      <c r="G37" s="24">
        <v>9.7000000000000003E-3</v>
      </c>
    </row>
    <row r="38" spans="1:7" ht="12.95" customHeight="1">
      <c r="A38" s="20" t="s">
        <v>2149</v>
      </c>
      <c r="B38" s="21" t="s">
        <v>2151</v>
      </c>
      <c r="C38" s="16" t="s">
        <v>2150</v>
      </c>
      <c r="D38" s="18" t="s">
        <v>893</v>
      </c>
      <c r="E38" s="22">
        <v>59986</v>
      </c>
      <c r="F38" s="23">
        <v>120.87</v>
      </c>
      <c r="G38" s="24">
        <v>9.7000000000000003E-3</v>
      </c>
    </row>
    <row r="39" spans="1:7" ht="12.95" customHeight="1">
      <c r="A39" s="20" t="s">
        <v>845</v>
      </c>
      <c r="B39" s="21" t="s">
        <v>847</v>
      </c>
      <c r="C39" s="16" t="s">
        <v>846</v>
      </c>
      <c r="D39" s="18" t="s">
        <v>848</v>
      </c>
      <c r="E39" s="22">
        <v>49566</v>
      </c>
      <c r="F39" s="23">
        <v>112.86</v>
      </c>
      <c r="G39" s="24">
        <v>9.1000000000000004E-3</v>
      </c>
    </row>
    <row r="40" spans="1:7" ht="12.95" customHeight="1">
      <c r="A40" s="20" t="s">
        <v>1242</v>
      </c>
      <c r="B40" s="21" t="s">
        <v>1244</v>
      </c>
      <c r="C40" s="16" t="s">
        <v>1243</v>
      </c>
      <c r="D40" s="18" t="s">
        <v>901</v>
      </c>
      <c r="E40" s="22">
        <v>3462</v>
      </c>
      <c r="F40" s="23">
        <v>112.65</v>
      </c>
      <c r="G40" s="24">
        <v>8.9999999999999993E-3</v>
      </c>
    </row>
    <row r="41" spans="1:7" ht="12.95" customHeight="1">
      <c r="A41" s="20" t="s">
        <v>930</v>
      </c>
      <c r="B41" s="21" t="s">
        <v>932</v>
      </c>
      <c r="C41" s="16" t="s">
        <v>931</v>
      </c>
      <c r="D41" s="18" t="s">
        <v>933</v>
      </c>
      <c r="E41" s="22">
        <v>10518</v>
      </c>
      <c r="F41" s="23">
        <v>112.28</v>
      </c>
      <c r="G41" s="24">
        <v>8.9999999999999993E-3</v>
      </c>
    </row>
    <row r="42" spans="1:7" ht="12.95" customHeight="1">
      <c r="A42" s="20" t="s">
        <v>1203</v>
      </c>
      <c r="B42" s="21" t="s">
        <v>1205</v>
      </c>
      <c r="C42" s="16" t="s">
        <v>1204</v>
      </c>
      <c r="D42" s="18" t="s">
        <v>824</v>
      </c>
      <c r="E42" s="22">
        <v>8761</v>
      </c>
      <c r="F42" s="23">
        <v>110.32</v>
      </c>
      <c r="G42" s="24">
        <v>8.8999999999999999E-3</v>
      </c>
    </row>
    <row r="43" spans="1:7" ht="12.95" customHeight="1">
      <c r="A43" s="20" t="s">
        <v>2114</v>
      </c>
      <c r="B43" s="21" t="s">
        <v>2116</v>
      </c>
      <c r="C43" s="16" t="s">
        <v>2115</v>
      </c>
      <c r="D43" s="18" t="s">
        <v>824</v>
      </c>
      <c r="E43" s="22">
        <v>1613</v>
      </c>
      <c r="F43" s="23">
        <v>108.84</v>
      </c>
      <c r="G43" s="24">
        <v>8.6999999999999994E-3</v>
      </c>
    </row>
    <row r="44" spans="1:7" ht="12.95" customHeight="1">
      <c r="A44" s="20" t="s">
        <v>921</v>
      </c>
      <c r="B44" s="21" t="s">
        <v>923</v>
      </c>
      <c r="C44" s="16" t="s">
        <v>922</v>
      </c>
      <c r="D44" s="18" t="s">
        <v>901</v>
      </c>
      <c r="E44" s="22">
        <v>363</v>
      </c>
      <c r="F44" s="23">
        <v>101.86</v>
      </c>
      <c r="G44" s="24">
        <v>8.2000000000000007E-3</v>
      </c>
    </row>
    <row r="45" spans="1:7" ht="12.95" customHeight="1">
      <c r="A45" s="20" t="s">
        <v>990</v>
      </c>
      <c r="B45" s="21" t="s">
        <v>992</v>
      </c>
      <c r="C45" s="16" t="s">
        <v>991</v>
      </c>
      <c r="D45" s="18" t="s">
        <v>901</v>
      </c>
      <c r="E45" s="22">
        <v>3630</v>
      </c>
      <c r="F45" s="23">
        <v>99.64</v>
      </c>
      <c r="G45" s="24">
        <v>8.0000000000000002E-3</v>
      </c>
    </row>
    <row r="46" spans="1:7" ht="12.95" customHeight="1">
      <c r="A46" s="20" t="s">
        <v>1718</v>
      </c>
      <c r="B46" s="21" t="s">
        <v>1720</v>
      </c>
      <c r="C46" s="16" t="s">
        <v>1719</v>
      </c>
      <c r="D46" s="18" t="s">
        <v>943</v>
      </c>
      <c r="E46" s="22">
        <v>34792</v>
      </c>
      <c r="F46" s="23">
        <v>99.49</v>
      </c>
      <c r="G46" s="24">
        <v>8.0000000000000002E-3</v>
      </c>
    </row>
    <row r="47" spans="1:7" ht="12.95" customHeight="1">
      <c r="A47" s="20" t="s">
        <v>849</v>
      </c>
      <c r="B47" s="21" t="s">
        <v>851</v>
      </c>
      <c r="C47" s="16" t="s">
        <v>850</v>
      </c>
      <c r="D47" s="18" t="s">
        <v>852</v>
      </c>
      <c r="E47" s="22">
        <v>11132</v>
      </c>
      <c r="F47" s="23">
        <v>99.29</v>
      </c>
      <c r="G47" s="24">
        <v>8.0000000000000002E-3</v>
      </c>
    </row>
    <row r="48" spans="1:7" ht="12.95" customHeight="1">
      <c r="A48" s="20" t="s">
        <v>1100</v>
      </c>
      <c r="B48" s="21" t="s">
        <v>1102</v>
      </c>
      <c r="C48" s="16" t="s">
        <v>1101</v>
      </c>
      <c r="D48" s="18" t="s">
        <v>848</v>
      </c>
      <c r="E48" s="22">
        <v>38942</v>
      </c>
      <c r="F48" s="23">
        <v>92.66</v>
      </c>
      <c r="G48" s="24">
        <v>7.4000000000000003E-3</v>
      </c>
    </row>
    <row r="49" spans="1:7" ht="12.95" customHeight="1">
      <c r="A49" s="20" t="s">
        <v>867</v>
      </c>
      <c r="B49" s="21" t="s">
        <v>869</v>
      </c>
      <c r="C49" s="16" t="s">
        <v>868</v>
      </c>
      <c r="D49" s="18" t="s">
        <v>870</v>
      </c>
      <c r="E49" s="22">
        <v>30156</v>
      </c>
      <c r="F49" s="23">
        <v>90.84</v>
      </c>
      <c r="G49" s="24">
        <v>7.3000000000000001E-3</v>
      </c>
    </row>
    <row r="50" spans="1:7" ht="12.95" customHeight="1">
      <c r="A50" s="20" t="s">
        <v>2152</v>
      </c>
      <c r="B50" s="21" t="s">
        <v>2154</v>
      </c>
      <c r="C50" s="16" t="s">
        <v>2153</v>
      </c>
      <c r="D50" s="18" t="s">
        <v>859</v>
      </c>
      <c r="E50" s="22">
        <v>13535</v>
      </c>
      <c r="F50" s="23">
        <v>89.62</v>
      </c>
      <c r="G50" s="24">
        <v>7.1999999999999998E-3</v>
      </c>
    </row>
    <row r="51" spans="1:7" ht="12.95" customHeight="1">
      <c r="A51" s="20" t="s">
        <v>968</v>
      </c>
      <c r="B51" s="21" t="s">
        <v>970</v>
      </c>
      <c r="C51" s="16" t="s">
        <v>969</v>
      </c>
      <c r="D51" s="18" t="s">
        <v>885</v>
      </c>
      <c r="E51" s="22">
        <v>57017</v>
      </c>
      <c r="F51" s="23">
        <v>88.69</v>
      </c>
      <c r="G51" s="24">
        <v>7.1000000000000004E-3</v>
      </c>
    </row>
    <row r="52" spans="1:7" ht="12.95" customHeight="1">
      <c r="A52" s="20" t="s">
        <v>875</v>
      </c>
      <c r="B52" s="21" t="s">
        <v>877</v>
      </c>
      <c r="C52" s="16" t="s">
        <v>876</v>
      </c>
      <c r="D52" s="18" t="s">
        <v>878</v>
      </c>
      <c r="E52" s="22">
        <v>23476</v>
      </c>
      <c r="F52" s="23">
        <v>87.38</v>
      </c>
      <c r="G52" s="24">
        <v>7.0000000000000001E-3</v>
      </c>
    </row>
    <row r="53" spans="1:7" ht="12.95" customHeight="1">
      <c r="A53" s="20" t="s">
        <v>856</v>
      </c>
      <c r="B53" s="21" t="s">
        <v>858</v>
      </c>
      <c r="C53" s="16" t="s">
        <v>857</v>
      </c>
      <c r="D53" s="18" t="s">
        <v>859</v>
      </c>
      <c r="E53" s="22">
        <v>3233</v>
      </c>
      <c r="F53" s="23">
        <v>80.569999999999993</v>
      </c>
      <c r="G53" s="24">
        <v>6.4999999999999997E-3</v>
      </c>
    </row>
    <row r="54" spans="1:7" ht="12.95" customHeight="1">
      <c r="A54" s="20" t="s">
        <v>1819</v>
      </c>
      <c r="B54" s="21" t="s">
        <v>1821</v>
      </c>
      <c r="C54" s="16" t="s">
        <v>1820</v>
      </c>
      <c r="D54" s="18" t="s">
        <v>885</v>
      </c>
      <c r="E54" s="22">
        <v>20834</v>
      </c>
      <c r="F54" s="23">
        <v>75.44</v>
      </c>
      <c r="G54" s="24">
        <v>6.1000000000000004E-3</v>
      </c>
    </row>
    <row r="55" spans="1:7" ht="12.95" customHeight="1">
      <c r="A55" s="20" t="s">
        <v>1140</v>
      </c>
      <c r="B55" s="21" t="s">
        <v>1142</v>
      </c>
      <c r="C55" s="16" t="s">
        <v>1141</v>
      </c>
      <c r="D55" s="18" t="s">
        <v>958</v>
      </c>
      <c r="E55" s="22">
        <v>14861</v>
      </c>
      <c r="F55" s="23">
        <v>74.3</v>
      </c>
      <c r="G55" s="24">
        <v>6.0000000000000001E-3</v>
      </c>
    </row>
    <row r="56" spans="1:7" ht="12.95" customHeight="1">
      <c r="A56" s="20" t="s">
        <v>974</v>
      </c>
      <c r="B56" s="21" t="s">
        <v>976</v>
      </c>
      <c r="C56" s="16" t="s">
        <v>975</v>
      </c>
      <c r="D56" s="18" t="s">
        <v>977</v>
      </c>
      <c r="E56" s="22">
        <v>18795</v>
      </c>
      <c r="F56" s="23">
        <v>72.010000000000005</v>
      </c>
      <c r="G56" s="24">
        <v>5.7999999999999996E-3</v>
      </c>
    </row>
    <row r="57" spans="1:7" ht="12.95" customHeight="1">
      <c r="A57" s="20" t="s">
        <v>1013</v>
      </c>
      <c r="B57" s="21" t="s">
        <v>1015</v>
      </c>
      <c r="C57" s="16" t="s">
        <v>1014</v>
      </c>
      <c r="D57" s="18" t="s">
        <v>1016</v>
      </c>
      <c r="E57" s="22">
        <v>9789</v>
      </c>
      <c r="F57" s="23">
        <v>70.02</v>
      </c>
      <c r="G57" s="24">
        <v>5.5999999999999999E-3</v>
      </c>
    </row>
    <row r="58" spans="1:7" ht="12.95" customHeight="1">
      <c r="A58" s="20" t="s">
        <v>1229</v>
      </c>
      <c r="B58" s="21" t="s">
        <v>1231</v>
      </c>
      <c r="C58" s="16" t="s">
        <v>1230</v>
      </c>
      <c r="D58" s="18" t="s">
        <v>1232</v>
      </c>
      <c r="E58" s="22">
        <v>22709</v>
      </c>
      <c r="F58" s="23">
        <v>65.150000000000006</v>
      </c>
      <c r="G58" s="24">
        <v>5.1999999999999998E-3</v>
      </c>
    </row>
    <row r="59" spans="1:7" ht="12.95" customHeight="1">
      <c r="A59" s="20" t="s">
        <v>2155</v>
      </c>
      <c r="B59" s="21" t="s">
        <v>2157</v>
      </c>
      <c r="C59" s="16" t="s">
        <v>2156</v>
      </c>
      <c r="D59" s="18" t="s">
        <v>859</v>
      </c>
      <c r="E59" s="22">
        <v>6392</v>
      </c>
      <c r="F59" s="23">
        <v>59.54</v>
      </c>
      <c r="G59" s="24">
        <v>4.7999999999999996E-3</v>
      </c>
    </row>
    <row r="60" spans="1:7" ht="12.95" customHeight="1">
      <c r="A60" s="20" t="s">
        <v>1176</v>
      </c>
      <c r="B60" s="21" t="s">
        <v>1178</v>
      </c>
      <c r="C60" s="16" t="s">
        <v>1177</v>
      </c>
      <c r="D60" s="18" t="s">
        <v>885</v>
      </c>
      <c r="E60" s="22">
        <v>19925</v>
      </c>
      <c r="F60" s="23">
        <v>50.57</v>
      </c>
      <c r="G60" s="24">
        <v>4.1000000000000003E-3</v>
      </c>
    </row>
    <row r="61" spans="1:7" ht="12.95" customHeight="1">
      <c r="A61" s="9"/>
      <c r="B61" s="26" t="s">
        <v>30</v>
      </c>
      <c r="C61" s="25" t="s">
        <v>2</v>
      </c>
      <c r="D61" s="26" t="s">
        <v>2</v>
      </c>
      <c r="E61" s="26" t="s">
        <v>2</v>
      </c>
      <c r="F61" s="27">
        <v>12305.81</v>
      </c>
      <c r="G61" s="28">
        <v>0.98850000000000005</v>
      </c>
    </row>
    <row r="62" spans="1:7" ht="12.95" customHeight="1">
      <c r="A62" s="9"/>
      <c r="B62" s="17" t="s">
        <v>1279</v>
      </c>
      <c r="C62" s="32" t="s">
        <v>2</v>
      </c>
      <c r="D62" s="29" t="s">
        <v>2</v>
      </c>
      <c r="E62" s="29" t="s">
        <v>2</v>
      </c>
      <c r="F62" s="30" t="s">
        <v>32</v>
      </c>
      <c r="G62" s="31" t="s">
        <v>32</v>
      </c>
    </row>
    <row r="63" spans="1:7" ht="12.95" customHeight="1">
      <c r="A63" s="9"/>
      <c r="B63" s="26" t="s">
        <v>30</v>
      </c>
      <c r="C63" s="32" t="s">
        <v>2</v>
      </c>
      <c r="D63" s="29" t="s">
        <v>2</v>
      </c>
      <c r="E63" s="29" t="s">
        <v>2</v>
      </c>
      <c r="F63" s="30" t="s">
        <v>32</v>
      </c>
      <c r="G63" s="31" t="s">
        <v>32</v>
      </c>
    </row>
    <row r="64" spans="1:7" ht="12.95" customHeight="1">
      <c r="A64" s="9"/>
      <c r="B64" s="26" t="s">
        <v>33</v>
      </c>
      <c r="C64" s="32" t="s">
        <v>2</v>
      </c>
      <c r="D64" s="29" t="s">
        <v>2</v>
      </c>
      <c r="E64" s="42" t="s">
        <v>2</v>
      </c>
      <c r="F64" s="43">
        <v>12305.81</v>
      </c>
      <c r="G64" s="44">
        <v>0.98850000000000005</v>
      </c>
    </row>
    <row r="65" spans="1:7" ht="12.95" customHeight="1">
      <c r="A65" s="9"/>
      <c r="B65" s="17" t="s">
        <v>1280</v>
      </c>
      <c r="C65" s="16" t="s">
        <v>2</v>
      </c>
      <c r="D65" s="18" t="s">
        <v>2</v>
      </c>
      <c r="E65" s="18" t="s">
        <v>2</v>
      </c>
      <c r="F65" s="18" t="s">
        <v>2</v>
      </c>
      <c r="G65" s="19" t="s">
        <v>2</v>
      </c>
    </row>
    <row r="66" spans="1:7" ht="12.95" customHeight="1">
      <c r="A66" s="9"/>
      <c r="B66" s="17" t="s">
        <v>1281</v>
      </c>
      <c r="C66" s="16" t="s">
        <v>2</v>
      </c>
      <c r="D66" s="18" t="s">
        <v>2</v>
      </c>
      <c r="E66" s="18" t="s">
        <v>2</v>
      </c>
      <c r="F66" s="18" t="s">
        <v>2</v>
      </c>
      <c r="G66" s="19" t="s">
        <v>2</v>
      </c>
    </row>
    <row r="67" spans="1:7" ht="12.95" customHeight="1">
      <c r="A67" s="20" t="s">
        <v>2158</v>
      </c>
      <c r="B67" s="21" t="s">
        <v>2159</v>
      </c>
      <c r="C67" s="16" t="s">
        <v>2</v>
      </c>
      <c r="D67" s="18" t="s">
        <v>1284</v>
      </c>
      <c r="E67" s="22">
        <v>1500</v>
      </c>
      <c r="F67" s="23">
        <v>176.03</v>
      </c>
      <c r="G67" s="24">
        <v>1.41E-2</v>
      </c>
    </row>
    <row r="68" spans="1:7" ht="12.95" customHeight="1">
      <c r="A68" s="9"/>
      <c r="B68" s="26" t="s">
        <v>33</v>
      </c>
      <c r="C68" s="32" t="s">
        <v>2</v>
      </c>
      <c r="D68" s="29" t="s">
        <v>2</v>
      </c>
      <c r="E68" s="42" t="s">
        <v>2</v>
      </c>
      <c r="F68" s="43">
        <v>176.03</v>
      </c>
      <c r="G68" s="44">
        <v>1.41E-2</v>
      </c>
    </row>
    <row r="69" spans="1:7" ht="12.95" customHeight="1">
      <c r="A69" s="9"/>
      <c r="B69" s="17" t="s">
        <v>9</v>
      </c>
      <c r="C69" s="16" t="s">
        <v>2</v>
      </c>
      <c r="D69" s="18" t="s">
        <v>2</v>
      </c>
      <c r="E69" s="18" t="s">
        <v>2</v>
      </c>
      <c r="F69" s="18" t="s">
        <v>2</v>
      </c>
      <c r="G69" s="19" t="s">
        <v>2</v>
      </c>
    </row>
    <row r="70" spans="1:7" ht="12.95" customHeight="1">
      <c r="A70" s="9"/>
      <c r="B70" s="17" t="s">
        <v>10</v>
      </c>
      <c r="C70" s="16" t="s">
        <v>2</v>
      </c>
      <c r="D70" s="18" t="s">
        <v>2</v>
      </c>
      <c r="E70" s="18" t="s">
        <v>2</v>
      </c>
      <c r="F70" s="18" t="s">
        <v>2</v>
      </c>
      <c r="G70" s="19" t="s">
        <v>2</v>
      </c>
    </row>
    <row r="71" spans="1:7" ht="12.95" customHeight="1">
      <c r="A71" s="9"/>
      <c r="B71" s="17" t="s">
        <v>11</v>
      </c>
      <c r="C71" s="16" t="s">
        <v>2</v>
      </c>
      <c r="D71" s="18" t="s">
        <v>2</v>
      </c>
      <c r="E71" s="18" t="s">
        <v>2</v>
      </c>
      <c r="F71" s="18" t="s">
        <v>2</v>
      </c>
      <c r="G71" s="19" t="s">
        <v>2</v>
      </c>
    </row>
    <row r="72" spans="1:7" ht="12.95" customHeight="1">
      <c r="A72" s="20" t="s">
        <v>2160</v>
      </c>
      <c r="B72" s="21" t="s">
        <v>2162</v>
      </c>
      <c r="C72" s="16" t="s">
        <v>2161</v>
      </c>
      <c r="D72" s="18" t="s">
        <v>19</v>
      </c>
      <c r="E72" s="22">
        <v>16907</v>
      </c>
      <c r="F72" s="23">
        <v>2.1</v>
      </c>
      <c r="G72" s="24">
        <v>2.0000000000000001E-4</v>
      </c>
    </row>
    <row r="73" spans="1:7" ht="12.95" customHeight="1">
      <c r="A73" s="9"/>
      <c r="B73" s="26" t="s">
        <v>30</v>
      </c>
      <c r="C73" s="25" t="s">
        <v>2</v>
      </c>
      <c r="D73" s="26" t="s">
        <v>2</v>
      </c>
      <c r="E73" s="26" t="s">
        <v>2</v>
      </c>
      <c r="F73" s="27">
        <v>2.1</v>
      </c>
      <c r="G73" s="28">
        <v>2.0000000000000001E-4</v>
      </c>
    </row>
    <row r="74" spans="1:7" ht="12.95" customHeight="1">
      <c r="A74" s="9"/>
      <c r="B74" s="17" t="s">
        <v>31</v>
      </c>
      <c r="C74" s="16" t="s">
        <v>2</v>
      </c>
      <c r="D74" s="29" t="s">
        <v>2</v>
      </c>
      <c r="E74" s="29" t="s">
        <v>2</v>
      </c>
      <c r="F74" s="30" t="s">
        <v>32</v>
      </c>
      <c r="G74" s="31" t="s">
        <v>32</v>
      </c>
    </row>
    <row r="75" spans="1:7" ht="12.95" customHeight="1">
      <c r="A75" s="9"/>
      <c r="B75" s="25" t="s">
        <v>30</v>
      </c>
      <c r="C75" s="32" t="s">
        <v>2</v>
      </c>
      <c r="D75" s="29" t="s">
        <v>2</v>
      </c>
      <c r="E75" s="29" t="s">
        <v>2</v>
      </c>
      <c r="F75" s="30" t="s">
        <v>32</v>
      </c>
      <c r="G75" s="31" t="s">
        <v>32</v>
      </c>
    </row>
    <row r="76" spans="1:7" ht="12.95" customHeight="1">
      <c r="A76" s="9"/>
      <c r="B76" s="34" t="s">
        <v>2951</v>
      </c>
      <c r="C76" s="33"/>
      <c r="D76" s="35"/>
      <c r="E76" s="35"/>
      <c r="F76" s="35"/>
      <c r="G76" s="36"/>
    </row>
    <row r="77" spans="1:7" ht="12.95" customHeight="1">
      <c r="A77" s="37"/>
      <c r="B77" s="39" t="s">
        <v>30</v>
      </c>
      <c r="C77" s="38"/>
      <c r="D77" s="39"/>
      <c r="E77" s="39"/>
      <c r="F77" s="40" t="s">
        <v>32</v>
      </c>
      <c r="G77" s="41" t="s">
        <v>32</v>
      </c>
    </row>
    <row r="78" spans="1:7" ht="12.95" customHeight="1">
      <c r="A78" s="9"/>
      <c r="B78" s="26" t="s">
        <v>33</v>
      </c>
      <c r="C78" s="32" t="s">
        <v>2</v>
      </c>
      <c r="D78" s="29" t="s">
        <v>2</v>
      </c>
      <c r="E78" s="42" t="s">
        <v>2</v>
      </c>
      <c r="F78" s="43">
        <v>2.1</v>
      </c>
      <c r="G78" s="44">
        <v>2.0000000000000001E-4</v>
      </c>
    </row>
    <row r="79" spans="1:7" ht="12.95" customHeight="1">
      <c r="A79" s="9"/>
      <c r="B79" s="17" t="s">
        <v>34</v>
      </c>
      <c r="C79" s="16" t="s">
        <v>2</v>
      </c>
      <c r="D79" s="18" t="s">
        <v>2</v>
      </c>
      <c r="E79" s="18" t="s">
        <v>2</v>
      </c>
      <c r="F79" s="18" t="s">
        <v>2</v>
      </c>
      <c r="G79" s="19" t="s">
        <v>2</v>
      </c>
    </row>
    <row r="80" spans="1:7" ht="12.95" customHeight="1">
      <c r="A80" s="9"/>
      <c r="B80" s="17" t="s">
        <v>418</v>
      </c>
      <c r="C80" s="16" t="s">
        <v>2</v>
      </c>
      <c r="D80" s="18" t="s">
        <v>2</v>
      </c>
      <c r="E80" s="18" t="s">
        <v>2</v>
      </c>
      <c r="F80" s="18" t="s">
        <v>2</v>
      </c>
      <c r="G80" s="19" t="s">
        <v>2</v>
      </c>
    </row>
    <row r="81" spans="1:7" ht="12.95" customHeight="1">
      <c r="A81" s="10" t="s">
        <v>2</v>
      </c>
      <c r="B81" s="21" t="s">
        <v>419</v>
      </c>
      <c r="C81" s="16" t="s">
        <v>2</v>
      </c>
      <c r="D81" s="18" t="s">
        <v>2</v>
      </c>
      <c r="E81" s="46" t="s">
        <v>2</v>
      </c>
      <c r="F81" s="23">
        <v>250.04</v>
      </c>
      <c r="G81" s="24">
        <v>2.01E-2</v>
      </c>
    </row>
    <row r="82" spans="1:7" ht="12.95" customHeight="1">
      <c r="A82" s="9"/>
      <c r="B82" s="26" t="s">
        <v>33</v>
      </c>
      <c r="C82" s="32" t="s">
        <v>2</v>
      </c>
      <c r="D82" s="29" t="s">
        <v>2</v>
      </c>
      <c r="E82" s="42" t="s">
        <v>2</v>
      </c>
      <c r="F82" s="43">
        <v>250.04</v>
      </c>
      <c r="G82" s="44">
        <v>2.01E-2</v>
      </c>
    </row>
    <row r="83" spans="1:7" ht="12.95" customHeight="1">
      <c r="A83" s="9"/>
      <c r="B83" s="17" t="s">
        <v>233</v>
      </c>
      <c r="C83" s="16" t="s">
        <v>2</v>
      </c>
      <c r="D83" s="18" t="s">
        <v>2</v>
      </c>
      <c r="E83" s="18" t="s">
        <v>2</v>
      </c>
      <c r="F83" s="18" t="s">
        <v>2</v>
      </c>
      <c r="G83" s="19" t="s">
        <v>2</v>
      </c>
    </row>
    <row r="84" spans="1:7" ht="12.95" customHeight="1">
      <c r="A84" s="20" t="s">
        <v>1691</v>
      </c>
      <c r="B84" s="21" t="s">
        <v>1692</v>
      </c>
      <c r="C84" s="16" t="s">
        <v>2</v>
      </c>
      <c r="D84" s="18" t="s">
        <v>2</v>
      </c>
      <c r="E84" s="46" t="s">
        <v>2</v>
      </c>
      <c r="F84" s="23">
        <f>11+9</f>
        <v>20</v>
      </c>
      <c r="G84" s="24">
        <v>1.6000000000000001E-3</v>
      </c>
    </row>
    <row r="85" spans="1:7" ht="12.95" customHeight="1">
      <c r="A85" s="20"/>
      <c r="B85" s="21" t="s">
        <v>2956</v>
      </c>
      <c r="C85" s="16"/>
      <c r="D85" s="18"/>
      <c r="E85" s="46"/>
      <c r="F85" s="23">
        <v>6.0132740999999994</v>
      </c>
      <c r="G85" s="24">
        <v>5.0000000000000001E-4</v>
      </c>
    </row>
    <row r="86" spans="1:7" ht="12.95" customHeight="1">
      <c r="A86" s="20"/>
      <c r="B86" s="21" t="s">
        <v>2957</v>
      </c>
      <c r="C86" s="16"/>
      <c r="D86" s="18"/>
      <c r="E86" s="46"/>
      <c r="F86" s="23">
        <f>-300.3932741-9+176.03</f>
        <v>-133.36327409999998</v>
      </c>
      <c r="G86" s="24">
        <v>-1.09E-2</v>
      </c>
    </row>
    <row r="87" spans="1:7" ht="12.95" customHeight="1">
      <c r="A87" s="9"/>
      <c r="B87" s="26" t="s">
        <v>236</v>
      </c>
      <c r="C87" s="32" t="s">
        <v>2</v>
      </c>
      <c r="D87" s="29" t="s">
        <v>2</v>
      </c>
      <c r="E87" s="42" t="s">
        <v>2</v>
      </c>
      <c r="F87" s="43">
        <f>SUM(F84:F86)</f>
        <v>-107.34999999999998</v>
      </c>
      <c r="G87" s="44">
        <f>SUM(G84:G86)</f>
        <v>-8.7999999999999988E-3</v>
      </c>
    </row>
    <row r="88" spans="1:7" ht="12.95" customHeight="1" thickBot="1">
      <c r="A88" s="9"/>
      <c r="B88" s="49" t="s">
        <v>237</v>
      </c>
      <c r="C88" s="48" t="s">
        <v>2</v>
      </c>
      <c r="D88" s="50" t="s">
        <v>2</v>
      </c>
      <c r="E88" s="50" t="s">
        <v>2</v>
      </c>
      <c r="F88" s="51">
        <v>12450.5952337283</v>
      </c>
      <c r="G88" s="52">
        <v>1</v>
      </c>
    </row>
    <row r="89" spans="1:7" ht="12.95" customHeight="1">
      <c r="A89" s="9"/>
      <c r="B89" s="10" t="s">
        <v>2</v>
      </c>
      <c r="C89" s="9"/>
      <c r="D89" s="9"/>
      <c r="E89" s="9"/>
      <c r="F89" s="9"/>
      <c r="G89" s="9"/>
    </row>
    <row r="90" spans="1:7" ht="12.95" customHeight="1">
      <c r="A90" s="9"/>
      <c r="B90" s="53" t="s">
        <v>2</v>
      </c>
      <c r="C90" s="9"/>
      <c r="D90" s="9"/>
      <c r="E90" s="9"/>
      <c r="F90" s="65"/>
      <c r="G90" s="76"/>
    </row>
    <row r="91" spans="1:7" ht="12.95" customHeight="1">
      <c r="A91" s="9"/>
      <c r="B91" s="53" t="s">
        <v>238</v>
      </c>
      <c r="C91" s="9"/>
      <c r="D91" s="9"/>
      <c r="E91" s="9"/>
      <c r="F91" s="9"/>
      <c r="G91" s="9"/>
    </row>
    <row r="92" spans="1:7" ht="12.95" customHeight="1">
      <c r="A92" s="9"/>
      <c r="B92" s="53" t="s">
        <v>2</v>
      </c>
      <c r="C92" s="9"/>
      <c r="D92" s="9"/>
      <c r="E92" s="9"/>
      <c r="F92" s="9"/>
      <c r="G92" s="9"/>
    </row>
    <row r="93" spans="1:7" ht="26.1" customHeight="1">
      <c r="A93" s="9"/>
      <c r="B93" s="62"/>
      <c r="C93" s="9"/>
      <c r="E93" s="9"/>
      <c r="F93" s="9"/>
      <c r="G93" s="9"/>
    </row>
    <row r="94" spans="1:7" ht="12.95" customHeight="1">
      <c r="A94" s="9"/>
      <c r="B94" s="53" t="s">
        <v>2</v>
      </c>
      <c r="C94" s="9"/>
      <c r="D94" s="9"/>
      <c r="E94" s="9"/>
      <c r="F94" s="9"/>
      <c r="G94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G73"/>
  <sheetViews>
    <sheetView showGridLines="0" zoomScaleNormal="100" workbookViewId="0">
      <selection activeCell="A5" sqref="A5"/>
    </sheetView>
  </sheetViews>
  <sheetFormatPr defaultRowHeight="12.75"/>
  <cols>
    <col min="1" max="1" width="8.140625" style="2" bestFit="1" customWidth="1"/>
    <col min="2" max="2" width="61.7109375" style="2" bestFit="1" customWidth="1"/>
    <col min="3" max="3" width="13.28515625" style="2" bestFit="1" customWidth="1"/>
    <col min="4" max="4" width="40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Infrastructure Fund </v>
      </c>
      <c r="C4" s="79"/>
      <c r="D4" s="79"/>
      <c r="E4" s="79"/>
      <c r="F4" s="79"/>
      <c r="G4" s="79"/>
    </row>
    <row r="5" spans="1:7" ht="15.95" customHeight="1">
      <c r="A5" s="8" t="s">
        <v>2163</v>
      </c>
      <c r="B5" s="63" t="s">
        <v>3071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815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816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1715</v>
      </c>
      <c r="B11" s="21" t="s">
        <v>1717</v>
      </c>
      <c r="C11" s="16" t="s">
        <v>1716</v>
      </c>
      <c r="D11" s="18" t="s">
        <v>844</v>
      </c>
      <c r="E11" s="22">
        <v>440000</v>
      </c>
      <c r="F11" s="23">
        <v>6026.02</v>
      </c>
      <c r="G11" s="24">
        <v>5.45E-2</v>
      </c>
    </row>
    <row r="12" spans="1:7" ht="12.95" customHeight="1">
      <c r="A12" s="20" t="s">
        <v>1700</v>
      </c>
      <c r="B12" s="21" t="s">
        <v>1702</v>
      </c>
      <c r="C12" s="16" t="s">
        <v>1701</v>
      </c>
      <c r="D12" s="18" t="s">
        <v>893</v>
      </c>
      <c r="E12" s="22">
        <v>3130000</v>
      </c>
      <c r="F12" s="23">
        <v>5367.95</v>
      </c>
      <c r="G12" s="24">
        <v>4.8500000000000001E-2</v>
      </c>
    </row>
    <row r="13" spans="1:7" ht="12.95" customHeight="1">
      <c r="A13" s="20" t="s">
        <v>1270</v>
      </c>
      <c r="B13" s="21" t="s">
        <v>1272</v>
      </c>
      <c r="C13" s="16" t="s">
        <v>1271</v>
      </c>
      <c r="D13" s="18" t="s">
        <v>933</v>
      </c>
      <c r="E13" s="22">
        <v>100212</v>
      </c>
      <c r="F13" s="23">
        <v>4484.99</v>
      </c>
      <c r="G13" s="24">
        <v>4.0500000000000001E-2</v>
      </c>
    </row>
    <row r="14" spans="1:7" ht="12.95" customHeight="1">
      <c r="A14" s="20" t="s">
        <v>1741</v>
      </c>
      <c r="B14" s="21" t="s">
        <v>1743</v>
      </c>
      <c r="C14" s="16" t="s">
        <v>1742</v>
      </c>
      <c r="D14" s="18" t="s">
        <v>977</v>
      </c>
      <c r="E14" s="22">
        <v>634000</v>
      </c>
      <c r="F14" s="23">
        <v>4132.7299999999996</v>
      </c>
      <c r="G14" s="24">
        <v>3.7400000000000003E-2</v>
      </c>
    </row>
    <row r="15" spans="1:7" ht="12.95" customHeight="1">
      <c r="A15" s="20" t="s">
        <v>841</v>
      </c>
      <c r="B15" s="21" t="s">
        <v>843</v>
      </c>
      <c r="C15" s="16" t="s">
        <v>842</v>
      </c>
      <c r="D15" s="18" t="s">
        <v>844</v>
      </c>
      <c r="E15" s="22">
        <v>3950000</v>
      </c>
      <c r="F15" s="23">
        <v>3896.68</v>
      </c>
      <c r="G15" s="24">
        <v>3.5200000000000002E-2</v>
      </c>
    </row>
    <row r="16" spans="1:7" ht="12.95" customHeight="1">
      <c r="A16" s="20" t="s">
        <v>1721</v>
      </c>
      <c r="B16" s="21" t="s">
        <v>1723</v>
      </c>
      <c r="C16" s="16" t="s">
        <v>1722</v>
      </c>
      <c r="D16" s="18" t="s">
        <v>874</v>
      </c>
      <c r="E16" s="22">
        <v>2291887</v>
      </c>
      <c r="F16" s="23">
        <v>3820.58</v>
      </c>
      <c r="G16" s="24">
        <v>3.4500000000000003E-2</v>
      </c>
    </row>
    <row r="17" spans="1:7" ht="12.95" customHeight="1">
      <c r="A17" s="20" t="s">
        <v>2164</v>
      </c>
      <c r="B17" s="21" t="s">
        <v>2166</v>
      </c>
      <c r="C17" s="16" t="s">
        <v>2165</v>
      </c>
      <c r="D17" s="18" t="s">
        <v>844</v>
      </c>
      <c r="E17" s="22">
        <v>1200000</v>
      </c>
      <c r="F17" s="23">
        <v>3425.4</v>
      </c>
      <c r="G17" s="24">
        <v>3.1E-2</v>
      </c>
    </row>
    <row r="18" spans="1:7" ht="12.95" customHeight="1">
      <c r="A18" s="20" t="s">
        <v>974</v>
      </c>
      <c r="B18" s="21" t="s">
        <v>976</v>
      </c>
      <c r="C18" s="16" t="s">
        <v>975</v>
      </c>
      <c r="D18" s="18" t="s">
        <v>977</v>
      </c>
      <c r="E18" s="22">
        <v>890000</v>
      </c>
      <c r="F18" s="23">
        <v>3410.04</v>
      </c>
      <c r="G18" s="24">
        <v>3.0800000000000001E-2</v>
      </c>
    </row>
    <row r="19" spans="1:7" ht="12.95" customHeight="1">
      <c r="A19" s="20" t="s">
        <v>1072</v>
      </c>
      <c r="B19" s="21" t="s">
        <v>1074</v>
      </c>
      <c r="C19" s="16" t="s">
        <v>1073</v>
      </c>
      <c r="D19" s="18" t="s">
        <v>844</v>
      </c>
      <c r="E19" s="22">
        <v>2626256</v>
      </c>
      <c r="F19" s="23">
        <v>3368.17</v>
      </c>
      <c r="G19" s="24">
        <v>3.04E-2</v>
      </c>
    </row>
    <row r="20" spans="1:7" ht="12.95" customHeight="1">
      <c r="A20" s="20" t="s">
        <v>1956</v>
      </c>
      <c r="B20" s="21" t="s">
        <v>1958</v>
      </c>
      <c r="C20" s="16" t="s">
        <v>1957</v>
      </c>
      <c r="D20" s="18" t="s">
        <v>977</v>
      </c>
      <c r="E20" s="22">
        <v>857311</v>
      </c>
      <c r="F20" s="23">
        <v>3129.61</v>
      </c>
      <c r="G20" s="24">
        <v>2.8299999999999999E-2</v>
      </c>
    </row>
    <row r="21" spans="1:7" ht="12.95" customHeight="1">
      <c r="A21" s="20" t="s">
        <v>863</v>
      </c>
      <c r="B21" s="21" t="s">
        <v>865</v>
      </c>
      <c r="C21" s="16" t="s">
        <v>864</v>
      </c>
      <c r="D21" s="18" t="s">
        <v>866</v>
      </c>
      <c r="E21" s="22">
        <v>800000</v>
      </c>
      <c r="F21" s="23">
        <v>3070.8</v>
      </c>
      <c r="G21" s="24">
        <v>2.7799999999999998E-2</v>
      </c>
    </row>
    <row r="22" spans="1:7" ht="12.95" customHeight="1">
      <c r="A22" s="20" t="s">
        <v>2167</v>
      </c>
      <c r="B22" s="21" t="s">
        <v>2169</v>
      </c>
      <c r="C22" s="16" t="s">
        <v>2168</v>
      </c>
      <c r="D22" s="18" t="s">
        <v>878</v>
      </c>
      <c r="E22" s="22">
        <v>1552773</v>
      </c>
      <c r="F22" s="23">
        <v>2989.09</v>
      </c>
      <c r="G22" s="24">
        <v>2.7E-2</v>
      </c>
    </row>
    <row r="23" spans="1:7" ht="12.95" customHeight="1">
      <c r="A23" s="20" t="s">
        <v>902</v>
      </c>
      <c r="B23" s="21" t="s">
        <v>904</v>
      </c>
      <c r="C23" s="16" t="s">
        <v>903</v>
      </c>
      <c r="D23" s="18" t="s">
        <v>905</v>
      </c>
      <c r="E23" s="22">
        <v>2320000</v>
      </c>
      <c r="F23" s="23">
        <v>2633.2</v>
      </c>
      <c r="G23" s="24">
        <v>2.3800000000000002E-2</v>
      </c>
    </row>
    <row r="24" spans="1:7" ht="12.95" customHeight="1">
      <c r="A24" s="20" t="s">
        <v>1744</v>
      </c>
      <c r="B24" s="21" t="s">
        <v>1746</v>
      </c>
      <c r="C24" s="16" t="s">
        <v>1745</v>
      </c>
      <c r="D24" s="18" t="s">
        <v>1232</v>
      </c>
      <c r="E24" s="22">
        <v>875000</v>
      </c>
      <c r="F24" s="23">
        <v>2539.69</v>
      </c>
      <c r="G24" s="24">
        <v>2.3E-2</v>
      </c>
    </row>
    <row r="25" spans="1:7" ht="12.95" customHeight="1">
      <c r="A25" s="20" t="s">
        <v>845</v>
      </c>
      <c r="B25" s="21" t="s">
        <v>847</v>
      </c>
      <c r="C25" s="16" t="s">
        <v>846</v>
      </c>
      <c r="D25" s="18" t="s">
        <v>848</v>
      </c>
      <c r="E25" s="22">
        <v>1095377</v>
      </c>
      <c r="F25" s="23">
        <v>2494.17</v>
      </c>
      <c r="G25" s="24">
        <v>2.2499999999999999E-2</v>
      </c>
    </row>
    <row r="26" spans="1:7" ht="12.95" customHeight="1">
      <c r="A26" s="20" t="s">
        <v>2059</v>
      </c>
      <c r="B26" s="21" t="s">
        <v>2061</v>
      </c>
      <c r="C26" s="16" t="s">
        <v>2060</v>
      </c>
      <c r="D26" s="18" t="s">
        <v>878</v>
      </c>
      <c r="E26" s="22">
        <v>320000</v>
      </c>
      <c r="F26" s="23">
        <v>2478.2399999999998</v>
      </c>
      <c r="G26" s="24">
        <v>2.24E-2</v>
      </c>
    </row>
    <row r="27" spans="1:7" ht="12.95" customHeight="1">
      <c r="A27" s="20" t="s">
        <v>2008</v>
      </c>
      <c r="B27" s="21" t="s">
        <v>2010</v>
      </c>
      <c r="C27" s="16" t="s">
        <v>2009</v>
      </c>
      <c r="D27" s="18" t="s">
        <v>933</v>
      </c>
      <c r="E27" s="22">
        <v>304410</v>
      </c>
      <c r="F27" s="23">
        <v>2437.11</v>
      </c>
      <c r="G27" s="24">
        <v>2.1999999999999999E-2</v>
      </c>
    </row>
    <row r="28" spans="1:7" ht="12.95" customHeight="1">
      <c r="A28" s="20" t="s">
        <v>875</v>
      </c>
      <c r="B28" s="21" t="s">
        <v>877</v>
      </c>
      <c r="C28" s="16" t="s">
        <v>876</v>
      </c>
      <c r="D28" s="18" t="s">
        <v>878</v>
      </c>
      <c r="E28" s="22">
        <v>650000</v>
      </c>
      <c r="F28" s="23">
        <v>2419.3000000000002</v>
      </c>
      <c r="G28" s="24">
        <v>2.1899999999999999E-2</v>
      </c>
    </row>
    <row r="29" spans="1:7" ht="12.95" customHeight="1">
      <c r="A29" s="20" t="s">
        <v>2170</v>
      </c>
      <c r="B29" s="21" t="s">
        <v>2172</v>
      </c>
      <c r="C29" s="16" t="s">
        <v>2171</v>
      </c>
      <c r="D29" s="18" t="s">
        <v>874</v>
      </c>
      <c r="E29" s="22">
        <v>288515</v>
      </c>
      <c r="F29" s="23">
        <v>2418.04</v>
      </c>
      <c r="G29" s="24">
        <v>2.1899999999999999E-2</v>
      </c>
    </row>
    <row r="30" spans="1:7" ht="12.95" customHeight="1">
      <c r="A30" s="20" t="s">
        <v>2173</v>
      </c>
      <c r="B30" s="21" t="s">
        <v>2175</v>
      </c>
      <c r="C30" s="16" t="s">
        <v>2174</v>
      </c>
      <c r="D30" s="18" t="s">
        <v>905</v>
      </c>
      <c r="E30" s="22">
        <v>566348</v>
      </c>
      <c r="F30" s="23">
        <v>2393.1</v>
      </c>
      <c r="G30" s="24">
        <v>2.1600000000000001E-2</v>
      </c>
    </row>
    <row r="31" spans="1:7" ht="12.95" customHeight="1">
      <c r="A31" s="20" t="s">
        <v>2176</v>
      </c>
      <c r="B31" s="21" t="s">
        <v>2178</v>
      </c>
      <c r="C31" s="16" t="s">
        <v>2177</v>
      </c>
      <c r="D31" s="18" t="s">
        <v>1093</v>
      </c>
      <c r="E31" s="22">
        <v>870000</v>
      </c>
      <c r="F31" s="23">
        <v>2366.84</v>
      </c>
      <c r="G31" s="24">
        <v>2.1399999999999999E-2</v>
      </c>
    </row>
    <row r="32" spans="1:7" ht="12.95" customHeight="1">
      <c r="A32" s="20" t="s">
        <v>1252</v>
      </c>
      <c r="B32" s="21" t="s">
        <v>1254</v>
      </c>
      <c r="C32" s="16" t="s">
        <v>1253</v>
      </c>
      <c r="D32" s="18" t="s">
        <v>874</v>
      </c>
      <c r="E32" s="22">
        <v>3050000</v>
      </c>
      <c r="F32" s="23">
        <v>2197.5300000000002</v>
      </c>
      <c r="G32" s="24">
        <v>1.9900000000000001E-2</v>
      </c>
    </row>
    <row r="33" spans="1:7" ht="12.95" customHeight="1">
      <c r="A33" s="20" t="s">
        <v>2179</v>
      </c>
      <c r="B33" s="21" t="s">
        <v>2181</v>
      </c>
      <c r="C33" s="16" t="s">
        <v>2180</v>
      </c>
      <c r="D33" s="18" t="s">
        <v>893</v>
      </c>
      <c r="E33" s="22">
        <v>2485957</v>
      </c>
      <c r="F33" s="23">
        <v>2084.4699999999998</v>
      </c>
      <c r="G33" s="24">
        <v>1.8800000000000001E-2</v>
      </c>
    </row>
    <row r="34" spans="1:7" ht="12.95" customHeight="1">
      <c r="A34" s="20" t="s">
        <v>2182</v>
      </c>
      <c r="B34" s="21" t="s">
        <v>2184</v>
      </c>
      <c r="C34" s="16" t="s">
        <v>2183</v>
      </c>
      <c r="D34" s="18" t="s">
        <v>977</v>
      </c>
      <c r="E34" s="22">
        <v>1109945</v>
      </c>
      <c r="F34" s="23">
        <v>2066.16</v>
      </c>
      <c r="G34" s="24">
        <v>1.8700000000000001E-2</v>
      </c>
    </row>
    <row r="35" spans="1:7" ht="12.95" customHeight="1">
      <c r="A35" s="20" t="s">
        <v>2090</v>
      </c>
      <c r="B35" s="21" t="s">
        <v>2092</v>
      </c>
      <c r="C35" s="16" t="s">
        <v>2091</v>
      </c>
      <c r="D35" s="18" t="s">
        <v>905</v>
      </c>
      <c r="E35" s="22">
        <v>2505000</v>
      </c>
      <c r="F35" s="23">
        <v>2019.03</v>
      </c>
      <c r="G35" s="24">
        <v>1.83E-2</v>
      </c>
    </row>
    <row r="36" spans="1:7" ht="12.95" customHeight="1">
      <c r="A36" s="20" t="s">
        <v>1777</v>
      </c>
      <c r="B36" s="21" t="s">
        <v>1779</v>
      </c>
      <c r="C36" s="16" t="s">
        <v>1778</v>
      </c>
      <c r="D36" s="18" t="s">
        <v>848</v>
      </c>
      <c r="E36" s="22">
        <v>2650000</v>
      </c>
      <c r="F36" s="23">
        <v>1983.53</v>
      </c>
      <c r="G36" s="24">
        <v>1.7899999999999999E-2</v>
      </c>
    </row>
    <row r="37" spans="1:7" ht="12.95" customHeight="1">
      <c r="A37" s="20" t="s">
        <v>2185</v>
      </c>
      <c r="B37" s="21" t="s">
        <v>2187</v>
      </c>
      <c r="C37" s="16" t="s">
        <v>2186</v>
      </c>
      <c r="D37" s="18" t="s">
        <v>852</v>
      </c>
      <c r="E37" s="22">
        <v>277989</v>
      </c>
      <c r="F37" s="23">
        <v>1878.37</v>
      </c>
      <c r="G37" s="24">
        <v>1.7000000000000001E-2</v>
      </c>
    </row>
    <row r="38" spans="1:7" ht="12.95" customHeight="1">
      <c r="A38" s="20" t="s">
        <v>2188</v>
      </c>
      <c r="B38" s="21" t="s">
        <v>2190</v>
      </c>
      <c r="C38" s="16" t="s">
        <v>2189</v>
      </c>
      <c r="D38" s="18" t="s">
        <v>977</v>
      </c>
      <c r="E38" s="22">
        <v>1602991</v>
      </c>
      <c r="F38" s="23">
        <v>1843.44</v>
      </c>
      <c r="G38" s="24">
        <v>1.67E-2</v>
      </c>
    </row>
    <row r="39" spans="1:7" ht="12.95" customHeight="1">
      <c r="A39" s="20" t="s">
        <v>1218</v>
      </c>
      <c r="B39" s="21" t="s">
        <v>1220</v>
      </c>
      <c r="C39" s="16" t="s">
        <v>1219</v>
      </c>
      <c r="D39" s="18" t="s">
        <v>893</v>
      </c>
      <c r="E39" s="22">
        <v>690561</v>
      </c>
      <c r="F39" s="23">
        <v>1820.32</v>
      </c>
      <c r="G39" s="24">
        <v>1.6500000000000001E-2</v>
      </c>
    </row>
    <row r="40" spans="1:7" ht="12.95" customHeight="1">
      <c r="A40" s="20" t="s">
        <v>1212</v>
      </c>
      <c r="B40" s="21" t="s">
        <v>1214</v>
      </c>
      <c r="C40" s="16" t="s">
        <v>1213</v>
      </c>
      <c r="D40" s="18" t="s">
        <v>905</v>
      </c>
      <c r="E40" s="22">
        <v>197513</v>
      </c>
      <c r="F40" s="23">
        <v>1659.9</v>
      </c>
      <c r="G40" s="24">
        <v>1.4999999999999999E-2</v>
      </c>
    </row>
    <row r="41" spans="1:7" ht="12.95" customHeight="1">
      <c r="A41" s="20" t="s">
        <v>912</v>
      </c>
      <c r="B41" s="21" t="s">
        <v>914</v>
      </c>
      <c r="C41" s="16" t="s">
        <v>913</v>
      </c>
      <c r="D41" s="18" t="s">
        <v>820</v>
      </c>
      <c r="E41" s="22">
        <v>750000</v>
      </c>
      <c r="F41" s="23">
        <v>1655.63</v>
      </c>
      <c r="G41" s="24">
        <v>1.4999999999999999E-2</v>
      </c>
    </row>
    <row r="42" spans="1:7" ht="12.95" customHeight="1">
      <c r="A42" s="20" t="s">
        <v>1081</v>
      </c>
      <c r="B42" s="21" t="s">
        <v>1083</v>
      </c>
      <c r="C42" s="16" t="s">
        <v>1082</v>
      </c>
      <c r="D42" s="18" t="s">
        <v>933</v>
      </c>
      <c r="E42" s="22">
        <v>685000</v>
      </c>
      <c r="F42" s="23">
        <v>1653.25</v>
      </c>
      <c r="G42" s="24">
        <v>1.49E-2</v>
      </c>
    </row>
    <row r="43" spans="1:7" ht="12.95" customHeight="1">
      <c r="A43" s="20" t="s">
        <v>2191</v>
      </c>
      <c r="B43" s="21" t="s">
        <v>2193</v>
      </c>
      <c r="C43" s="16" t="s">
        <v>2192</v>
      </c>
      <c r="D43" s="18" t="s">
        <v>820</v>
      </c>
      <c r="E43" s="22">
        <v>1740000</v>
      </c>
      <c r="F43" s="23">
        <v>1619.94</v>
      </c>
      <c r="G43" s="24">
        <v>1.46E-2</v>
      </c>
    </row>
    <row r="44" spans="1:7" ht="12.95" customHeight="1">
      <c r="A44" s="20" t="s">
        <v>2194</v>
      </c>
      <c r="B44" s="21" t="s">
        <v>2196</v>
      </c>
      <c r="C44" s="16" t="s">
        <v>2195</v>
      </c>
      <c r="D44" s="18" t="s">
        <v>844</v>
      </c>
      <c r="E44" s="22">
        <v>668329</v>
      </c>
      <c r="F44" s="23">
        <v>1564.89</v>
      </c>
      <c r="G44" s="24">
        <v>1.41E-2</v>
      </c>
    </row>
    <row r="45" spans="1:7" ht="12.95" customHeight="1">
      <c r="A45" s="20" t="s">
        <v>2197</v>
      </c>
      <c r="B45" s="21" t="s">
        <v>2199</v>
      </c>
      <c r="C45" s="16" t="s">
        <v>2198</v>
      </c>
      <c r="D45" s="18" t="s">
        <v>874</v>
      </c>
      <c r="E45" s="22">
        <v>746008</v>
      </c>
      <c r="F45" s="23">
        <v>1556.92</v>
      </c>
      <c r="G45" s="24">
        <v>1.41E-2</v>
      </c>
    </row>
    <row r="46" spans="1:7" ht="12.95" customHeight="1">
      <c r="A46" s="20" t="s">
        <v>1893</v>
      </c>
      <c r="B46" s="21" t="s">
        <v>1895</v>
      </c>
      <c r="C46" s="16" t="s">
        <v>1894</v>
      </c>
      <c r="D46" s="18" t="s">
        <v>933</v>
      </c>
      <c r="E46" s="22">
        <v>202533</v>
      </c>
      <c r="F46" s="23">
        <v>1517.07</v>
      </c>
      <c r="G46" s="24">
        <v>1.37E-2</v>
      </c>
    </row>
    <row r="47" spans="1:7" ht="12.95" customHeight="1">
      <c r="A47" s="20" t="s">
        <v>2200</v>
      </c>
      <c r="B47" s="21" t="s">
        <v>2202</v>
      </c>
      <c r="C47" s="16" t="s">
        <v>2201</v>
      </c>
      <c r="D47" s="18" t="s">
        <v>874</v>
      </c>
      <c r="E47" s="22">
        <v>580000</v>
      </c>
      <c r="F47" s="23">
        <v>1502.78</v>
      </c>
      <c r="G47" s="24">
        <v>1.3599999999999999E-2</v>
      </c>
    </row>
    <row r="48" spans="1:7" ht="12.95" customHeight="1">
      <c r="A48" s="20" t="s">
        <v>2203</v>
      </c>
      <c r="B48" s="21" t="s">
        <v>2205</v>
      </c>
      <c r="C48" s="16" t="s">
        <v>2204</v>
      </c>
      <c r="D48" s="18" t="s">
        <v>844</v>
      </c>
      <c r="E48" s="22">
        <v>517179</v>
      </c>
      <c r="F48" s="23">
        <v>1477.06</v>
      </c>
      <c r="G48" s="24">
        <v>1.34E-2</v>
      </c>
    </row>
    <row r="49" spans="1:7" ht="12.95" customHeight="1">
      <c r="A49" s="20" t="s">
        <v>2206</v>
      </c>
      <c r="B49" s="21" t="s">
        <v>2208</v>
      </c>
      <c r="C49" s="16" t="s">
        <v>2207</v>
      </c>
      <c r="D49" s="18" t="s">
        <v>874</v>
      </c>
      <c r="E49" s="22">
        <v>458554</v>
      </c>
      <c r="F49" s="23">
        <v>1441.46</v>
      </c>
      <c r="G49" s="24">
        <v>1.2999999999999999E-2</v>
      </c>
    </row>
    <row r="50" spans="1:7" ht="12.95" customHeight="1">
      <c r="A50" s="20" t="s">
        <v>1164</v>
      </c>
      <c r="B50" s="21" t="s">
        <v>1166</v>
      </c>
      <c r="C50" s="16" t="s">
        <v>1165</v>
      </c>
      <c r="D50" s="18" t="s">
        <v>1093</v>
      </c>
      <c r="E50" s="22">
        <v>186110</v>
      </c>
      <c r="F50" s="23">
        <v>1429.6</v>
      </c>
      <c r="G50" s="24">
        <v>1.29E-2</v>
      </c>
    </row>
    <row r="51" spans="1:7" ht="12.95" customHeight="1">
      <c r="A51" s="20" t="s">
        <v>2014</v>
      </c>
      <c r="B51" s="21" t="s">
        <v>2016</v>
      </c>
      <c r="C51" s="16" t="s">
        <v>2015</v>
      </c>
      <c r="D51" s="18" t="s">
        <v>820</v>
      </c>
      <c r="E51" s="22">
        <v>283615</v>
      </c>
      <c r="F51" s="23">
        <v>1385.46</v>
      </c>
      <c r="G51" s="24">
        <v>1.2500000000000001E-2</v>
      </c>
    </row>
    <row r="52" spans="1:7" ht="12.95" customHeight="1">
      <c r="A52" s="20" t="s">
        <v>1947</v>
      </c>
      <c r="B52" s="21" t="s">
        <v>1949</v>
      </c>
      <c r="C52" s="16" t="s">
        <v>1948</v>
      </c>
      <c r="D52" s="18" t="s">
        <v>874</v>
      </c>
      <c r="E52" s="22">
        <v>950000</v>
      </c>
      <c r="F52" s="23">
        <v>1322.4</v>
      </c>
      <c r="G52" s="24">
        <v>1.2E-2</v>
      </c>
    </row>
    <row r="53" spans="1:7" ht="12.95" customHeight="1">
      <c r="A53" s="20" t="s">
        <v>2209</v>
      </c>
      <c r="B53" s="21" t="s">
        <v>2211</v>
      </c>
      <c r="C53" s="16" t="s">
        <v>2210</v>
      </c>
      <c r="D53" s="18" t="s">
        <v>905</v>
      </c>
      <c r="E53" s="22">
        <v>20671</v>
      </c>
      <c r="F53" s="23">
        <v>1308.48</v>
      </c>
      <c r="G53" s="24">
        <v>1.18E-2</v>
      </c>
    </row>
    <row r="54" spans="1:7" ht="12.95" customHeight="1">
      <c r="A54" s="20" t="s">
        <v>2212</v>
      </c>
      <c r="B54" s="21" t="s">
        <v>2214</v>
      </c>
      <c r="C54" s="16" t="s">
        <v>2213</v>
      </c>
      <c r="D54" s="18" t="s">
        <v>1770</v>
      </c>
      <c r="E54" s="22">
        <v>648943</v>
      </c>
      <c r="F54" s="23">
        <v>1286.8499999999999</v>
      </c>
      <c r="G54" s="24">
        <v>1.1599999999999999E-2</v>
      </c>
    </row>
    <row r="55" spans="1:7" ht="12.95" customHeight="1">
      <c r="A55" s="20" t="s">
        <v>2215</v>
      </c>
      <c r="B55" s="21" t="s">
        <v>2217</v>
      </c>
      <c r="C55" s="16" t="s">
        <v>2216</v>
      </c>
      <c r="D55" s="18" t="s">
        <v>874</v>
      </c>
      <c r="E55" s="22">
        <v>786583</v>
      </c>
      <c r="F55" s="23">
        <v>1095.32</v>
      </c>
      <c r="G55" s="24">
        <v>9.9000000000000008E-3</v>
      </c>
    </row>
    <row r="56" spans="1:7" ht="12.95" customHeight="1">
      <c r="A56" s="20" t="s">
        <v>2084</v>
      </c>
      <c r="B56" s="21" t="s">
        <v>2086</v>
      </c>
      <c r="C56" s="16" t="s">
        <v>2085</v>
      </c>
      <c r="D56" s="18" t="s">
        <v>874</v>
      </c>
      <c r="E56" s="22">
        <v>194979</v>
      </c>
      <c r="F56" s="23">
        <v>976.06</v>
      </c>
      <c r="G56" s="24">
        <v>8.8000000000000005E-3</v>
      </c>
    </row>
    <row r="57" spans="1:7" ht="12.95" customHeight="1">
      <c r="A57" s="20" t="s">
        <v>2011</v>
      </c>
      <c r="B57" s="21" t="s">
        <v>2013</v>
      </c>
      <c r="C57" s="16" t="s">
        <v>2012</v>
      </c>
      <c r="D57" s="18" t="s">
        <v>977</v>
      </c>
      <c r="E57" s="22">
        <v>91828</v>
      </c>
      <c r="F57" s="23">
        <v>572.09</v>
      </c>
      <c r="G57" s="24">
        <v>5.1999999999999998E-3</v>
      </c>
    </row>
    <row r="58" spans="1:7" ht="12.95" customHeight="1">
      <c r="A58" s="20" t="s">
        <v>2218</v>
      </c>
      <c r="B58" s="21" t="s">
        <v>2220</v>
      </c>
      <c r="C58" s="16" t="s">
        <v>2219</v>
      </c>
      <c r="D58" s="18" t="s">
        <v>824</v>
      </c>
      <c r="E58" s="22">
        <v>794240</v>
      </c>
      <c r="F58" s="23">
        <v>154.88</v>
      </c>
      <c r="G58" s="24">
        <v>1.4E-3</v>
      </c>
    </row>
    <row r="59" spans="1:7" ht="12.95" customHeight="1">
      <c r="A59" s="9"/>
      <c r="B59" s="26" t="s">
        <v>30</v>
      </c>
      <c r="C59" s="25" t="s">
        <v>2</v>
      </c>
      <c r="D59" s="26" t="s">
        <v>2</v>
      </c>
      <c r="E59" s="26" t="s">
        <v>2</v>
      </c>
      <c r="F59" s="27">
        <v>110374.64</v>
      </c>
      <c r="G59" s="28">
        <v>0.99770000000000003</v>
      </c>
    </row>
    <row r="60" spans="1:7" ht="12.95" customHeight="1">
      <c r="A60" s="9"/>
      <c r="B60" s="17" t="s">
        <v>1279</v>
      </c>
      <c r="C60" s="32" t="s">
        <v>2</v>
      </c>
      <c r="D60" s="29" t="s">
        <v>2</v>
      </c>
      <c r="E60" s="29" t="s">
        <v>2</v>
      </c>
      <c r="F60" s="30" t="s">
        <v>32</v>
      </c>
      <c r="G60" s="31" t="s">
        <v>32</v>
      </c>
    </row>
    <row r="61" spans="1:7" ht="12.95" customHeight="1">
      <c r="A61" s="9"/>
      <c r="B61" s="26" t="s">
        <v>30</v>
      </c>
      <c r="C61" s="32" t="s">
        <v>2</v>
      </c>
      <c r="D61" s="29" t="s">
        <v>2</v>
      </c>
      <c r="E61" s="29" t="s">
        <v>2</v>
      </c>
      <c r="F61" s="30" t="s">
        <v>32</v>
      </c>
      <c r="G61" s="31" t="s">
        <v>32</v>
      </c>
    </row>
    <row r="62" spans="1:7" ht="12.95" customHeight="1">
      <c r="A62" s="9"/>
      <c r="B62" s="26" t="s">
        <v>33</v>
      </c>
      <c r="C62" s="32" t="s">
        <v>2</v>
      </c>
      <c r="D62" s="29" t="s">
        <v>2</v>
      </c>
      <c r="E62" s="42" t="s">
        <v>2</v>
      </c>
      <c r="F62" s="43">
        <v>110374.64</v>
      </c>
      <c r="G62" s="44">
        <v>0.99770000000000003</v>
      </c>
    </row>
    <row r="63" spans="1:7" ht="12.95" customHeight="1">
      <c r="A63" s="9"/>
      <c r="B63" s="17" t="s">
        <v>34</v>
      </c>
      <c r="C63" s="16" t="s">
        <v>2</v>
      </c>
      <c r="D63" s="18" t="s">
        <v>2</v>
      </c>
      <c r="E63" s="18" t="s">
        <v>2</v>
      </c>
      <c r="F63" s="18" t="s">
        <v>2</v>
      </c>
      <c r="G63" s="19" t="s">
        <v>2</v>
      </c>
    </row>
    <row r="64" spans="1:7" ht="12.95" customHeight="1">
      <c r="A64" s="9"/>
      <c r="B64" s="17" t="s">
        <v>418</v>
      </c>
      <c r="C64" s="16" t="s">
        <v>2</v>
      </c>
      <c r="D64" s="18" t="s">
        <v>2</v>
      </c>
      <c r="E64" s="18" t="s">
        <v>2</v>
      </c>
      <c r="F64" s="18" t="s">
        <v>2</v>
      </c>
      <c r="G64" s="19" t="s">
        <v>2</v>
      </c>
    </row>
    <row r="65" spans="1:7" ht="12.95" customHeight="1">
      <c r="A65" s="10" t="s">
        <v>2</v>
      </c>
      <c r="B65" s="21" t="s">
        <v>419</v>
      </c>
      <c r="C65" s="16" t="s">
        <v>2</v>
      </c>
      <c r="D65" s="18" t="s">
        <v>2</v>
      </c>
      <c r="E65" s="46" t="s">
        <v>2</v>
      </c>
      <c r="F65" s="23">
        <v>420.06</v>
      </c>
      <c r="G65" s="24">
        <v>3.8E-3</v>
      </c>
    </row>
    <row r="66" spans="1:7" ht="12.95" customHeight="1">
      <c r="A66" s="9"/>
      <c r="B66" s="26" t="s">
        <v>33</v>
      </c>
      <c r="C66" s="32" t="s">
        <v>2</v>
      </c>
      <c r="D66" s="29" t="s">
        <v>2</v>
      </c>
      <c r="E66" s="42" t="s">
        <v>2</v>
      </c>
      <c r="F66" s="43">
        <v>420.06</v>
      </c>
      <c r="G66" s="44">
        <v>3.8E-3</v>
      </c>
    </row>
    <row r="67" spans="1:7" ht="12.95" customHeight="1">
      <c r="A67" s="9"/>
      <c r="B67" s="26" t="s">
        <v>236</v>
      </c>
      <c r="C67" s="32" t="s">
        <v>2</v>
      </c>
      <c r="D67" s="29" t="s">
        <v>2</v>
      </c>
      <c r="E67" s="18" t="s">
        <v>2</v>
      </c>
      <c r="F67" s="43">
        <v>-173.29</v>
      </c>
      <c r="G67" s="44">
        <v>-1.5E-3</v>
      </c>
    </row>
    <row r="68" spans="1:7" ht="12.95" customHeight="1" thickBot="1">
      <c r="A68" s="9"/>
      <c r="B68" s="49" t="s">
        <v>237</v>
      </c>
      <c r="C68" s="48" t="s">
        <v>2</v>
      </c>
      <c r="D68" s="50" t="s">
        <v>2</v>
      </c>
      <c r="E68" s="50" t="s">
        <v>2</v>
      </c>
      <c r="F68" s="51">
        <v>110621.411798762</v>
      </c>
      <c r="G68" s="52">
        <v>1</v>
      </c>
    </row>
    <row r="69" spans="1:7" ht="12.95" customHeight="1">
      <c r="A69" s="9"/>
      <c r="B69" s="10" t="s">
        <v>2</v>
      </c>
      <c r="C69" s="9"/>
      <c r="D69" s="9"/>
      <c r="E69" s="9"/>
      <c r="F69" s="9"/>
      <c r="G69" s="9"/>
    </row>
    <row r="70" spans="1:7" ht="12.95" customHeight="1">
      <c r="A70" s="9"/>
      <c r="B70" s="53" t="s">
        <v>2</v>
      </c>
      <c r="C70" s="9"/>
      <c r="D70" s="9"/>
      <c r="E70" s="9"/>
      <c r="F70" s="9"/>
      <c r="G70" s="9"/>
    </row>
    <row r="71" spans="1:7" ht="12.95" customHeight="1">
      <c r="A71" s="9"/>
      <c r="B71" s="53" t="s">
        <v>2</v>
      </c>
      <c r="C71" s="9"/>
      <c r="D71" s="9"/>
      <c r="E71" s="9"/>
      <c r="F71" s="9"/>
      <c r="G71" s="9"/>
    </row>
    <row r="72" spans="1:7" ht="26.1" customHeight="1">
      <c r="A72" s="9"/>
      <c r="B72" s="62"/>
      <c r="C72" s="9"/>
      <c r="E72" s="9"/>
      <c r="F72" s="9"/>
      <c r="G72" s="9"/>
    </row>
    <row r="73" spans="1:7" ht="12.95" customHeight="1">
      <c r="A73" s="9"/>
      <c r="B73" s="53" t="s">
        <v>2</v>
      </c>
      <c r="C73" s="9"/>
      <c r="D73" s="9"/>
      <c r="E73" s="9"/>
      <c r="F73" s="9"/>
      <c r="G73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G42"/>
  <sheetViews>
    <sheetView showGridLines="0" zoomScaleNormal="100" workbookViewId="0">
      <selection activeCell="A5" sqref="A5"/>
    </sheetView>
  </sheetViews>
  <sheetFormatPr defaultRowHeight="12.75"/>
  <cols>
    <col min="1" max="1" width="9.7109375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Yearly Series Interval Fund - Series II </v>
      </c>
      <c r="C4" s="79"/>
      <c r="D4" s="79"/>
      <c r="E4" s="79"/>
      <c r="F4" s="79"/>
      <c r="G4" s="79"/>
    </row>
    <row r="5" spans="1:7" ht="15.95" customHeight="1">
      <c r="A5" s="8" t="s">
        <v>2221</v>
      </c>
      <c r="B5" s="63" t="s">
        <v>3072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1589</v>
      </c>
      <c r="B12" s="21" t="s">
        <v>1591</v>
      </c>
      <c r="C12" s="16" t="s">
        <v>1590</v>
      </c>
      <c r="D12" s="18" t="s">
        <v>281</v>
      </c>
      <c r="E12" s="22">
        <v>1200000</v>
      </c>
      <c r="F12" s="23">
        <v>1195.03</v>
      </c>
      <c r="G12" s="24">
        <v>0.1152</v>
      </c>
    </row>
    <row r="13" spans="1:7" ht="12.95" customHeight="1">
      <c r="A13" s="20" t="s">
        <v>332</v>
      </c>
      <c r="B13" s="21" t="s">
        <v>2965</v>
      </c>
      <c r="C13" s="16" t="s">
        <v>333</v>
      </c>
      <c r="D13" s="18" t="s">
        <v>19</v>
      </c>
      <c r="E13" s="22">
        <v>1200000</v>
      </c>
      <c r="F13" s="23">
        <v>1194.67</v>
      </c>
      <c r="G13" s="24">
        <v>0.11509999999999999</v>
      </c>
    </row>
    <row r="14" spans="1:7" ht="12.95" customHeight="1">
      <c r="A14" s="20" t="s">
        <v>329</v>
      </c>
      <c r="B14" s="21" t="s">
        <v>331</v>
      </c>
      <c r="C14" s="16" t="s">
        <v>330</v>
      </c>
      <c r="D14" s="18" t="s">
        <v>19</v>
      </c>
      <c r="E14" s="22">
        <v>60000</v>
      </c>
      <c r="F14" s="23">
        <v>60.26</v>
      </c>
      <c r="G14" s="24">
        <v>5.7999999999999996E-3</v>
      </c>
    </row>
    <row r="15" spans="1:7" ht="12.95" customHeight="1">
      <c r="A15" s="9"/>
      <c r="B15" s="26" t="s">
        <v>30</v>
      </c>
      <c r="C15" s="25" t="s">
        <v>2</v>
      </c>
      <c r="D15" s="26" t="s">
        <v>2</v>
      </c>
      <c r="E15" s="26" t="s">
        <v>2</v>
      </c>
      <c r="F15" s="27">
        <v>2449.96</v>
      </c>
      <c r="G15" s="28">
        <v>0.2361</v>
      </c>
    </row>
    <row r="16" spans="1:7" ht="12.95" customHeight="1">
      <c r="A16" s="9"/>
      <c r="B16" s="17" t="s">
        <v>31</v>
      </c>
      <c r="C16" s="16" t="s">
        <v>2</v>
      </c>
      <c r="D16" s="29" t="s">
        <v>2</v>
      </c>
      <c r="E16" s="29" t="s">
        <v>2</v>
      </c>
      <c r="F16" s="30" t="s">
        <v>32</v>
      </c>
      <c r="G16" s="31" t="s">
        <v>32</v>
      </c>
    </row>
    <row r="17" spans="1:7" ht="12.95" customHeight="1">
      <c r="A17" s="9"/>
      <c r="B17" s="25" t="s">
        <v>30</v>
      </c>
      <c r="C17" s="32" t="s">
        <v>2</v>
      </c>
      <c r="D17" s="29" t="s">
        <v>2</v>
      </c>
      <c r="E17" s="29" t="s">
        <v>2</v>
      </c>
      <c r="F17" s="30" t="s">
        <v>32</v>
      </c>
      <c r="G17" s="31" t="s">
        <v>32</v>
      </c>
    </row>
    <row r="18" spans="1:7" ht="12.95" customHeight="1">
      <c r="A18" s="9"/>
      <c r="B18" s="34" t="s">
        <v>2951</v>
      </c>
      <c r="C18" s="33"/>
      <c r="D18" s="35"/>
      <c r="E18" s="35"/>
      <c r="F18" s="35"/>
      <c r="G18" s="36"/>
    </row>
    <row r="19" spans="1:7" ht="12.95" customHeight="1">
      <c r="A19" s="37"/>
      <c r="B19" s="39" t="s">
        <v>30</v>
      </c>
      <c r="C19" s="38"/>
      <c r="D19" s="39"/>
      <c r="E19" s="39"/>
      <c r="F19" s="40" t="s">
        <v>32</v>
      </c>
      <c r="G19" s="41" t="s">
        <v>32</v>
      </c>
    </row>
    <row r="20" spans="1:7" ht="12.95" customHeight="1">
      <c r="A20" s="9"/>
      <c r="B20" s="26" t="s">
        <v>33</v>
      </c>
      <c r="C20" s="32" t="s">
        <v>2</v>
      </c>
      <c r="D20" s="29" t="s">
        <v>2</v>
      </c>
      <c r="E20" s="42" t="s">
        <v>2</v>
      </c>
      <c r="F20" s="43">
        <v>2449.96</v>
      </c>
      <c r="G20" s="44">
        <v>0.2361</v>
      </c>
    </row>
    <row r="21" spans="1:7" ht="12.95" customHeight="1">
      <c r="A21" s="9"/>
      <c r="B21" s="17" t="s">
        <v>34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9"/>
      <c r="B22" s="17" t="s">
        <v>35</v>
      </c>
      <c r="C22" s="16" t="s">
        <v>2</v>
      </c>
      <c r="D22" s="18" t="s">
        <v>2</v>
      </c>
      <c r="E22" s="18" t="s">
        <v>2</v>
      </c>
      <c r="F22" s="18" t="s">
        <v>2</v>
      </c>
      <c r="G22" s="19" t="s">
        <v>2</v>
      </c>
    </row>
    <row r="23" spans="1:7" ht="12.95" customHeight="1">
      <c r="A23" s="20" t="s">
        <v>379</v>
      </c>
      <c r="B23" s="21" t="s">
        <v>38</v>
      </c>
      <c r="C23" s="16" t="s">
        <v>380</v>
      </c>
      <c r="D23" s="18" t="s">
        <v>39</v>
      </c>
      <c r="E23" s="22">
        <v>1200000</v>
      </c>
      <c r="F23" s="23">
        <v>1162.9000000000001</v>
      </c>
      <c r="G23" s="24">
        <v>0.11210000000000001</v>
      </c>
    </row>
    <row r="24" spans="1:7" ht="12.95" customHeight="1">
      <c r="A24" s="20" t="s">
        <v>415</v>
      </c>
      <c r="B24" s="21" t="s">
        <v>417</v>
      </c>
      <c r="C24" s="16" t="s">
        <v>416</v>
      </c>
      <c r="D24" s="18" t="s">
        <v>43</v>
      </c>
      <c r="E24" s="22">
        <v>1200000</v>
      </c>
      <c r="F24" s="23">
        <v>1160.32</v>
      </c>
      <c r="G24" s="24">
        <v>0.1118</v>
      </c>
    </row>
    <row r="25" spans="1:7" ht="12.95" customHeight="1">
      <c r="A25" s="20" t="s">
        <v>395</v>
      </c>
      <c r="B25" s="21" t="s">
        <v>55</v>
      </c>
      <c r="C25" s="16" t="s">
        <v>396</v>
      </c>
      <c r="D25" s="18" t="s">
        <v>43</v>
      </c>
      <c r="E25" s="22">
        <v>1200000</v>
      </c>
      <c r="F25" s="23">
        <v>1157.5999999999999</v>
      </c>
      <c r="G25" s="24">
        <v>0.1116</v>
      </c>
    </row>
    <row r="26" spans="1:7" ht="12.95" customHeight="1">
      <c r="A26" s="20" t="s">
        <v>397</v>
      </c>
      <c r="B26" s="21" t="s">
        <v>228</v>
      </c>
      <c r="C26" s="16" t="s">
        <v>398</v>
      </c>
      <c r="D26" s="18" t="s">
        <v>43</v>
      </c>
      <c r="E26" s="22">
        <v>1200000</v>
      </c>
      <c r="F26" s="23">
        <v>1157.1099999999999</v>
      </c>
      <c r="G26" s="24">
        <v>0.1115</v>
      </c>
    </row>
    <row r="27" spans="1:7" ht="12.95" customHeight="1">
      <c r="A27" s="20" t="s">
        <v>2222</v>
      </c>
      <c r="B27" s="21" t="s">
        <v>403</v>
      </c>
      <c r="C27" s="16" t="s">
        <v>2223</v>
      </c>
      <c r="D27" s="18" t="s">
        <v>39</v>
      </c>
      <c r="E27" s="22">
        <v>400000</v>
      </c>
      <c r="F27" s="23">
        <v>386.19</v>
      </c>
      <c r="G27" s="24">
        <v>3.7199999999999997E-2</v>
      </c>
    </row>
    <row r="28" spans="1:7" ht="12.95" customHeight="1">
      <c r="A28" s="9"/>
      <c r="B28" s="17" t="s">
        <v>418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10" t="s">
        <v>2</v>
      </c>
      <c r="B29" s="21" t="s">
        <v>419</v>
      </c>
      <c r="C29" s="16" t="s">
        <v>2</v>
      </c>
      <c r="D29" s="18" t="s">
        <v>2</v>
      </c>
      <c r="E29" s="46" t="s">
        <v>2</v>
      </c>
      <c r="F29" s="23">
        <v>11</v>
      </c>
      <c r="G29" s="24">
        <v>1.1000000000000001E-3</v>
      </c>
    </row>
    <row r="30" spans="1:7" ht="12.95" customHeight="1">
      <c r="A30" s="9"/>
      <c r="B30" s="17" t="s">
        <v>58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20" t="s">
        <v>449</v>
      </c>
      <c r="B31" s="21" t="s">
        <v>147</v>
      </c>
      <c r="C31" s="16" t="s">
        <v>450</v>
      </c>
      <c r="D31" s="18" t="s">
        <v>43</v>
      </c>
      <c r="E31" s="22">
        <v>1200000</v>
      </c>
      <c r="F31" s="23">
        <v>1156.52</v>
      </c>
      <c r="G31" s="24">
        <v>0.1114</v>
      </c>
    </row>
    <row r="32" spans="1:7" ht="12.95" customHeight="1">
      <c r="A32" s="20" t="s">
        <v>502</v>
      </c>
      <c r="B32" s="21" t="s">
        <v>133</v>
      </c>
      <c r="C32" s="16" t="s">
        <v>503</v>
      </c>
      <c r="D32" s="18" t="s">
        <v>43</v>
      </c>
      <c r="E32" s="22">
        <v>1000000</v>
      </c>
      <c r="F32" s="23">
        <v>961.94</v>
      </c>
      <c r="G32" s="24">
        <v>9.2700000000000005E-2</v>
      </c>
    </row>
    <row r="33" spans="1:7" ht="12.95" customHeight="1">
      <c r="A33" s="20" t="s">
        <v>445</v>
      </c>
      <c r="B33" s="21" t="s">
        <v>112</v>
      </c>
      <c r="C33" s="16" t="s">
        <v>446</v>
      </c>
      <c r="D33" s="18" t="s">
        <v>39</v>
      </c>
      <c r="E33" s="22">
        <v>700000</v>
      </c>
      <c r="F33" s="23">
        <v>674.4</v>
      </c>
      <c r="G33" s="24">
        <v>6.5000000000000002E-2</v>
      </c>
    </row>
    <row r="34" spans="1:7" ht="12.95" customHeight="1">
      <c r="A34" s="9"/>
      <c r="B34" s="26" t="s">
        <v>33</v>
      </c>
      <c r="C34" s="32" t="s">
        <v>2</v>
      </c>
      <c r="D34" s="29" t="s">
        <v>2</v>
      </c>
      <c r="E34" s="42" t="s">
        <v>2</v>
      </c>
      <c r="F34" s="43">
        <v>7827.98</v>
      </c>
      <c r="G34" s="44">
        <v>0.75439999999999996</v>
      </c>
    </row>
    <row r="35" spans="1:7" ht="12.95" customHeight="1">
      <c r="A35" s="9"/>
      <c r="B35" s="26" t="s">
        <v>236</v>
      </c>
      <c r="C35" s="32" t="s">
        <v>2</v>
      </c>
      <c r="D35" s="29" t="s">
        <v>2</v>
      </c>
      <c r="E35" s="18" t="s">
        <v>2</v>
      </c>
      <c r="F35" s="43">
        <v>99.49</v>
      </c>
      <c r="G35" s="44">
        <v>9.4999999999999998E-3</v>
      </c>
    </row>
    <row r="36" spans="1:7" ht="12.95" customHeight="1" thickBot="1">
      <c r="A36" s="9"/>
      <c r="B36" s="49" t="s">
        <v>237</v>
      </c>
      <c r="C36" s="48" t="s">
        <v>2</v>
      </c>
      <c r="D36" s="50" t="s">
        <v>2</v>
      </c>
      <c r="E36" s="50" t="s">
        <v>2</v>
      </c>
      <c r="F36" s="51">
        <v>10377.426375200001</v>
      </c>
      <c r="G36" s="52">
        <v>1</v>
      </c>
    </row>
    <row r="37" spans="1:7" ht="12.95" customHeight="1">
      <c r="A37" s="9"/>
      <c r="B37" s="10" t="s">
        <v>2</v>
      </c>
      <c r="C37" s="9"/>
      <c r="D37" s="9"/>
      <c r="E37" s="9"/>
      <c r="F37" s="9"/>
      <c r="G37" s="9"/>
    </row>
    <row r="38" spans="1:7" ht="12.95" customHeight="1">
      <c r="A38" s="9"/>
      <c r="B38" s="53" t="s">
        <v>2</v>
      </c>
      <c r="C38" s="9"/>
      <c r="D38" s="9"/>
      <c r="E38" s="9"/>
      <c r="F38" s="9"/>
      <c r="G38" s="9"/>
    </row>
    <row r="39" spans="1:7" ht="12.95" customHeight="1">
      <c r="A39" s="9"/>
      <c r="B39" s="53" t="s">
        <v>238</v>
      </c>
      <c r="C39" s="9"/>
      <c r="D39" s="9"/>
      <c r="E39" s="9"/>
      <c r="F39" s="9"/>
      <c r="G39" s="9"/>
    </row>
    <row r="40" spans="1:7" ht="12.95" customHeight="1">
      <c r="A40" s="9"/>
      <c r="B40" s="53" t="s">
        <v>2</v>
      </c>
      <c r="C40" s="9"/>
      <c r="D40" s="9"/>
      <c r="E40" s="9"/>
      <c r="F40" s="9"/>
      <c r="G40" s="9"/>
    </row>
    <row r="41" spans="1:7" ht="26.1" customHeight="1">
      <c r="A41" s="9"/>
      <c r="B41" s="62"/>
      <c r="C41" s="9"/>
      <c r="E41" s="9"/>
      <c r="F41" s="9"/>
      <c r="G41" s="9"/>
    </row>
    <row r="42" spans="1:7" ht="12.95" customHeight="1">
      <c r="A42" s="9"/>
      <c r="B42" s="53" t="s">
        <v>2</v>
      </c>
      <c r="C42" s="9"/>
      <c r="D42" s="9"/>
      <c r="E42" s="9"/>
      <c r="F42" s="9"/>
      <c r="G42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dimension ref="A1:G58"/>
  <sheetViews>
    <sheetView showGridLines="0" zoomScaleNormal="100" workbookViewId="0">
      <selection activeCell="A5" sqref="A5"/>
    </sheetView>
  </sheetViews>
  <sheetFormatPr defaultRowHeight="12.75"/>
  <cols>
    <col min="1" max="1" width="9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Banking &amp; Psu Debt Fund </v>
      </c>
      <c r="C4" s="79"/>
      <c r="D4" s="79"/>
      <c r="E4" s="79"/>
      <c r="F4" s="79"/>
      <c r="G4" s="79"/>
    </row>
    <row r="5" spans="1:7" ht="15.95" customHeight="1">
      <c r="A5" s="8" t="s">
        <v>2224</v>
      </c>
      <c r="B5" s="63" t="s">
        <v>3073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241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2225</v>
      </c>
      <c r="B12" s="21" t="s">
        <v>2227</v>
      </c>
      <c r="C12" s="16" t="s">
        <v>2226</v>
      </c>
      <c r="D12" s="18" t="s">
        <v>245</v>
      </c>
      <c r="E12" s="22">
        <v>2500000</v>
      </c>
      <c r="F12" s="23">
        <v>2522</v>
      </c>
      <c r="G12" s="24">
        <v>3.8100000000000002E-2</v>
      </c>
    </row>
    <row r="13" spans="1:7" ht="12.95" customHeight="1">
      <c r="A13" s="20" t="s">
        <v>532</v>
      </c>
      <c r="B13" s="21" t="s">
        <v>534</v>
      </c>
      <c r="C13" s="16" t="s">
        <v>533</v>
      </c>
      <c r="D13" s="18" t="s">
        <v>245</v>
      </c>
      <c r="E13" s="22">
        <v>1000000</v>
      </c>
      <c r="F13" s="23">
        <v>1010.72</v>
      </c>
      <c r="G13" s="24">
        <v>1.5299999999999999E-2</v>
      </c>
    </row>
    <row r="14" spans="1:7" ht="12.95" customHeight="1">
      <c r="A14" s="20" t="s">
        <v>2228</v>
      </c>
      <c r="B14" s="21" t="s">
        <v>2230</v>
      </c>
      <c r="C14" s="16" t="s">
        <v>2229</v>
      </c>
      <c r="D14" s="18" t="s">
        <v>245</v>
      </c>
      <c r="E14" s="22">
        <v>500000</v>
      </c>
      <c r="F14" s="23">
        <v>500.57</v>
      </c>
      <c r="G14" s="24">
        <v>7.6E-3</v>
      </c>
    </row>
    <row r="15" spans="1:7" ht="12.95" customHeight="1">
      <c r="A15" s="20" t="s">
        <v>2231</v>
      </c>
      <c r="B15" s="21" t="s">
        <v>2233</v>
      </c>
      <c r="C15" s="16" t="s">
        <v>2232</v>
      </c>
      <c r="D15" s="18" t="s">
        <v>245</v>
      </c>
      <c r="E15" s="22">
        <v>398800</v>
      </c>
      <c r="F15" s="23">
        <v>400.17</v>
      </c>
      <c r="G15" s="24">
        <v>6.1000000000000004E-3</v>
      </c>
    </row>
    <row r="16" spans="1:7" ht="12.95" customHeight="1">
      <c r="A16" s="9"/>
      <c r="B16" s="17" t="s">
        <v>11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20" t="s">
        <v>625</v>
      </c>
      <c r="B17" s="21" t="s">
        <v>627</v>
      </c>
      <c r="C17" s="16" t="s">
        <v>626</v>
      </c>
      <c r="D17" s="18" t="s">
        <v>19</v>
      </c>
      <c r="E17" s="22">
        <v>7800000</v>
      </c>
      <c r="F17" s="23">
        <v>7803.68</v>
      </c>
      <c r="G17" s="24">
        <v>0.11799999999999999</v>
      </c>
    </row>
    <row r="18" spans="1:7" ht="12.95" customHeight="1">
      <c r="A18" s="20" t="s">
        <v>2234</v>
      </c>
      <c r="B18" s="21" t="s">
        <v>2236</v>
      </c>
      <c r="C18" s="16" t="s">
        <v>2235</v>
      </c>
      <c r="D18" s="18" t="s">
        <v>15</v>
      </c>
      <c r="E18" s="22">
        <v>7500000</v>
      </c>
      <c r="F18" s="23">
        <v>7150.5</v>
      </c>
      <c r="G18" s="24">
        <v>0.1081</v>
      </c>
    </row>
    <row r="19" spans="1:7" ht="12.95" customHeight="1">
      <c r="A19" s="20" t="s">
        <v>2237</v>
      </c>
      <c r="B19" s="21" t="s">
        <v>2239</v>
      </c>
      <c r="C19" s="16" t="s">
        <v>2238</v>
      </c>
      <c r="D19" s="18" t="s">
        <v>2240</v>
      </c>
      <c r="E19" s="22">
        <v>6500000</v>
      </c>
      <c r="F19" s="23">
        <v>6756.17</v>
      </c>
      <c r="G19" s="24">
        <v>0.1022</v>
      </c>
    </row>
    <row r="20" spans="1:7" ht="12.95" customHeight="1">
      <c r="A20" s="20" t="s">
        <v>2241</v>
      </c>
      <c r="B20" s="21" t="s">
        <v>2243</v>
      </c>
      <c r="C20" s="16" t="s">
        <v>2242</v>
      </c>
      <c r="D20" s="18" t="s">
        <v>19</v>
      </c>
      <c r="E20" s="22">
        <v>5000000</v>
      </c>
      <c r="F20" s="23">
        <v>5092.37</v>
      </c>
      <c r="G20" s="24">
        <v>7.6999999999999999E-2</v>
      </c>
    </row>
    <row r="21" spans="1:7" ht="12.95" customHeight="1">
      <c r="A21" s="20" t="s">
        <v>2244</v>
      </c>
      <c r="B21" s="21" t="s">
        <v>2246</v>
      </c>
      <c r="C21" s="16" t="s">
        <v>2245</v>
      </c>
      <c r="D21" s="18" t="s">
        <v>19</v>
      </c>
      <c r="E21" s="22">
        <v>4500000</v>
      </c>
      <c r="F21" s="23">
        <v>4265.6099999999997</v>
      </c>
      <c r="G21" s="24">
        <v>6.4500000000000002E-2</v>
      </c>
    </row>
    <row r="22" spans="1:7" ht="12.95" customHeight="1">
      <c r="A22" s="20" t="s">
        <v>616</v>
      </c>
      <c r="B22" s="21" t="s">
        <v>618</v>
      </c>
      <c r="C22" s="16" t="s">
        <v>617</v>
      </c>
      <c r="D22" s="18" t="s">
        <v>19</v>
      </c>
      <c r="E22" s="22">
        <v>4500000</v>
      </c>
      <c r="F22" s="23">
        <v>4257.3</v>
      </c>
      <c r="G22" s="24">
        <v>6.4399999999999999E-2</v>
      </c>
    </row>
    <row r="23" spans="1:7" ht="12.95" customHeight="1">
      <c r="A23" s="20" t="s">
        <v>2247</v>
      </c>
      <c r="B23" s="21" t="s">
        <v>2249</v>
      </c>
      <c r="C23" s="16" t="s">
        <v>2248</v>
      </c>
      <c r="D23" s="18" t="s">
        <v>19</v>
      </c>
      <c r="E23" s="22">
        <v>3500000</v>
      </c>
      <c r="F23" s="23">
        <v>3331.23</v>
      </c>
      <c r="G23" s="24">
        <v>5.04E-2</v>
      </c>
    </row>
    <row r="24" spans="1:7" ht="12.95" customHeight="1">
      <c r="A24" s="20" t="s">
        <v>693</v>
      </c>
      <c r="B24" s="21" t="s">
        <v>695</v>
      </c>
      <c r="C24" s="16" t="s">
        <v>694</v>
      </c>
      <c r="D24" s="18" t="s">
        <v>19</v>
      </c>
      <c r="E24" s="22">
        <v>3000000</v>
      </c>
      <c r="F24" s="23">
        <v>2842.06</v>
      </c>
      <c r="G24" s="24">
        <v>4.2999999999999997E-2</v>
      </c>
    </row>
    <row r="25" spans="1:7" ht="12.95" customHeight="1">
      <c r="A25" s="20" t="s">
        <v>2250</v>
      </c>
      <c r="B25" s="21" t="s">
        <v>2252</v>
      </c>
      <c r="C25" s="16" t="s">
        <v>2251</v>
      </c>
      <c r="D25" s="18" t="s">
        <v>19</v>
      </c>
      <c r="E25" s="22">
        <v>2500000</v>
      </c>
      <c r="F25" s="23">
        <v>2543.83</v>
      </c>
      <c r="G25" s="24">
        <v>3.85E-2</v>
      </c>
    </row>
    <row r="26" spans="1:7" ht="12.95" customHeight="1">
      <c r="A26" s="20" t="s">
        <v>610</v>
      </c>
      <c r="B26" s="21" t="s">
        <v>612</v>
      </c>
      <c r="C26" s="16" t="s">
        <v>611</v>
      </c>
      <c r="D26" s="18" t="s">
        <v>19</v>
      </c>
      <c r="E26" s="22">
        <v>2500000</v>
      </c>
      <c r="F26" s="23">
        <v>2427.61</v>
      </c>
      <c r="G26" s="24">
        <v>3.6700000000000003E-2</v>
      </c>
    </row>
    <row r="27" spans="1:7" ht="12.95" customHeight="1">
      <c r="A27" s="20" t="s">
        <v>2253</v>
      </c>
      <c r="B27" s="21" t="s">
        <v>2255</v>
      </c>
      <c r="C27" s="16" t="s">
        <v>2254</v>
      </c>
      <c r="D27" s="18" t="s">
        <v>19</v>
      </c>
      <c r="E27" s="22">
        <v>2500000</v>
      </c>
      <c r="F27" s="23">
        <v>2415.17</v>
      </c>
      <c r="G27" s="24">
        <v>3.6499999999999998E-2</v>
      </c>
    </row>
    <row r="28" spans="1:7" ht="12.95" customHeight="1">
      <c r="A28" s="20" t="s">
        <v>2256</v>
      </c>
      <c r="B28" s="21" t="s">
        <v>2258</v>
      </c>
      <c r="C28" s="16" t="s">
        <v>2257</v>
      </c>
      <c r="D28" s="18" t="s">
        <v>19</v>
      </c>
      <c r="E28" s="22">
        <v>2500000</v>
      </c>
      <c r="F28" s="23">
        <v>2387.46</v>
      </c>
      <c r="G28" s="24">
        <v>3.61E-2</v>
      </c>
    </row>
    <row r="29" spans="1:7" ht="12.95" customHeight="1">
      <c r="A29" s="20" t="s">
        <v>741</v>
      </c>
      <c r="B29" s="21" t="s">
        <v>743</v>
      </c>
      <c r="C29" s="16" t="s">
        <v>742</v>
      </c>
      <c r="D29" s="18" t="s">
        <v>19</v>
      </c>
      <c r="E29" s="22">
        <v>2400000</v>
      </c>
      <c r="F29" s="23">
        <v>2303.23</v>
      </c>
      <c r="G29" s="24">
        <v>3.4799999999999998E-2</v>
      </c>
    </row>
    <row r="30" spans="1:7" ht="12.95" customHeight="1">
      <c r="A30" s="20" t="s">
        <v>2259</v>
      </c>
      <c r="B30" s="21" t="s">
        <v>2261</v>
      </c>
      <c r="C30" s="16" t="s">
        <v>2260</v>
      </c>
      <c r="D30" s="18" t="s">
        <v>19</v>
      </c>
      <c r="E30" s="22">
        <v>2100000</v>
      </c>
      <c r="F30" s="23">
        <v>2047.04</v>
      </c>
      <c r="G30" s="24">
        <v>3.1E-2</v>
      </c>
    </row>
    <row r="31" spans="1:7" ht="12.95" customHeight="1">
      <c r="A31" s="20" t="s">
        <v>2262</v>
      </c>
      <c r="B31" s="21" t="s">
        <v>2264</v>
      </c>
      <c r="C31" s="16" t="s">
        <v>2263</v>
      </c>
      <c r="D31" s="18" t="s">
        <v>19</v>
      </c>
      <c r="E31" s="22">
        <v>1500000</v>
      </c>
      <c r="F31" s="23">
        <v>1425.3</v>
      </c>
      <c r="G31" s="24">
        <v>2.1600000000000001E-2</v>
      </c>
    </row>
    <row r="32" spans="1:7" ht="12.95" customHeight="1">
      <c r="A32" s="20" t="s">
        <v>2265</v>
      </c>
      <c r="B32" s="21" t="s">
        <v>2267</v>
      </c>
      <c r="C32" s="16" t="s">
        <v>2266</v>
      </c>
      <c r="D32" s="18" t="s">
        <v>19</v>
      </c>
      <c r="E32" s="22">
        <v>1000000</v>
      </c>
      <c r="F32" s="23">
        <v>947.88</v>
      </c>
      <c r="G32" s="24">
        <v>1.43E-2</v>
      </c>
    </row>
    <row r="33" spans="1:7" ht="12.95" customHeight="1">
      <c r="A33" s="20" t="s">
        <v>2268</v>
      </c>
      <c r="B33" s="21" t="s">
        <v>2270</v>
      </c>
      <c r="C33" s="16" t="s">
        <v>2269</v>
      </c>
      <c r="D33" s="18" t="s">
        <v>15</v>
      </c>
      <c r="E33" s="22">
        <v>500000</v>
      </c>
      <c r="F33" s="23">
        <v>500.93</v>
      </c>
      <c r="G33" s="24">
        <v>7.6E-3</v>
      </c>
    </row>
    <row r="34" spans="1:7" ht="12.95" customHeight="1">
      <c r="A34" s="20" t="s">
        <v>2271</v>
      </c>
      <c r="B34" s="21" t="s">
        <v>2273</v>
      </c>
      <c r="C34" s="16" t="s">
        <v>2272</v>
      </c>
      <c r="D34" s="18" t="s">
        <v>19</v>
      </c>
      <c r="E34" s="22">
        <v>400000</v>
      </c>
      <c r="F34" s="23">
        <v>389.61</v>
      </c>
      <c r="G34" s="24">
        <v>5.8999999999999999E-3</v>
      </c>
    </row>
    <row r="35" spans="1:7" ht="12.95" customHeight="1">
      <c r="A35" s="20" t="s">
        <v>2274</v>
      </c>
      <c r="B35" s="21" t="s">
        <v>2276</v>
      </c>
      <c r="C35" s="16" t="s">
        <v>2275</v>
      </c>
      <c r="D35" s="18" t="s">
        <v>19</v>
      </c>
      <c r="E35" s="22">
        <v>50000</v>
      </c>
      <c r="F35" s="23">
        <v>50.36</v>
      </c>
      <c r="G35" s="24">
        <v>8.0000000000000004E-4</v>
      </c>
    </row>
    <row r="36" spans="1:7" ht="12.95" customHeight="1">
      <c r="A36" s="9"/>
      <c r="B36" s="26" t="s">
        <v>30</v>
      </c>
      <c r="C36" s="25" t="s">
        <v>2</v>
      </c>
      <c r="D36" s="26" t="s">
        <v>2</v>
      </c>
      <c r="E36" s="26" t="s">
        <v>2</v>
      </c>
      <c r="F36" s="27">
        <v>63370.8</v>
      </c>
      <c r="G36" s="28">
        <v>0.95850000000000002</v>
      </c>
    </row>
    <row r="37" spans="1:7" ht="12.95" customHeight="1">
      <c r="A37" s="9"/>
      <c r="B37" s="17" t="s">
        <v>31</v>
      </c>
      <c r="C37" s="16" t="s">
        <v>2</v>
      </c>
      <c r="D37" s="18" t="s">
        <v>2</v>
      </c>
      <c r="E37" s="18" t="s">
        <v>2</v>
      </c>
      <c r="F37" s="18" t="s">
        <v>2</v>
      </c>
      <c r="G37" s="19" t="s">
        <v>2</v>
      </c>
    </row>
    <row r="38" spans="1:7" ht="12.95" customHeight="1">
      <c r="A38" s="9"/>
      <c r="B38" s="17" t="s">
        <v>11</v>
      </c>
      <c r="C38" s="16" t="s">
        <v>2</v>
      </c>
      <c r="D38" s="18" t="s">
        <v>2</v>
      </c>
      <c r="E38" s="18" t="s">
        <v>2</v>
      </c>
      <c r="F38" s="18" t="s">
        <v>2</v>
      </c>
      <c r="G38" s="19" t="s">
        <v>2</v>
      </c>
    </row>
    <row r="39" spans="1:7" ht="12.95" customHeight="1">
      <c r="A39" s="20" t="s">
        <v>2277</v>
      </c>
      <c r="B39" s="21" t="s">
        <v>2961</v>
      </c>
      <c r="C39" s="16" t="s">
        <v>2278</v>
      </c>
      <c r="D39" s="18" t="s">
        <v>19</v>
      </c>
      <c r="E39" s="22">
        <v>200000</v>
      </c>
      <c r="F39" s="23">
        <v>202.93</v>
      </c>
      <c r="G39" s="24">
        <v>3.0999999999999999E-3</v>
      </c>
    </row>
    <row r="40" spans="1:7" ht="12.95" customHeight="1">
      <c r="A40" s="9"/>
      <c r="B40" s="26" t="s">
        <v>30</v>
      </c>
      <c r="C40" s="25" t="s">
        <v>2</v>
      </c>
      <c r="D40" s="26" t="s">
        <v>2</v>
      </c>
      <c r="E40" s="26" t="s">
        <v>2</v>
      </c>
      <c r="F40" s="27">
        <v>202.93</v>
      </c>
      <c r="G40" s="28">
        <v>3.0999999999999999E-3</v>
      </c>
    </row>
    <row r="41" spans="1:7" ht="12.95" customHeight="1">
      <c r="A41" s="9"/>
      <c r="B41" s="34" t="s">
        <v>2951</v>
      </c>
      <c r="C41" s="33"/>
      <c r="D41" s="35"/>
      <c r="E41" s="35"/>
      <c r="F41" s="35"/>
      <c r="G41" s="36"/>
    </row>
    <row r="42" spans="1:7" ht="12.95" customHeight="1">
      <c r="A42" s="37"/>
      <c r="B42" s="39" t="s">
        <v>30</v>
      </c>
      <c r="C42" s="38"/>
      <c r="D42" s="39"/>
      <c r="E42" s="39"/>
      <c r="F42" s="40" t="s">
        <v>32</v>
      </c>
      <c r="G42" s="41" t="s">
        <v>32</v>
      </c>
    </row>
    <row r="43" spans="1:7" ht="12.95" customHeight="1">
      <c r="A43" s="9"/>
      <c r="B43" s="26" t="s">
        <v>33</v>
      </c>
      <c r="C43" s="32" t="s">
        <v>2</v>
      </c>
      <c r="D43" s="29" t="s">
        <v>2</v>
      </c>
      <c r="E43" s="42" t="s">
        <v>2</v>
      </c>
      <c r="F43" s="43">
        <v>63573.73</v>
      </c>
      <c r="G43" s="44">
        <v>0.96160000000000001</v>
      </c>
    </row>
    <row r="44" spans="1:7" ht="12.95" customHeight="1">
      <c r="A44" s="9"/>
      <c r="B44" s="17" t="s">
        <v>34</v>
      </c>
      <c r="C44" s="16" t="s">
        <v>2</v>
      </c>
      <c r="D44" s="18" t="s">
        <v>2</v>
      </c>
      <c r="E44" s="18" t="s">
        <v>2</v>
      </c>
      <c r="F44" s="18" t="s">
        <v>2</v>
      </c>
      <c r="G44" s="19" t="s">
        <v>2</v>
      </c>
    </row>
    <row r="45" spans="1:7" ht="12.95" customHeight="1">
      <c r="A45" s="9"/>
      <c r="B45" s="17" t="s">
        <v>418</v>
      </c>
      <c r="C45" s="16" t="s">
        <v>2</v>
      </c>
      <c r="D45" s="18" t="s">
        <v>2</v>
      </c>
      <c r="E45" s="18" t="s">
        <v>2</v>
      </c>
      <c r="F45" s="18" t="s">
        <v>2</v>
      </c>
      <c r="G45" s="19" t="s">
        <v>2</v>
      </c>
    </row>
    <row r="46" spans="1:7" ht="12.95" customHeight="1">
      <c r="A46" s="10" t="s">
        <v>2</v>
      </c>
      <c r="B46" s="21" t="s">
        <v>419</v>
      </c>
      <c r="C46" s="16" t="s">
        <v>2</v>
      </c>
      <c r="D46" s="18" t="s">
        <v>2</v>
      </c>
      <c r="E46" s="46" t="s">
        <v>2</v>
      </c>
      <c r="F46" s="23">
        <v>140.02000000000001</v>
      </c>
      <c r="G46" s="24">
        <v>2.0999999999999999E-3</v>
      </c>
    </row>
    <row r="47" spans="1:7" ht="12.95" customHeight="1">
      <c r="A47" s="9"/>
      <c r="B47" s="26" t="s">
        <v>33</v>
      </c>
      <c r="C47" s="32" t="s">
        <v>2</v>
      </c>
      <c r="D47" s="29" t="s">
        <v>2</v>
      </c>
      <c r="E47" s="42" t="s">
        <v>2</v>
      </c>
      <c r="F47" s="43">
        <v>140.02000000000001</v>
      </c>
      <c r="G47" s="44">
        <v>2.0999999999999999E-3</v>
      </c>
    </row>
    <row r="48" spans="1:7" ht="12.95" customHeight="1">
      <c r="A48" s="9"/>
      <c r="B48" s="17" t="s">
        <v>233</v>
      </c>
      <c r="C48" s="16" t="s">
        <v>2</v>
      </c>
      <c r="D48" s="18" t="s">
        <v>2</v>
      </c>
      <c r="E48" s="18" t="s">
        <v>2</v>
      </c>
      <c r="F48" s="18" t="s">
        <v>2</v>
      </c>
      <c r="G48" s="19" t="s">
        <v>2</v>
      </c>
    </row>
    <row r="49" spans="1:7" ht="12.95" customHeight="1">
      <c r="A49" s="20" t="s">
        <v>234</v>
      </c>
      <c r="B49" s="21" t="s">
        <v>235</v>
      </c>
      <c r="C49" s="16" t="s">
        <v>2</v>
      </c>
      <c r="D49" s="18" t="s">
        <v>2</v>
      </c>
      <c r="E49" s="46" t="s">
        <v>2</v>
      </c>
      <c r="F49" s="23">
        <v>5</v>
      </c>
      <c r="G49" s="24">
        <v>1E-4</v>
      </c>
    </row>
    <row r="50" spans="1:7" ht="12.95" customHeight="1">
      <c r="A50" s="9"/>
      <c r="B50" s="26" t="s">
        <v>33</v>
      </c>
      <c r="C50" s="32" t="s">
        <v>2</v>
      </c>
      <c r="D50" s="29" t="s">
        <v>2</v>
      </c>
      <c r="E50" s="42" t="s">
        <v>2</v>
      </c>
      <c r="F50" s="43">
        <v>5</v>
      </c>
      <c r="G50" s="44">
        <v>1E-4</v>
      </c>
    </row>
    <row r="51" spans="1:7" ht="12.95" customHeight="1">
      <c r="A51" s="9"/>
      <c r="B51" s="26" t="s">
        <v>236</v>
      </c>
      <c r="C51" s="32" t="s">
        <v>2</v>
      </c>
      <c r="D51" s="29" t="s">
        <v>2</v>
      </c>
      <c r="E51" s="18" t="s">
        <v>2</v>
      </c>
      <c r="F51" s="43">
        <v>2418.2199999999998</v>
      </c>
      <c r="G51" s="44">
        <v>3.6200000000000003E-2</v>
      </c>
    </row>
    <row r="52" spans="1:7" ht="12.95" customHeight="1" thickBot="1">
      <c r="A52" s="9"/>
      <c r="B52" s="49" t="s">
        <v>237</v>
      </c>
      <c r="C52" s="48" t="s">
        <v>2</v>
      </c>
      <c r="D52" s="50" t="s">
        <v>2</v>
      </c>
      <c r="E52" s="50" t="s">
        <v>2</v>
      </c>
      <c r="F52" s="51">
        <v>66136.973113700005</v>
      </c>
      <c r="G52" s="52">
        <v>1</v>
      </c>
    </row>
    <row r="53" spans="1:7" ht="12.95" customHeight="1">
      <c r="A53" s="9"/>
      <c r="B53" s="10" t="s">
        <v>2</v>
      </c>
      <c r="C53" s="9"/>
      <c r="D53" s="9"/>
      <c r="E53" s="9"/>
      <c r="F53" s="9"/>
      <c r="G53" s="9"/>
    </row>
    <row r="54" spans="1:7" ht="12.95" customHeight="1">
      <c r="A54" s="9"/>
      <c r="B54" s="53" t="s">
        <v>2</v>
      </c>
      <c r="C54" s="9"/>
      <c r="D54" s="9"/>
      <c r="E54" s="9"/>
      <c r="F54" s="9"/>
      <c r="G54" s="9"/>
    </row>
    <row r="55" spans="1:7" ht="12.95" customHeight="1">
      <c r="A55" s="9"/>
      <c r="B55" s="53" t="s">
        <v>238</v>
      </c>
      <c r="C55" s="9"/>
      <c r="D55" s="9"/>
      <c r="E55" s="9"/>
      <c r="F55" s="9"/>
      <c r="G55" s="9"/>
    </row>
    <row r="56" spans="1:7" ht="12.95" customHeight="1">
      <c r="A56" s="9"/>
      <c r="B56" s="53" t="s">
        <v>2</v>
      </c>
      <c r="C56" s="9"/>
      <c r="D56" s="9"/>
      <c r="E56" s="9"/>
      <c r="F56" s="9"/>
      <c r="G56" s="9"/>
    </row>
    <row r="57" spans="1:7" ht="26.1" customHeight="1">
      <c r="A57" s="9"/>
      <c r="B57" s="62"/>
      <c r="C57" s="9"/>
      <c r="E57" s="9"/>
      <c r="F57" s="9"/>
      <c r="G57" s="9"/>
    </row>
    <row r="58" spans="1:7" ht="12.95" customHeight="1">
      <c r="A58" s="9"/>
      <c r="B58" s="53" t="s">
        <v>2</v>
      </c>
      <c r="C58" s="9"/>
      <c r="D58" s="9"/>
      <c r="E58" s="9"/>
      <c r="F58" s="9"/>
      <c r="G58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dimension ref="A1:G168"/>
  <sheetViews>
    <sheetView showGridLines="0" zoomScaleNormal="100" workbookViewId="0">
      <selection activeCell="A5" sqref="A5"/>
    </sheetView>
  </sheetViews>
  <sheetFormatPr defaultRowHeight="12.75"/>
  <cols>
    <col min="1" max="1" width="12.140625" style="2" bestFit="1" customWidth="1"/>
    <col min="2" max="2" width="61.7109375" style="2" bestFit="1" customWidth="1"/>
    <col min="3" max="3" width="13.5703125" style="2" bestFit="1" customWidth="1"/>
    <col min="4" max="4" width="40" style="2" bestFit="1" customWidth="1"/>
    <col min="5" max="5" width="9.425781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Dynamic Equity Fund </v>
      </c>
      <c r="C4" s="79"/>
      <c r="D4" s="79"/>
      <c r="E4" s="79"/>
      <c r="F4" s="79"/>
      <c r="G4" s="79"/>
    </row>
    <row r="5" spans="1:7" ht="15.95" customHeight="1">
      <c r="A5" s="8" t="s">
        <v>2279</v>
      </c>
      <c r="B5" s="63" t="s">
        <v>3074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815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816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1020</v>
      </c>
      <c r="B11" s="21" t="s">
        <v>1022</v>
      </c>
      <c r="C11" s="16" t="s">
        <v>1021</v>
      </c>
      <c r="D11" s="18" t="s">
        <v>870</v>
      </c>
      <c r="E11" s="22">
        <v>396600</v>
      </c>
      <c r="F11" s="23">
        <v>5715.4</v>
      </c>
      <c r="G11" s="24">
        <v>5.1200000000000002E-2</v>
      </c>
    </row>
    <row r="12" spans="1:7" ht="12.95" customHeight="1">
      <c r="A12" s="20" t="s">
        <v>1047</v>
      </c>
      <c r="B12" s="21" t="s">
        <v>1049</v>
      </c>
      <c r="C12" s="16" t="s">
        <v>1048</v>
      </c>
      <c r="D12" s="18" t="s">
        <v>828</v>
      </c>
      <c r="E12" s="22">
        <v>180000</v>
      </c>
      <c r="F12" s="23">
        <v>3710.16</v>
      </c>
      <c r="G12" s="24">
        <v>3.3300000000000003E-2</v>
      </c>
    </row>
    <row r="13" spans="1:7" ht="12.95" customHeight="1">
      <c r="A13" s="20" t="s">
        <v>882</v>
      </c>
      <c r="B13" s="21" t="s">
        <v>884</v>
      </c>
      <c r="C13" s="16" t="s">
        <v>883</v>
      </c>
      <c r="D13" s="18" t="s">
        <v>885</v>
      </c>
      <c r="E13" s="22">
        <v>256000</v>
      </c>
      <c r="F13" s="23">
        <v>3178.62</v>
      </c>
      <c r="G13" s="24">
        <v>2.8500000000000001E-2</v>
      </c>
    </row>
    <row r="14" spans="1:7" ht="12.95" customHeight="1">
      <c r="A14" s="20" t="s">
        <v>1081</v>
      </c>
      <c r="B14" s="21" t="s">
        <v>1083</v>
      </c>
      <c r="C14" s="16" t="s">
        <v>1082</v>
      </c>
      <c r="D14" s="18" t="s">
        <v>933</v>
      </c>
      <c r="E14" s="22">
        <v>822500</v>
      </c>
      <c r="F14" s="23">
        <v>1985.1</v>
      </c>
      <c r="G14" s="24">
        <v>1.78E-2</v>
      </c>
    </row>
    <row r="15" spans="1:7" ht="12.95" customHeight="1">
      <c r="A15" s="20" t="s">
        <v>1849</v>
      </c>
      <c r="B15" s="21" t="s">
        <v>1851</v>
      </c>
      <c r="C15" s="16" t="s">
        <v>1850</v>
      </c>
      <c r="D15" s="18" t="s">
        <v>901</v>
      </c>
      <c r="E15" s="22">
        <v>20800</v>
      </c>
      <c r="F15" s="23">
        <v>1892.05</v>
      </c>
      <c r="G15" s="24">
        <v>1.7000000000000001E-2</v>
      </c>
    </row>
    <row r="16" spans="1:7" ht="12.95" customHeight="1">
      <c r="A16" s="20" t="s">
        <v>1764</v>
      </c>
      <c r="B16" s="21" t="s">
        <v>1766</v>
      </c>
      <c r="C16" s="16" t="s">
        <v>1765</v>
      </c>
      <c r="D16" s="18" t="s">
        <v>901</v>
      </c>
      <c r="E16" s="22">
        <v>190000</v>
      </c>
      <c r="F16" s="23">
        <v>1834.07</v>
      </c>
      <c r="G16" s="24">
        <v>1.6400000000000001E-2</v>
      </c>
    </row>
    <row r="17" spans="1:7" ht="12.95" customHeight="1">
      <c r="A17" s="20" t="s">
        <v>1694</v>
      </c>
      <c r="B17" s="21" t="s">
        <v>1696</v>
      </c>
      <c r="C17" s="16" t="s">
        <v>1695</v>
      </c>
      <c r="D17" s="18" t="s">
        <v>828</v>
      </c>
      <c r="E17" s="22">
        <v>527750</v>
      </c>
      <c r="F17" s="23">
        <v>1808.07</v>
      </c>
      <c r="G17" s="24">
        <v>1.6199999999999999E-2</v>
      </c>
    </row>
    <row r="18" spans="1:7" ht="12.95" customHeight="1">
      <c r="A18" s="20" t="s">
        <v>1783</v>
      </c>
      <c r="B18" s="21" t="s">
        <v>1785</v>
      </c>
      <c r="C18" s="16" t="s">
        <v>1784</v>
      </c>
      <c r="D18" s="18" t="s">
        <v>889</v>
      </c>
      <c r="E18" s="22">
        <v>15500</v>
      </c>
      <c r="F18" s="23">
        <v>1795.25</v>
      </c>
      <c r="G18" s="24">
        <v>1.61E-2</v>
      </c>
    </row>
    <row r="19" spans="1:7" ht="12.95" customHeight="1">
      <c r="A19" s="20" t="s">
        <v>1715</v>
      </c>
      <c r="B19" s="21" t="s">
        <v>1717</v>
      </c>
      <c r="C19" s="16" t="s">
        <v>1716</v>
      </c>
      <c r="D19" s="18" t="s">
        <v>844</v>
      </c>
      <c r="E19" s="22">
        <v>120000</v>
      </c>
      <c r="F19" s="23">
        <v>1643.46</v>
      </c>
      <c r="G19" s="24">
        <v>1.47E-2</v>
      </c>
    </row>
    <row r="20" spans="1:7" ht="12.95" customHeight="1">
      <c r="A20" s="20" t="s">
        <v>863</v>
      </c>
      <c r="B20" s="21" t="s">
        <v>865</v>
      </c>
      <c r="C20" s="16" t="s">
        <v>864</v>
      </c>
      <c r="D20" s="18" t="s">
        <v>866</v>
      </c>
      <c r="E20" s="22">
        <v>418200</v>
      </c>
      <c r="F20" s="23">
        <v>1605.26</v>
      </c>
      <c r="G20" s="24">
        <v>1.44E-2</v>
      </c>
    </row>
    <row r="21" spans="1:7" ht="12.95" customHeight="1">
      <c r="A21" s="20" t="s">
        <v>1258</v>
      </c>
      <c r="B21" s="21" t="s">
        <v>1260</v>
      </c>
      <c r="C21" s="16" t="s">
        <v>1259</v>
      </c>
      <c r="D21" s="18" t="s">
        <v>878</v>
      </c>
      <c r="E21" s="22">
        <v>174000</v>
      </c>
      <c r="F21" s="23">
        <v>1506.41</v>
      </c>
      <c r="G21" s="24">
        <v>1.35E-2</v>
      </c>
    </row>
    <row r="22" spans="1:7" ht="12.95" customHeight="1">
      <c r="A22" s="20" t="s">
        <v>2114</v>
      </c>
      <c r="B22" s="21" t="s">
        <v>2116</v>
      </c>
      <c r="C22" s="16" t="s">
        <v>2115</v>
      </c>
      <c r="D22" s="18" t="s">
        <v>824</v>
      </c>
      <c r="E22" s="22">
        <v>22000</v>
      </c>
      <c r="F22" s="23">
        <v>1484.52</v>
      </c>
      <c r="G22" s="24">
        <v>1.3299999999999999E-2</v>
      </c>
    </row>
    <row r="23" spans="1:7" ht="12.95" customHeight="1">
      <c r="A23" s="20" t="s">
        <v>987</v>
      </c>
      <c r="B23" s="21" t="s">
        <v>989</v>
      </c>
      <c r="C23" s="16" t="s">
        <v>988</v>
      </c>
      <c r="D23" s="18" t="s">
        <v>889</v>
      </c>
      <c r="E23" s="22">
        <v>460000</v>
      </c>
      <c r="F23" s="23">
        <v>1471.31</v>
      </c>
      <c r="G23" s="24">
        <v>1.32E-2</v>
      </c>
    </row>
    <row r="24" spans="1:7" ht="12.95" customHeight="1">
      <c r="A24" s="20" t="s">
        <v>1075</v>
      </c>
      <c r="B24" s="21" t="s">
        <v>1077</v>
      </c>
      <c r="C24" s="16" t="s">
        <v>1076</v>
      </c>
      <c r="D24" s="18" t="s">
        <v>870</v>
      </c>
      <c r="E24" s="22">
        <v>70000</v>
      </c>
      <c r="F24" s="23">
        <v>1454.88</v>
      </c>
      <c r="G24" s="24">
        <v>1.2999999999999999E-2</v>
      </c>
    </row>
    <row r="25" spans="1:7" ht="12.95" customHeight="1">
      <c r="A25" s="20" t="s">
        <v>1032</v>
      </c>
      <c r="B25" s="21" t="s">
        <v>1034</v>
      </c>
      <c r="C25" s="16" t="s">
        <v>1033</v>
      </c>
      <c r="D25" s="18" t="s">
        <v>828</v>
      </c>
      <c r="E25" s="22">
        <v>110000</v>
      </c>
      <c r="F25" s="23">
        <v>1415.98</v>
      </c>
      <c r="G25" s="24">
        <v>1.2699999999999999E-2</v>
      </c>
    </row>
    <row r="26" spans="1:7" ht="12.95" customHeight="1">
      <c r="A26" s="20" t="s">
        <v>1706</v>
      </c>
      <c r="B26" s="21" t="s">
        <v>1708</v>
      </c>
      <c r="C26" s="16" t="s">
        <v>1707</v>
      </c>
      <c r="D26" s="18" t="s">
        <v>901</v>
      </c>
      <c r="E26" s="22">
        <v>528000</v>
      </c>
      <c r="F26" s="23">
        <v>1412.4</v>
      </c>
      <c r="G26" s="24">
        <v>1.2699999999999999E-2</v>
      </c>
    </row>
    <row r="27" spans="1:7" ht="12.95" customHeight="1">
      <c r="A27" s="20" t="s">
        <v>1709</v>
      </c>
      <c r="B27" s="21" t="s">
        <v>1711</v>
      </c>
      <c r="C27" s="16" t="s">
        <v>1710</v>
      </c>
      <c r="D27" s="18" t="s">
        <v>1071</v>
      </c>
      <c r="E27" s="22">
        <v>545000</v>
      </c>
      <c r="F27" s="23">
        <v>1370.13</v>
      </c>
      <c r="G27" s="24">
        <v>1.23E-2</v>
      </c>
    </row>
    <row r="28" spans="1:7" ht="12.95" customHeight="1">
      <c r="A28" s="20" t="s">
        <v>1994</v>
      </c>
      <c r="B28" s="21" t="s">
        <v>228</v>
      </c>
      <c r="C28" s="16" t="s">
        <v>1995</v>
      </c>
      <c r="D28" s="18" t="s">
        <v>828</v>
      </c>
      <c r="E28" s="22">
        <v>70000</v>
      </c>
      <c r="F28" s="23">
        <v>1334.62</v>
      </c>
      <c r="G28" s="24">
        <v>1.2E-2</v>
      </c>
    </row>
    <row r="29" spans="1:7" ht="12.95" customHeight="1">
      <c r="A29" s="20" t="s">
        <v>971</v>
      </c>
      <c r="B29" s="21" t="s">
        <v>973</v>
      </c>
      <c r="C29" s="16" t="s">
        <v>972</v>
      </c>
      <c r="D29" s="18" t="s">
        <v>859</v>
      </c>
      <c r="E29" s="22">
        <v>325000</v>
      </c>
      <c r="F29" s="23">
        <v>1308.94</v>
      </c>
      <c r="G29" s="24">
        <v>1.17E-2</v>
      </c>
    </row>
    <row r="30" spans="1:7" ht="12.95" customHeight="1">
      <c r="A30" s="20" t="s">
        <v>832</v>
      </c>
      <c r="B30" s="21" t="s">
        <v>834</v>
      </c>
      <c r="C30" s="16" t="s">
        <v>833</v>
      </c>
      <c r="D30" s="18" t="s">
        <v>824</v>
      </c>
      <c r="E30" s="22">
        <v>65000</v>
      </c>
      <c r="F30" s="23">
        <v>1258.3699999999999</v>
      </c>
      <c r="G30" s="24">
        <v>1.1299999999999999E-2</v>
      </c>
    </row>
    <row r="31" spans="1:7" ht="12.95" customHeight="1">
      <c r="A31" s="20" t="s">
        <v>1239</v>
      </c>
      <c r="B31" s="21" t="s">
        <v>1241</v>
      </c>
      <c r="C31" s="16" t="s">
        <v>1240</v>
      </c>
      <c r="D31" s="18" t="s">
        <v>889</v>
      </c>
      <c r="E31" s="22">
        <v>70000</v>
      </c>
      <c r="F31" s="23">
        <v>1246.07</v>
      </c>
      <c r="G31" s="24">
        <v>1.12E-2</v>
      </c>
    </row>
    <row r="32" spans="1:7" ht="12.95" customHeight="1">
      <c r="A32" s="20" t="s">
        <v>1200</v>
      </c>
      <c r="B32" s="21" t="s">
        <v>1202</v>
      </c>
      <c r="C32" s="16" t="s">
        <v>1201</v>
      </c>
      <c r="D32" s="18" t="s">
        <v>889</v>
      </c>
      <c r="E32" s="22">
        <v>260000</v>
      </c>
      <c r="F32" s="23">
        <v>1244.75</v>
      </c>
      <c r="G32" s="24">
        <v>1.12E-2</v>
      </c>
    </row>
    <row r="33" spans="1:7" ht="12.95" customHeight="1">
      <c r="A33" s="20" t="s">
        <v>1224</v>
      </c>
      <c r="B33" s="21" t="s">
        <v>231</v>
      </c>
      <c r="C33" s="16" t="s">
        <v>1225</v>
      </c>
      <c r="D33" s="18" t="s">
        <v>828</v>
      </c>
      <c r="E33" s="22">
        <v>190000</v>
      </c>
      <c r="F33" s="23">
        <v>1191.78</v>
      </c>
      <c r="G33" s="24">
        <v>1.0699999999999999E-2</v>
      </c>
    </row>
    <row r="34" spans="1:7" ht="12.95" customHeight="1">
      <c r="A34" s="20" t="s">
        <v>1771</v>
      </c>
      <c r="B34" s="21" t="s">
        <v>1773</v>
      </c>
      <c r="C34" s="16" t="s">
        <v>1772</v>
      </c>
      <c r="D34" s="18" t="s">
        <v>889</v>
      </c>
      <c r="E34" s="22">
        <v>15000</v>
      </c>
      <c r="F34" s="23">
        <v>1155.82</v>
      </c>
      <c r="G34" s="24">
        <v>1.04E-2</v>
      </c>
    </row>
    <row r="35" spans="1:7" ht="12.95" customHeight="1">
      <c r="A35" s="20" t="s">
        <v>1981</v>
      </c>
      <c r="B35" s="21" t="s">
        <v>1983</v>
      </c>
      <c r="C35" s="16" t="s">
        <v>1982</v>
      </c>
      <c r="D35" s="18" t="s">
        <v>824</v>
      </c>
      <c r="E35" s="22">
        <v>180000</v>
      </c>
      <c r="F35" s="23">
        <v>1089.9000000000001</v>
      </c>
      <c r="G35" s="24">
        <v>9.7999999999999997E-3</v>
      </c>
    </row>
    <row r="36" spans="1:7" ht="12.95" customHeight="1">
      <c r="A36" s="20" t="s">
        <v>1170</v>
      </c>
      <c r="B36" s="21" t="s">
        <v>1172</v>
      </c>
      <c r="C36" s="16" t="s">
        <v>1171</v>
      </c>
      <c r="D36" s="18" t="s">
        <v>852</v>
      </c>
      <c r="E36" s="22">
        <v>150000</v>
      </c>
      <c r="F36" s="23">
        <v>1087.8800000000001</v>
      </c>
      <c r="G36" s="24">
        <v>9.7999999999999997E-3</v>
      </c>
    </row>
    <row r="37" spans="1:7" ht="12.95" customHeight="1">
      <c r="A37" s="20" t="s">
        <v>2087</v>
      </c>
      <c r="B37" s="21" t="s">
        <v>2089</v>
      </c>
      <c r="C37" s="16" t="s">
        <v>2088</v>
      </c>
      <c r="D37" s="18" t="s">
        <v>1071</v>
      </c>
      <c r="E37" s="22">
        <v>264892</v>
      </c>
      <c r="F37" s="23">
        <v>975.99</v>
      </c>
      <c r="G37" s="24">
        <v>8.8000000000000005E-3</v>
      </c>
    </row>
    <row r="38" spans="1:7" ht="12.95" customHeight="1">
      <c r="A38" s="20" t="s">
        <v>1697</v>
      </c>
      <c r="B38" s="21" t="s">
        <v>1699</v>
      </c>
      <c r="C38" s="16" t="s">
        <v>1698</v>
      </c>
      <c r="D38" s="18" t="s">
        <v>828</v>
      </c>
      <c r="E38" s="22">
        <v>303000</v>
      </c>
      <c r="F38" s="23">
        <v>938.09</v>
      </c>
      <c r="G38" s="24">
        <v>8.3999999999999995E-3</v>
      </c>
    </row>
    <row r="39" spans="1:7" ht="12.95" customHeight="1">
      <c r="A39" s="20" t="s">
        <v>1128</v>
      </c>
      <c r="B39" s="21" t="s">
        <v>1130</v>
      </c>
      <c r="C39" s="16" t="s">
        <v>1129</v>
      </c>
      <c r="D39" s="18" t="s">
        <v>820</v>
      </c>
      <c r="E39" s="22">
        <v>234000</v>
      </c>
      <c r="F39" s="23">
        <v>927.46</v>
      </c>
      <c r="G39" s="24">
        <v>8.3000000000000001E-3</v>
      </c>
    </row>
    <row r="40" spans="1:7" ht="12.95" customHeight="1">
      <c r="A40" s="20" t="s">
        <v>1884</v>
      </c>
      <c r="B40" s="21" t="s">
        <v>1886</v>
      </c>
      <c r="C40" s="16" t="s">
        <v>1885</v>
      </c>
      <c r="D40" s="18" t="s">
        <v>824</v>
      </c>
      <c r="E40" s="22">
        <v>600000</v>
      </c>
      <c r="F40" s="23">
        <v>918.3</v>
      </c>
      <c r="G40" s="24">
        <v>8.2000000000000007E-3</v>
      </c>
    </row>
    <row r="41" spans="1:7" ht="12.95" customHeight="1">
      <c r="A41" s="20" t="s">
        <v>1795</v>
      </c>
      <c r="B41" s="21" t="s">
        <v>1797</v>
      </c>
      <c r="C41" s="16" t="s">
        <v>1796</v>
      </c>
      <c r="D41" s="18" t="s">
        <v>1093</v>
      </c>
      <c r="E41" s="22">
        <v>75000</v>
      </c>
      <c r="F41" s="23">
        <v>901.2</v>
      </c>
      <c r="G41" s="24">
        <v>8.0999999999999996E-3</v>
      </c>
    </row>
    <row r="42" spans="1:7" ht="12.95" customHeight="1">
      <c r="A42" s="20" t="s">
        <v>1125</v>
      </c>
      <c r="B42" s="21" t="s">
        <v>1127</v>
      </c>
      <c r="C42" s="16" t="s">
        <v>1126</v>
      </c>
      <c r="D42" s="18" t="s">
        <v>824</v>
      </c>
      <c r="E42" s="22">
        <v>180000</v>
      </c>
      <c r="F42" s="23">
        <v>880.47</v>
      </c>
      <c r="G42" s="24">
        <v>7.9000000000000008E-3</v>
      </c>
    </row>
    <row r="43" spans="1:7" ht="12.95" customHeight="1">
      <c r="A43" s="20" t="s">
        <v>879</v>
      </c>
      <c r="B43" s="21" t="s">
        <v>881</v>
      </c>
      <c r="C43" s="16" t="s">
        <v>880</v>
      </c>
      <c r="D43" s="18" t="s">
        <v>859</v>
      </c>
      <c r="E43" s="22">
        <v>63200</v>
      </c>
      <c r="F43" s="23">
        <v>825.33</v>
      </c>
      <c r="G43" s="24">
        <v>7.4000000000000003E-3</v>
      </c>
    </row>
    <row r="44" spans="1:7" ht="12.95" customHeight="1">
      <c r="A44" s="20" t="s">
        <v>1084</v>
      </c>
      <c r="B44" s="21" t="s">
        <v>1086</v>
      </c>
      <c r="C44" s="16" t="s">
        <v>1085</v>
      </c>
      <c r="D44" s="18" t="s">
        <v>828</v>
      </c>
      <c r="E44" s="22">
        <v>1012000</v>
      </c>
      <c r="F44" s="23">
        <v>820.73</v>
      </c>
      <c r="G44" s="24">
        <v>7.4000000000000003E-3</v>
      </c>
    </row>
    <row r="45" spans="1:7" ht="12.95" customHeight="1">
      <c r="A45" s="20" t="s">
        <v>1149</v>
      </c>
      <c r="B45" s="21" t="s">
        <v>1151</v>
      </c>
      <c r="C45" s="16" t="s">
        <v>1150</v>
      </c>
      <c r="D45" s="18" t="s">
        <v>1071</v>
      </c>
      <c r="E45" s="22">
        <v>1100</v>
      </c>
      <c r="F45" s="23">
        <v>814.29</v>
      </c>
      <c r="G45" s="24">
        <v>7.3000000000000001E-3</v>
      </c>
    </row>
    <row r="46" spans="1:7" ht="12.95" customHeight="1">
      <c r="A46" s="20" t="s">
        <v>1233</v>
      </c>
      <c r="B46" s="21" t="s">
        <v>1235</v>
      </c>
      <c r="C46" s="16" t="s">
        <v>1234</v>
      </c>
      <c r="D46" s="18" t="s">
        <v>889</v>
      </c>
      <c r="E46" s="22">
        <v>122500</v>
      </c>
      <c r="F46" s="23">
        <v>772.06</v>
      </c>
      <c r="G46" s="24">
        <v>6.8999999999999999E-3</v>
      </c>
    </row>
    <row r="47" spans="1:7" ht="12.95" customHeight="1">
      <c r="A47" s="20" t="s">
        <v>1026</v>
      </c>
      <c r="B47" s="21" t="s">
        <v>1028</v>
      </c>
      <c r="C47" s="16" t="s">
        <v>1027</v>
      </c>
      <c r="D47" s="18" t="s">
        <v>859</v>
      </c>
      <c r="E47" s="22">
        <v>122400</v>
      </c>
      <c r="F47" s="23">
        <v>763.78</v>
      </c>
      <c r="G47" s="24">
        <v>6.7999999999999996E-3</v>
      </c>
    </row>
    <row r="48" spans="1:7" ht="12.95" customHeight="1">
      <c r="A48" s="20" t="s">
        <v>1119</v>
      </c>
      <c r="B48" s="21" t="s">
        <v>1121</v>
      </c>
      <c r="C48" s="16" t="s">
        <v>1120</v>
      </c>
      <c r="D48" s="18" t="s">
        <v>859</v>
      </c>
      <c r="E48" s="22">
        <v>100000</v>
      </c>
      <c r="F48" s="23">
        <v>712.75</v>
      </c>
      <c r="G48" s="24">
        <v>6.4000000000000003E-3</v>
      </c>
    </row>
    <row r="49" spans="1:7" ht="12.95" customHeight="1">
      <c r="A49" s="20" t="s">
        <v>1137</v>
      </c>
      <c r="B49" s="21" t="s">
        <v>1139</v>
      </c>
      <c r="C49" s="16" t="s">
        <v>1138</v>
      </c>
      <c r="D49" s="18" t="s">
        <v>889</v>
      </c>
      <c r="E49" s="22">
        <v>45000</v>
      </c>
      <c r="F49" s="23">
        <v>697.21</v>
      </c>
      <c r="G49" s="24">
        <v>6.3E-3</v>
      </c>
    </row>
    <row r="50" spans="1:7" ht="12.95" customHeight="1">
      <c r="A50" s="20" t="s">
        <v>1825</v>
      </c>
      <c r="B50" s="21" t="s">
        <v>1827</v>
      </c>
      <c r="C50" s="16" t="s">
        <v>1826</v>
      </c>
      <c r="D50" s="18" t="s">
        <v>870</v>
      </c>
      <c r="E50" s="22">
        <v>125000</v>
      </c>
      <c r="F50" s="23">
        <v>673.13</v>
      </c>
      <c r="G50" s="24">
        <v>6.0000000000000001E-3</v>
      </c>
    </row>
    <row r="51" spans="1:7" ht="12.95" customHeight="1">
      <c r="A51" s="20" t="s">
        <v>2280</v>
      </c>
      <c r="B51" s="21" t="s">
        <v>2282</v>
      </c>
      <c r="C51" s="16" t="s">
        <v>2281</v>
      </c>
      <c r="D51" s="18" t="s">
        <v>824</v>
      </c>
      <c r="E51" s="22">
        <v>100000</v>
      </c>
      <c r="F51" s="23">
        <v>672.4</v>
      </c>
      <c r="G51" s="24">
        <v>6.0000000000000001E-3</v>
      </c>
    </row>
    <row r="52" spans="1:7" ht="12.95" customHeight="1">
      <c r="A52" s="20" t="s">
        <v>978</v>
      </c>
      <c r="B52" s="21" t="s">
        <v>980</v>
      </c>
      <c r="C52" s="16" t="s">
        <v>979</v>
      </c>
      <c r="D52" s="18" t="s">
        <v>889</v>
      </c>
      <c r="E52" s="22">
        <v>48000</v>
      </c>
      <c r="F52" s="23">
        <v>658.78</v>
      </c>
      <c r="G52" s="24">
        <v>5.8999999999999999E-3</v>
      </c>
    </row>
    <row r="53" spans="1:7" ht="12.95" customHeight="1">
      <c r="A53" s="20" t="s">
        <v>1140</v>
      </c>
      <c r="B53" s="21" t="s">
        <v>1142</v>
      </c>
      <c r="C53" s="16" t="s">
        <v>1141</v>
      </c>
      <c r="D53" s="18" t="s">
        <v>958</v>
      </c>
      <c r="E53" s="22">
        <v>130000</v>
      </c>
      <c r="F53" s="23">
        <v>649.94000000000005</v>
      </c>
      <c r="G53" s="24">
        <v>5.7999999999999996E-3</v>
      </c>
    </row>
    <row r="54" spans="1:7" ht="12.95" customHeight="1">
      <c r="A54" s="20" t="s">
        <v>1822</v>
      </c>
      <c r="B54" s="21" t="s">
        <v>1824</v>
      </c>
      <c r="C54" s="16" t="s">
        <v>1823</v>
      </c>
      <c r="D54" s="18" t="s">
        <v>1071</v>
      </c>
      <c r="E54" s="22">
        <v>150000</v>
      </c>
      <c r="F54" s="23">
        <v>645.08000000000004</v>
      </c>
      <c r="G54" s="24">
        <v>5.7999999999999996E-3</v>
      </c>
    </row>
    <row r="55" spans="1:7" ht="12.95" customHeight="1">
      <c r="A55" s="20" t="s">
        <v>1816</v>
      </c>
      <c r="B55" s="21" t="s">
        <v>1818</v>
      </c>
      <c r="C55" s="16" t="s">
        <v>1817</v>
      </c>
      <c r="D55" s="18" t="s">
        <v>844</v>
      </c>
      <c r="E55" s="22">
        <v>200000</v>
      </c>
      <c r="F55" s="23">
        <v>604</v>
      </c>
      <c r="G55" s="24">
        <v>5.4000000000000003E-3</v>
      </c>
    </row>
    <row r="56" spans="1:7" ht="12.95" customHeight="1">
      <c r="A56" s="20" t="s">
        <v>875</v>
      </c>
      <c r="B56" s="21" t="s">
        <v>877</v>
      </c>
      <c r="C56" s="16" t="s">
        <v>876</v>
      </c>
      <c r="D56" s="18" t="s">
        <v>878</v>
      </c>
      <c r="E56" s="22">
        <v>160000</v>
      </c>
      <c r="F56" s="23">
        <v>595.52</v>
      </c>
      <c r="G56" s="24">
        <v>5.3E-3</v>
      </c>
    </row>
    <row r="57" spans="1:7" ht="12.95" customHeight="1">
      <c r="A57" s="20" t="s">
        <v>1721</v>
      </c>
      <c r="B57" s="21" t="s">
        <v>1723</v>
      </c>
      <c r="C57" s="16" t="s">
        <v>1722</v>
      </c>
      <c r="D57" s="18" t="s">
        <v>874</v>
      </c>
      <c r="E57" s="22">
        <v>350000</v>
      </c>
      <c r="F57" s="23">
        <v>583.45000000000005</v>
      </c>
      <c r="G57" s="24">
        <v>5.1999999999999998E-3</v>
      </c>
    </row>
    <row r="58" spans="1:7" ht="12.95" customHeight="1">
      <c r="A58" s="20" t="s">
        <v>1206</v>
      </c>
      <c r="B58" s="21" t="s">
        <v>1208</v>
      </c>
      <c r="C58" s="16" t="s">
        <v>1207</v>
      </c>
      <c r="D58" s="18" t="s">
        <v>859</v>
      </c>
      <c r="E58" s="22">
        <v>89100</v>
      </c>
      <c r="F58" s="23">
        <v>581.69000000000005</v>
      </c>
      <c r="G58" s="24">
        <v>5.1999999999999998E-3</v>
      </c>
    </row>
    <row r="59" spans="1:7" ht="12.95" customHeight="1">
      <c r="A59" s="20" t="s">
        <v>2283</v>
      </c>
      <c r="B59" s="21" t="s">
        <v>2285</v>
      </c>
      <c r="C59" s="16" t="s">
        <v>2284</v>
      </c>
      <c r="D59" s="18" t="s">
        <v>852</v>
      </c>
      <c r="E59" s="22">
        <v>58968</v>
      </c>
      <c r="F59" s="23">
        <v>580.45000000000005</v>
      </c>
      <c r="G59" s="24">
        <v>5.1999999999999998E-3</v>
      </c>
    </row>
    <row r="60" spans="1:7" ht="12.95" customHeight="1">
      <c r="A60" s="20" t="s">
        <v>1837</v>
      </c>
      <c r="B60" s="21" t="s">
        <v>1839</v>
      </c>
      <c r="C60" s="16" t="s">
        <v>1838</v>
      </c>
      <c r="D60" s="18" t="s">
        <v>1071</v>
      </c>
      <c r="E60" s="22">
        <v>170000</v>
      </c>
      <c r="F60" s="23">
        <v>579.79</v>
      </c>
      <c r="G60" s="24">
        <v>5.1999999999999998E-3</v>
      </c>
    </row>
    <row r="61" spans="1:7" ht="12.95" customHeight="1">
      <c r="A61" s="20" t="s">
        <v>1100</v>
      </c>
      <c r="B61" s="21" t="s">
        <v>1102</v>
      </c>
      <c r="C61" s="16" t="s">
        <v>1101</v>
      </c>
      <c r="D61" s="18" t="s">
        <v>848</v>
      </c>
      <c r="E61" s="22">
        <v>240000</v>
      </c>
      <c r="F61" s="23">
        <v>571.08000000000004</v>
      </c>
      <c r="G61" s="24">
        <v>5.1000000000000004E-3</v>
      </c>
    </row>
    <row r="62" spans="1:7" ht="12.95" customHeight="1">
      <c r="A62" s="20" t="s">
        <v>2286</v>
      </c>
      <c r="B62" s="21" t="s">
        <v>2288</v>
      </c>
      <c r="C62" s="16" t="s">
        <v>2287</v>
      </c>
      <c r="D62" s="18" t="s">
        <v>1071</v>
      </c>
      <c r="E62" s="22">
        <v>150000</v>
      </c>
      <c r="F62" s="23">
        <v>567.98</v>
      </c>
      <c r="G62" s="24">
        <v>5.1000000000000004E-3</v>
      </c>
    </row>
    <row r="63" spans="1:7" ht="12.95" customHeight="1">
      <c r="A63" s="20" t="s">
        <v>2289</v>
      </c>
      <c r="B63" s="21" t="s">
        <v>2291</v>
      </c>
      <c r="C63" s="16" t="s">
        <v>2290</v>
      </c>
      <c r="D63" s="18" t="s">
        <v>889</v>
      </c>
      <c r="E63" s="22">
        <v>50000</v>
      </c>
      <c r="F63" s="23">
        <v>560.53</v>
      </c>
      <c r="G63" s="24">
        <v>5.0000000000000001E-3</v>
      </c>
    </row>
    <row r="64" spans="1:7" ht="12.95" customHeight="1">
      <c r="A64" s="20" t="s">
        <v>1767</v>
      </c>
      <c r="B64" s="21" t="s">
        <v>1769</v>
      </c>
      <c r="C64" s="16" t="s">
        <v>1768</v>
      </c>
      <c r="D64" s="18" t="s">
        <v>1770</v>
      </c>
      <c r="E64" s="22">
        <v>405000</v>
      </c>
      <c r="F64" s="23">
        <v>555.86</v>
      </c>
      <c r="G64" s="24">
        <v>5.0000000000000001E-3</v>
      </c>
    </row>
    <row r="65" spans="1:7" ht="12.95" customHeight="1">
      <c r="A65" s="20" t="s">
        <v>1038</v>
      </c>
      <c r="B65" s="21" t="s">
        <v>1040</v>
      </c>
      <c r="C65" s="16" t="s">
        <v>1039</v>
      </c>
      <c r="D65" s="18" t="s">
        <v>870</v>
      </c>
      <c r="E65" s="22">
        <v>180000</v>
      </c>
      <c r="F65" s="23">
        <v>545.4</v>
      </c>
      <c r="G65" s="24">
        <v>4.8999999999999998E-3</v>
      </c>
    </row>
    <row r="66" spans="1:7" ht="12.95" customHeight="1">
      <c r="A66" s="20" t="s">
        <v>1804</v>
      </c>
      <c r="B66" s="21" t="s">
        <v>1806</v>
      </c>
      <c r="C66" s="16" t="s">
        <v>1805</v>
      </c>
      <c r="D66" s="18" t="s">
        <v>824</v>
      </c>
      <c r="E66" s="22">
        <v>162596</v>
      </c>
      <c r="F66" s="23">
        <v>544.70000000000005</v>
      </c>
      <c r="G66" s="24">
        <v>4.8999999999999998E-3</v>
      </c>
    </row>
    <row r="67" spans="1:7" ht="12.95" customHeight="1">
      <c r="A67" s="20" t="s">
        <v>1867</v>
      </c>
      <c r="B67" s="21" t="s">
        <v>1869</v>
      </c>
      <c r="C67" s="16" t="s">
        <v>1868</v>
      </c>
      <c r="D67" s="18" t="s">
        <v>859</v>
      </c>
      <c r="E67" s="22">
        <v>180000</v>
      </c>
      <c r="F67" s="23">
        <v>533.16</v>
      </c>
      <c r="G67" s="24">
        <v>4.7999999999999996E-3</v>
      </c>
    </row>
    <row r="68" spans="1:7" ht="12.95" customHeight="1">
      <c r="A68" s="20" t="s">
        <v>1242</v>
      </c>
      <c r="B68" s="21" t="s">
        <v>1244</v>
      </c>
      <c r="C68" s="16" t="s">
        <v>1243</v>
      </c>
      <c r="D68" s="18" t="s">
        <v>901</v>
      </c>
      <c r="E68" s="22">
        <v>16200</v>
      </c>
      <c r="F68" s="23">
        <v>527.12</v>
      </c>
      <c r="G68" s="24">
        <v>4.7000000000000002E-3</v>
      </c>
    </row>
    <row r="69" spans="1:7" ht="12.95" customHeight="1">
      <c r="A69" s="20" t="s">
        <v>835</v>
      </c>
      <c r="B69" s="21" t="s">
        <v>837</v>
      </c>
      <c r="C69" s="16" t="s">
        <v>836</v>
      </c>
      <c r="D69" s="18" t="s">
        <v>828</v>
      </c>
      <c r="E69" s="22">
        <v>344000</v>
      </c>
      <c r="F69" s="23">
        <v>526.15</v>
      </c>
      <c r="G69" s="24">
        <v>4.7000000000000002E-3</v>
      </c>
    </row>
    <row r="70" spans="1:7" ht="12.95" customHeight="1">
      <c r="A70" s="20" t="s">
        <v>867</v>
      </c>
      <c r="B70" s="21" t="s">
        <v>869</v>
      </c>
      <c r="C70" s="16" t="s">
        <v>868</v>
      </c>
      <c r="D70" s="18" t="s">
        <v>870</v>
      </c>
      <c r="E70" s="22">
        <v>170400</v>
      </c>
      <c r="F70" s="23">
        <v>513.33000000000004</v>
      </c>
      <c r="G70" s="24">
        <v>4.5999999999999999E-3</v>
      </c>
    </row>
    <row r="71" spans="1:7" ht="12.95" customHeight="1">
      <c r="A71" s="20" t="s">
        <v>1870</v>
      </c>
      <c r="B71" s="21" t="s">
        <v>2960</v>
      </c>
      <c r="C71" s="16" t="s">
        <v>1871</v>
      </c>
      <c r="D71" s="18" t="s">
        <v>1872</v>
      </c>
      <c r="E71" s="22">
        <v>94342</v>
      </c>
      <c r="F71" s="23">
        <v>509.97</v>
      </c>
      <c r="G71" s="24">
        <v>4.5999999999999999E-3</v>
      </c>
    </row>
    <row r="72" spans="1:7" ht="12.95" customHeight="1">
      <c r="A72" s="20" t="s">
        <v>949</v>
      </c>
      <c r="B72" s="21" t="s">
        <v>951</v>
      </c>
      <c r="C72" s="16" t="s">
        <v>950</v>
      </c>
      <c r="D72" s="18" t="s">
        <v>878</v>
      </c>
      <c r="E72" s="22">
        <v>200000</v>
      </c>
      <c r="F72" s="23">
        <v>496.1</v>
      </c>
      <c r="G72" s="24">
        <v>4.4000000000000003E-3</v>
      </c>
    </row>
    <row r="73" spans="1:7" ht="12.95" customHeight="1">
      <c r="A73" s="20" t="s">
        <v>1873</v>
      </c>
      <c r="B73" s="21" t="s">
        <v>1875</v>
      </c>
      <c r="C73" s="16" t="s">
        <v>1874</v>
      </c>
      <c r="D73" s="18" t="s">
        <v>852</v>
      </c>
      <c r="E73" s="22">
        <v>61000</v>
      </c>
      <c r="F73" s="23">
        <v>467.99</v>
      </c>
      <c r="G73" s="24">
        <v>4.1999999999999997E-3</v>
      </c>
    </row>
    <row r="74" spans="1:7" ht="12.95" customHeight="1">
      <c r="A74" s="20" t="s">
        <v>1893</v>
      </c>
      <c r="B74" s="21" t="s">
        <v>1895</v>
      </c>
      <c r="C74" s="16" t="s">
        <v>1894</v>
      </c>
      <c r="D74" s="18" t="s">
        <v>933</v>
      </c>
      <c r="E74" s="22">
        <v>58000</v>
      </c>
      <c r="F74" s="23">
        <v>434.45</v>
      </c>
      <c r="G74" s="24">
        <v>3.8999999999999998E-3</v>
      </c>
    </row>
    <row r="75" spans="1:7" ht="12.95" customHeight="1">
      <c r="A75" s="20" t="s">
        <v>2292</v>
      </c>
      <c r="B75" s="21" t="s">
        <v>2294</v>
      </c>
      <c r="C75" s="16" t="s">
        <v>2293</v>
      </c>
      <c r="D75" s="18" t="s">
        <v>878</v>
      </c>
      <c r="E75" s="22">
        <v>148500</v>
      </c>
      <c r="F75" s="23">
        <v>431.24</v>
      </c>
      <c r="G75" s="24">
        <v>3.8999999999999998E-3</v>
      </c>
    </row>
    <row r="76" spans="1:7" ht="12.95" customHeight="1">
      <c r="A76" s="20" t="s">
        <v>968</v>
      </c>
      <c r="B76" s="21" t="s">
        <v>970</v>
      </c>
      <c r="C76" s="16" t="s">
        <v>969</v>
      </c>
      <c r="D76" s="18" t="s">
        <v>885</v>
      </c>
      <c r="E76" s="22">
        <v>270000</v>
      </c>
      <c r="F76" s="23">
        <v>419.99</v>
      </c>
      <c r="G76" s="24">
        <v>3.8E-3</v>
      </c>
    </row>
    <row r="77" spans="1:7" ht="12.95" customHeight="1">
      <c r="A77" s="20" t="s">
        <v>1810</v>
      </c>
      <c r="B77" s="21" t="s">
        <v>1812</v>
      </c>
      <c r="C77" s="16" t="s">
        <v>1811</v>
      </c>
      <c r="D77" s="18" t="s">
        <v>893</v>
      </c>
      <c r="E77" s="22">
        <v>270000</v>
      </c>
      <c r="F77" s="23">
        <v>349.65</v>
      </c>
      <c r="G77" s="24">
        <v>3.0999999999999999E-3</v>
      </c>
    </row>
    <row r="78" spans="1:7" ht="12.95" customHeight="1">
      <c r="A78" s="20" t="s">
        <v>1738</v>
      </c>
      <c r="B78" s="21" t="s">
        <v>1740</v>
      </c>
      <c r="C78" s="16" t="s">
        <v>1739</v>
      </c>
      <c r="D78" s="18" t="s">
        <v>1737</v>
      </c>
      <c r="E78" s="22">
        <v>60000</v>
      </c>
      <c r="F78" s="23">
        <v>334.08</v>
      </c>
      <c r="G78" s="24">
        <v>3.0000000000000001E-3</v>
      </c>
    </row>
    <row r="79" spans="1:7" ht="12.95" customHeight="1">
      <c r="A79" s="20" t="s">
        <v>924</v>
      </c>
      <c r="B79" s="21" t="s">
        <v>926</v>
      </c>
      <c r="C79" s="16" t="s">
        <v>925</v>
      </c>
      <c r="D79" s="18" t="s">
        <v>820</v>
      </c>
      <c r="E79" s="22">
        <v>396000</v>
      </c>
      <c r="F79" s="23">
        <v>316.20999999999998</v>
      </c>
      <c r="G79" s="24">
        <v>2.8E-3</v>
      </c>
    </row>
    <row r="80" spans="1:7" ht="12.95" customHeight="1">
      <c r="A80" s="20" t="s">
        <v>898</v>
      </c>
      <c r="B80" s="21" t="s">
        <v>900</v>
      </c>
      <c r="C80" s="16" t="s">
        <v>899</v>
      </c>
      <c r="D80" s="18" t="s">
        <v>901</v>
      </c>
      <c r="E80" s="22">
        <v>201600</v>
      </c>
      <c r="F80" s="23">
        <v>286.37</v>
      </c>
      <c r="G80" s="24">
        <v>2.5999999999999999E-3</v>
      </c>
    </row>
    <row r="81" spans="1:7" ht="12.95" customHeight="1">
      <c r="A81" s="20" t="s">
        <v>902</v>
      </c>
      <c r="B81" s="21" t="s">
        <v>904</v>
      </c>
      <c r="C81" s="16" t="s">
        <v>903</v>
      </c>
      <c r="D81" s="18" t="s">
        <v>905</v>
      </c>
      <c r="E81" s="22">
        <v>198000</v>
      </c>
      <c r="F81" s="23">
        <v>224.73</v>
      </c>
      <c r="G81" s="24">
        <v>2E-3</v>
      </c>
    </row>
    <row r="82" spans="1:7" ht="12.95" customHeight="1">
      <c r="A82" s="20" t="s">
        <v>912</v>
      </c>
      <c r="B82" s="21" t="s">
        <v>914</v>
      </c>
      <c r="C82" s="16" t="s">
        <v>913</v>
      </c>
      <c r="D82" s="18" t="s">
        <v>820</v>
      </c>
      <c r="E82" s="22">
        <v>100000</v>
      </c>
      <c r="F82" s="23">
        <v>220.75</v>
      </c>
      <c r="G82" s="24">
        <v>2E-3</v>
      </c>
    </row>
    <row r="83" spans="1:7" ht="12.95" customHeight="1">
      <c r="A83" s="20" t="s">
        <v>947</v>
      </c>
      <c r="B83" s="21" t="s">
        <v>372</v>
      </c>
      <c r="C83" s="16" t="s">
        <v>948</v>
      </c>
      <c r="D83" s="18" t="s">
        <v>828</v>
      </c>
      <c r="E83" s="22">
        <v>40250</v>
      </c>
      <c r="F83" s="23">
        <v>138.26</v>
      </c>
      <c r="G83" s="24">
        <v>1.1999999999999999E-3</v>
      </c>
    </row>
    <row r="84" spans="1:7" ht="12.95" customHeight="1">
      <c r="A84" s="20" t="s">
        <v>1176</v>
      </c>
      <c r="B84" s="21" t="s">
        <v>1178</v>
      </c>
      <c r="C84" s="16" t="s">
        <v>1177</v>
      </c>
      <c r="D84" s="18" t="s">
        <v>885</v>
      </c>
      <c r="E84" s="22">
        <v>50400</v>
      </c>
      <c r="F84" s="23">
        <v>127.92</v>
      </c>
      <c r="G84" s="24">
        <v>1.1000000000000001E-3</v>
      </c>
    </row>
    <row r="85" spans="1:7" ht="12.95" customHeight="1">
      <c r="A85" s="20" t="s">
        <v>838</v>
      </c>
      <c r="B85" s="21" t="s">
        <v>840</v>
      </c>
      <c r="C85" s="16" t="s">
        <v>839</v>
      </c>
      <c r="D85" s="18" t="s">
        <v>824</v>
      </c>
      <c r="E85" s="22">
        <v>150000</v>
      </c>
      <c r="F85" s="23">
        <v>126.6</v>
      </c>
      <c r="G85" s="24">
        <v>1.1000000000000001E-3</v>
      </c>
    </row>
    <row r="86" spans="1:7" ht="12.95" customHeight="1">
      <c r="A86" s="20" t="s">
        <v>1245</v>
      </c>
      <c r="B86" s="21" t="s">
        <v>1247</v>
      </c>
      <c r="C86" s="16" t="s">
        <v>1246</v>
      </c>
      <c r="D86" s="18" t="s">
        <v>1071</v>
      </c>
      <c r="E86" s="22">
        <v>17600</v>
      </c>
      <c r="F86" s="23">
        <v>53.52</v>
      </c>
      <c r="G86" s="24">
        <v>5.0000000000000001E-4</v>
      </c>
    </row>
    <row r="87" spans="1:7" ht="12.95" customHeight="1">
      <c r="A87" s="20" t="s">
        <v>984</v>
      </c>
      <c r="B87" s="21" t="s">
        <v>986</v>
      </c>
      <c r="C87" s="16" t="s">
        <v>985</v>
      </c>
      <c r="D87" s="18" t="s">
        <v>828</v>
      </c>
      <c r="E87" s="22">
        <v>108000</v>
      </c>
      <c r="F87" s="23">
        <v>43.52</v>
      </c>
      <c r="G87" s="24">
        <v>4.0000000000000002E-4</v>
      </c>
    </row>
    <row r="88" spans="1:7" ht="12.95" customHeight="1">
      <c r="A88" s="9"/>
      <c r="B88" s="26" t="s">
        <v>30</v>
      </c>
      <c r="C88" s="25" t="s">
        <v>2</v>
      </c>
      <c r="D88" s="26" t="s">
        <v>2</v>
      </c>
      <c r="E88" s="26" t="s">
        <v>2</v>
      </c>
      <c r="F88" s="27">
        <v>74399.75</v>
      </c>
      <c r="G88" s="28">
        <v>0.66700000000000004</v>
      </c>
    </row>
    <row r="89" spans="1:7" ht="12.95" customHeight="1">
      <c r="A89" s="9"/>
      <c r="B89" s="17" t="s">
        <v>1279</v>
      </c>
      <c r="C89" s="32" t="s">
        <v>2</v>
      </c>
      <c r="D89" s="29" t="s">
        <v>2</v>
      </c>
      <c r="E89" s="29" t="s">
        <v>2</v>
      </c>
      <c r="F89" s="30" t="s">
        <v>32</v>
      </c>
      <c r="G89" s="31" t="s">
        <v>32</v>
      </c>
    </row>
    <row r="90" spans="1:7" ht="12.95" customHeight="1">
      <c r="A90" s="9"/>
      <c r="B90" s="26" t="s">
        <v>30</v>
      </c>
      <c r="C90" s="32" t="s">
        <v>2</v>
      </c>
      <c r="D90" s="29" t="s">
        <v>2</v>
      </c>
      <c r="E90" s="29" t="s">
        <v>2</v>
      </c>
      <c r="F90" s="30" t="s">
        <v>32</v>
      </c>
      <c r="G90" s="31" t="s">
        <v>32</v>
      </c>
    </row>
    <row r="91" spans="1:7" ht="12.95" customHeight="1">
      <c r="A91" s="9"/>
      <c r="B91" s="26" t="s">
        <v>33</v>
      </c>
      <c r="C91" s="32" t="s">
        <v>2</v>
      </c>
      <c r="D91" s="29" t="s">
        <v>2</v>
      </c>
      <c r="E91" s="42" t="s">
        <v>2</v>
      </c>
      <c r="F91" s="43">
        <v>74399.75</v>
      </c>
      <c r="G91" s="44">
        <v>0.66700000000000004</v>
      </c>
    </row>
    <row r="92" spans="1:7" ht="12.95" customHeight="1">
      <c r="A92" s="9"/>
      <c r="B92" s="17" t="s">
        <v>1280</v>
      </c>
      <c r="C92" s="16" t="s">
        <v>2</v>
      </c>
      <c r="D92" s="18" t="s">
        <v>2</v>
      </c>
      <c r="E92" s="18" t="s">
        <v>2</v>
      </c>
      <c r="F92" s="18" t="s">
        <v>2</v>
      </c>
      <c r="G92" s="19" t="s">
        <v>2</v>
      </c>
    </row>
    <row r="93" spans="1:7" ht="12.95" customHeight="1">
      <c r="A93" s="9"/>
      <c r="B93" s="17" t="s">
        <v>1281</v>
      </c>
      <c r="C93" s="16" t="s">
        <v>2</v>
      </c>
      <c r="D93" s="18" t="s">
        <v>2</v>
      </c>
      <c r="E93" s="18" t="s">
        <v>2</v>
      </c>
      <c r="F93" s="18" t="s">
        <v>2</v>
      </c>
      <c r="G93" s="19" t="s">
        <v>2</v>
      </c>
    </row>
    <row r="94" spans="1:7" ht="12.95" customHeight="1">
      <c r="A94" s="20" t="s">
        <v>1473</v>
      </c>
      <c r="B94" s="21" t="s">
        <v>1474</v>
      </c>
      <c r="C94" s="16" t="s">
        <v>2</v>
      </c>
      <c r="D94" s="18" t="s">
        <v>1284</v>
      </c>
      <c r="E94" s="22">
        <v>-108000</v>
      </c>
      <c r="F94" s="23">
        <v>-43.74</v>
      </c>
      <c r="G94" s="24">
        <v>-4.0000000000000002E-4</v>
      </c>
    </row>
    <row r="95" spans="1:7" ht="12.95" customHeight="1">
      <c r="A95" s="20" t="s">
        <v>1303</v>
      </c>
      <c r="B95" s="21" t="s">
        <v>1304</v>
      </c>
      <c r="C95" s="16" t="s">
        <v>2</v>
      </c>
      <c r="D95" s="18" t="s">
        <v>1284</v>
      </c>
      <c r="E95" s="22">
        <v>-17600</v>
      </c>
      <c r="F95" s="23">
        <v>-53.95</v>
      </c>
      <c r="G95" s="24">
        <v>-5.0000000000000001E-4</v>
      </c>
    </row>
    <row r="96" spans="1:7" ht="12.95" customHeight="1">
      <c r="A96" s="20" t="s">
        <v>1559</v>
      </c>
      <c r="B96" s="21" t="s">
        <v>1560</v>
      </c>
      <c r="C96" s="16" t="s">
        <v>2</v>
      </c>
      <c r="D96" s="18" t="s">
        <v>1284</v>
      </c>
      <c r="E96" s="22">
        <v>-150000</v>
      </c>
      <c r="F96" s="23">
        <v>-127.65</v>
      </c>
      <c r="G96" s="24">
        <v>-1.1000000000000001E-3</v>
      </c>
    </row>
    <row r="97" spans="1:7" ht="12.95" customHeight="1">
      <c r="A97" s="20" t="s">
        <v>1349</v>
      </c>
      <c r="B97" s="21" t="s">
        <v>1350</v>
      </c>
      <c r="C97" s="16" t="s">
        <v>2</v>
      </c>
      <c r="D97" s="18" t="s">
        <v>1284</v>
      </c>
      <c r="E97" s="22">
        <v>-50400</v>
      </c>
      <c r="F97" s="23">
        <v>-128.9</v>
      </c>
      <c r="G97" s="24">
        <v>-1.1999999999999999E-3</v>
      </c>
    </row>
    <row r="98" spans="1:7" ht="12.95" customHeight="1">
      <c r="A98" s="20" t="s">
        <v>1497</v>
      </c>
      <c r="B98" s="21" t="s">
        <v>1498</v>
      </c>
      <c r="C98" s="16" t="s">
        <v>2</v>
      </c>
      <c r="D98" s="18" t="s">
        <v>1284</v>
      </c>
      <c r="E98" s="22">
        <v>-40250</v>
      </c>
      <c r="F98" s="23">
        <v>-139.41</v>
      </c>
      <c r="G98" s="24">
        <v>-1.1999999999999999E-3</v>
      </c>
    </row>
    <row r="99" spans="1:7" ht="12.95" customHeight="1">
      <c r="A99" s="20" t="s">
        <v>1525</v>
      </c>
      <c r="B99" s="21" t="s">
        <v>1526</v>
      </c>
      <c r="C99" s="16" t="s">
        <v>2</v>
      </c>
      <c r="D99" s="18" t="s">
        <v>1284</v>
      </c>
      <c r="E99" s="22">
        <v>-198000</v>
      </c>
      <c r="F99" s="23">
        <v>-226.61</v>
      </c>
      <c r="G99" s="24">
        <v>-2E-3</v>
      </c>
    </row>
    <row r="100" spans="1:7" ht="12.95" customHeight="1">
      <c r="A100" s="20" t="s">
        <v>1527</v>
      </c>
      <c r="B100" s="21" t="s">
        <v>2994</v>
      </c>
      <c r="C100" s="16" t="s">
        <v>2</v>
      </c>
      <c r="D100" s="18" t="s">
        <v>1284</v>
      </c>
      <c r="E100" s="22">
        <v>-201600</v>
      </c>
      <c r="F100" s="23">
        <v>-288.69</v>
      </c>
      <c r="G100" s="24">
        <v>-2.5999999999999999E-3</v>
      </c>
    </row>
    <row r="101" spans="1:7" ht="12.95" customHeight="1">
      <c r="A101" s="20" t="s">
        <v>1333</v>
      </c>
      <c r="B101" s="21" t="s">
        <v>1334</v>
      </c>
      <c r="C101" s="16" t="s">
        <v>2</v>
      </c>
      <c r="D101" s="18" t="s">
        <v>1284</v>
      </c>
      <c r="E101" s="22">
        <v>-60000</v>
      </c>
      <c r="F101" s="23">
        <v>-289.74</v>
      </c>
      <c r="G101" s="24">
        <v>-2.5999999999999999E-3</v>
      </c>
    </row>
    <row r="102" spans="1:7" ht="12.95" customHeight="1">
      <c r="A102" s="20" t="s">
        <v>1511</v>
      </c>
      <c r="B102" s="21" t="s">
        <v>1512</v>
      </c>
      <c r="C102" s="16" t="s">
        <v>2</v>
      </c>
      <c r="D102" s="18" t="s">
        <v>1284</v>
      </c>
      <c r="E102" s="22">
        <v>-396000</v>
      </c>
      <c r="F102" s="23">
        <v>-318.77999999999997</v>
      </c>
      <c r="G102" s="24">
        <v>-2.8999999999999998E-3</v>
      </c>
    </row>
    <row r="103" spans="1:7" ht="12.95" customHeight="1">
      <c r="A103" s="20" t="s">
        <v>2295</v>
      </c>
      <c r="B103" s="21" t="s">
        <v>2296</v>
      </c>
      <c r="C103" s="16" t="s">
        <v>2</v>
      </c>
      <c r="D103" s="18" t="s">
        <v>1284</v>
      </c>
      <c r="E103" s="22">
        <v>-148500</v>
      </c>
      <c r="F103" s="23">
        <v>-429.24</v>
      </c>
      <c r="G103" s="24">
        <v>-3.8E-3</v>
      </c>
    </row>
    <row r="104" spans="1:7" ht="12.95" customHeight="1">
      <c r="A104" s="20" t="s">
        <v>2158</v>
      </c>
      <c r="B104" s="21" t="s">
        <v>2159</v>
      </c>
      <c r="C104" s="16" t="s">
        <v>2</v>
      </c>
      <c r="D104" s="18" t="s">
        <v>1284</v>
      </c>
      <c r="E104" s="22">
        <v>-4200</v>
      </c>
      <c r="F104" s="23">
        <v>-492.88</v>
      </c>
      <c r="G104" s="24">
        <v>-4.4000000000000003E-3</v>
      </c>
    </row>
    <row r="105" spans="1:7" ht="12.95" customHeight="1">
      <c r="A105" s="20" t="s">
        <v>1543</v>
      </c>
      <c r="B105" s="21" t="s">
        <v>1544</v>
      </c>
      <c r="C105" s="16" t="s">
        <v>2</v>
      </c>
      <c r="D105" s="18" t="s">
        <v>1284</v>
      </c>
      <c r="E105" s="22">
        <v>-170400</v>
      </c>
      <c r="F105" s="23">
        <v>-517.85</v>
      </c>
      <c r="G105" s="24">
        <v>-4.5999999999999999E-3</v>
      </c>
    </row>
    <row r="106" spans="1:7" ht="12.95" customHeight="1">
      <c r="A106" s="20" t="s">
        <v>1561</v>
      </c>
      <c r="B106" s="21" t="s">
        <v>1562</v>
      </c>
      <c r="C106" s="16" t="s">
        <v>2</v>
      </c>
      <c r="D106" s="18" t="s">
        <v>1284</v>
      </c>
      <c r="E106" s="22">
        <v>-344000</v>
      </c>
      <c r="F106" s="23">
        <v>-530.1</v>
      </c>
      <c r="G106" s="24">
        <v>-4.7999999999999996E-3</v>
      </c>
    </row>
    <row r="107" spans="1:7" ht="12.95" customHeight="1">
      <c r="A107" s="20" t="s">
        <v>1305</v>
      </c>
      <c r="B107" s="21" t="s">
        <v>1306</v>
      </c>
      <c r="C107" s="16" t="s">
        <v>2</v>
      </c>
      <c r="D107" s="18" t="s">
        <v>1284</v>
      </c>
      <c r="E107" s="22">
        <v>-16200</v>
      </c>
      <c r="F107" s="23">
        <v>-530.22</v>
      </c>
      <c r="G107" s="24">
        <v>-4.7999999999999996E-3</v>
      </c>
    </row>
    <row r="108" spans="1:7" ht="12.95" customHeight="1">
      <c r="A108" s="20" t="s">
        <v>1329</v>
      </c>
      <c r="B108" s="21" t="s">
        <v>1330</v>
      </c>
      <c r="C108" s="16" t="s">
        <v>2</v>
      </c>
      <c r="D108" s="18" t="s">
        <v>1284</v>
      </c>
      <c r="E108" s="22">
        <v>-89100</v>
      </c>
      <c r="F108" s="23">
        <v>-582.58000000000004</v>
      </c>
      <c r="G108" s="24">
        <v>-5.1999999999999998E-3</v>
      </c>
    </row>
    <row r="109" spans="1:7" ht="12.95" customHeight="1">
      <c r="A109" s="20" t="s">
        <v>1373</v>
      </c>
      <c r="B109" s="21" t="s">
        <v>1374</v>
      </c>
      <c r="C109" s="16" t="s">
        <v>2</v>
      </c>
      <c r="D109" s="18" t="s">
        <v>1284</v>
      </c>
      <c r="E109" s="22">
        <v>-130000</v>
      </c>
      <c r="F109" s="23">
        <v>-655.20000000000005</v>
      </c>
      <c r="G109" s="24">
        <v>-5.8999999999999999E-3</v>
      </c>
    </row>
    <row r="110" spans="1:7" ht="12.95" customHeight="1">
      <c r="A110" s="20" t="s">
        <v>1477</v>
      </c>
      <c r="B110" s="21" t="s">
        <v>1478</v>
      </c>
      <c r="C110" s="16" t="s">
        <v>2</v>
      </c>
      <c r="D110" s="18" t="s">
        <v>1284</v>
      </c>
      <c r="E110" s="22">
        <v>-48000</v>
      </c>
      <c r="F110" s="23">
        <v>-662.21</v>
      </c>
      <c r="G110" s="24">
        <v>-5.8999999999999999E-3</v>
      </c>
    </row>
    <row r="111" spans="1:7" ht="12.95" customHeight="1">
      <c r="A111" s="20" t="s">
        <v>2297</v>
      </c>
      <c r="B111" s="21" t="s">
        <v>2298</v>
      </c>
      <c r="C111" s="16" t="s">
        <v>2</v>
      </c>
      <c r="D111" s="18" t="s">
        <v>1284</v>
      </c>
      <c r="E111" s="22">
        <v>-7800</v>
      </c>
      <c r="F111" s="23">
        <v>-715.14</v>
      </c>
      <c r="G111" s="24">
        <v>-6.4000000000000003E-3</v>
      </c>
    </row>
    <row r="112" spans="1:7" ht="12.95" customHeight="1">
      <c r="A112" s="20" t="s">
        <v>1447</v>
      </c>
      <c r="B112" s="21" t="s">
        <v>1448</v>
      </c>
      <c r="C112" s="16" t="s">
        <v>2</v>
      </c>
      <c r="D112" s="18" t="s">
        <v>1284</v>
      </c>
      <c r="E112" s="22">
        <v>-122400</v>
      </c>
      <c r="F112" s="23">
        <v>-770.08</v>
      </c>
      <c r="G112" s="24">
        <v>-6.8999999999999999E-3</v>
      </c>
    </row>
    <row r="113" spans="1:7" ht="12.95" customHeight="1">
      <c r="A113" s="20" t="s">
        <v>1311</v>
      </c>
      <c r="B113" s="21" t="s">
        <v>1312</v>
      </c>
      <c r="C113" s="16" t="s">
        <v>2</v>
      </c>
      <c r="D113" s="18" t="s">
        <v>1284</v>
      </c>
      <c r="E113" s="22">
        <v>-122500</v>
      </c>
      <c r="F113" s="23">
        <v>-777.88</v>
      </c>
      <c r="G113" s="24">
        <v>-7.0000000000000001E-3</v>
      </c>
    </row>
    <row r="114" spans="1:7" ht="12.95" customHeight="1">
      <c r="A114" s="20" t="s">
        <v>1409</v>
      </c>
      <c r="B114" s="21" t="s">
        <v>1410</v>
      </c>
      <c r="C114" s="16" t="s">
        <v>2</v>
      </c>
      <c r="D114" s="18" t="s">
        <v>1284</v>
      </c>
      <c r="E114" s="22">
        <v>-1012000</v>
      </c>
      <c r="F114" s="23">
        <v>-827.82</v>
      </c>
      <c r="G114" s="24">
        <v>-7.4000000000000003E-3</v>
      </c>
    </row>
    <row r="115" spans="1:7" ht="12.95" customHeight="1">
      <c r="A115" s="20" t="s">
        <v>1537</v>
      </c>
      <c r="B115" s="21" t="s">
        <v>1538</v>
      </c>
      <c r="C115" s="16" t="s">
        <v>2</v>
      </c>
      <c r="D115" s="18" t="s">
        <v>1284</v>
      </c>
      <c r="E115" s="22">
        <v>-63200</v>
      </c>
      <c r="F115" s="23">
        <v>-832.15</v>
      </c>
      <c r="G115" s="24">
        <v>-7.4999999999999997E-3</v>
      </c>
    </row>
    <row r="116" spans="1:7" ht="12.95" customHeight="1">
      <c r="A116" s="20" t="s">
        <v>1381</v>
      </c>
      <c r="B116" s="21" t="s">
        <v>1382</v>
      </c>
      <c r="C116" s="16" t="s">
        <v>2</v>
      </c>
      <c r="D116" s="18" t="s">
        <v>1284</v>
      </c>
      <c r="E116" s="22">
        <v>-234000</v>
      </c>
      <c r="F116" s="23">
        <v>-935.18</v>
      </c>
      <c r="G116" s="24">
        <v>-8.3999999999999995E-3</v>
      </c>
    </row>
    <row r="117" spans="1:7" ht="12.95" customHeight="1">
      <c r="A117" s="20" t="s">
        <v>2299</v>
      </c>
      <c r="B117" s="21" t="s">
        <v>2300</v>
      </c>
      <c r="C117" s="16" t="s">
        <v>2</v>
      </c>
      <c r="D117" s="18" t="s">
        <v>1284</v>
      </c>
      <c r="E117" s="22">
        <v>-303000</v>
      </c>
      <c r="F117" s="23">
        <v>-941.12</v>
      </c>
      <c r="G117" s="24">
        <v>-8.3999999999999995E-3</v>
      </c>
    </row>
    <row r="118" spans="1:7" ht="12.95" customHeight="1">
      <c r="A118" s="20" t="s">
        <v>1751</v>
      </c>
      <c r="B118" s="21" t="s">
        <v>1752</v>
      </c>
      <c r="C118" s="16" t="s">
        <v>2</v>
      </c>
      <c r="D118" s="18" t="s">
        <v>1284</v>
      </c>
      <c r="E118" s="22">
        <v>-277750</v>
      </c>
      <c r="F118" s="23">
        <v>-953.79</v>
      </c>
      <c r="G118" s="24">
        <v>-8.6E-3</v>
      </c>
    </row>
    <row r="119" spans="1:7" ht="12.95" customHeight="1">
      <c r="A119" s="20" t="s">
        <v>1535</v>
      </c>
      <c r="B119" s="21" t="s">
        <v>1536</v>
      </c>
      <c r="C119" s="16" t="s">
        <v>2</v>
      </c>
      <c r="D119" s="18" t="s">
        <v>1284</v>
      </c>
      <c r="E119" s="22">
        <v>-96000</v>
      </c>
      <c r="F119" s="23">
        <v>-1201.3900000000001</v>
      </c>
      <c r="G119" s="24">
        <v>-1.0800000000000001E-2</v>
      </c>
    </row>
    <row r="120" spans="1:7" ht="12.95" customHeight="1">
      <c r="A120" s="20" t="s">
        <v>1411</v>
      </c>
      <c r="B120" s="21" t="s">
        <v>1412</v>
      </c>
      <c r="C120" s="16" t="s">
        <v>2</v>
      </c>
      <c r="D120" s="18" t="s">
        <v>1284</v>
      </c>
      <c r="E120" s="22">
        <v>-512500</v>
      </c>
      <c r="F120" s="23">
        <v>-1246.6600000000001</v>
      </c>
      <c r="G120" s="24">
        <v>-1.12E-2</v>
      </c>
    </row>
    <row r="121" spans="1:7" ht="12.95" customHeight="1">
      <c r="A121" s="20" t="s">
        <v>1750</v>
      </c>
      <c r="B121" s="21" t="s">
        <v>1528</v>
      </c>
      <c r="C121" s="16" t="s">
        <v>2</v>
      </c>
      <c r="D121" s="18" t="s">
        <v>1284</v>
      </c>
      <c r="E121" s="22">
        <v>-528000</v>
      </c>
      <c r="F121" s="23">
        <v>-1421.64</v>
      </c>
      <c r="G121" s="24">
        <v>-1.2699999999999999E-2</v>
      </c>
    </row>
    <row r="122" spans="1:7" ht="12.95" customHeight="1">
      <c r="A122" s="20" t="s">
        <v>1295</v>
      </c>
      <c r="B122" s="59" t="s">
        <v>1296</v>
      </c>
      <c r="C122" s="16" t="s">
        <v>2</v>
      </c>
      <c r="D122" s="60" t="s">
        <v>1284</v>
      </c>
      <c r="E122" s="22">
        <v>-174000</v>
      </c>
      <c r="F122" s="23">
        <v>-1496.05</v>
      </c>
      <c r="G122" s="24">
        <v>-1.34E-2</v>
      </c>
    </row>
    <row r="123" spans="1:7" ht="12.95" customHeight="1">
      <c r="A123" s="20" t="s">
        <v>1545</v>
      </c>
      <c r="B123" s="21" t="s">
        <v>1546</v>
      </c>
      <c r="C123" s="16" t="s">
        <v>2</v>
      </c>
      <c r="D123" s="18" t="s">
        <v>1284</v>
      </c>
      <c r="E123" s="22">
        <v>-418200</v>
      </c>
      <c r="F123" s="23">
        <v>-1612.16</v>
      </c>
      <c r="G123" s="24">
        <v>-1.4500000000000001E-2</v>
      </c>
    </row>
    <row r="124" spans="1:7" ht="12.95" customHeight="1">
      <c r="A124" s="20" t="s">
        <v>1453</v>
      </c>
      <c r="B124" s="21" t="s">
        <v>1454</v>
      </c>
      <c r="C124" s="16" t="s">
        <v>2</v>
      </c>
      <c r="D124" s="18" t="s">
        <v>1284</v>
      </c>
      <c r="E124" s="22">
        <v>-216600</v>
      </c>
      <c r="F124" s="23">
        <v>-3133.88</v>
      </c>
      <c r="G124" s="24">
        <v>-2.81E-2</v>
      </c>
    </row>
    <row r="125" spans="1:7" ht="12.95" customHeight="1">
      <c r="A125" s="9"/>
      <c r="B125" s="26" t="s">
        <v>33</v>
      </c>
      <c r="C125" s="32" t="s">
        <v>2</v>
      </c>
      <c r="D125" s="29" t="s">
        <v>2</v>
      </c>
      <c r="E125" s="42" t="s">
        <v>2</v>
      </c>
      <c r="F125" s="43">
        <v>-22882.69</v>
      </c>
      <c r="G125" s="44">
        <v>-0.20519999999999999</v>
      </c>
    </row>
    <row r="126" spans="1:7" ht="12.95" customHeight="1">
      <c r="A126" s="9"/>
      <c r="B126" s="17" t="s">
        <v>9</v>
      </c>
      <c r="C126" s="16" t="s">
        <v>2</v>
      </c>
      <c r="D126" s="18" t="s">
        <v>2</v>
      </c>
      <c r="E126" s="18" t="s">
        <v>2</v>
      </c>
      <c r="F126" s="18" t="s">
        <v>2</v>
      </c>
      <c r="G126" s="19" t="s">
        <v>2</v>
      </c>
    </row>
    <row r="127" spans="1:7" ht="12.95" customHeight="1">
      <c r="A127" s="9"/>
      <c r="B127" s="17" t="s">
        <v>10</v>
      </c>
      <c r="C127" s="16" t="s">
        <v>2</v>
      </c>
      <c r="D127" s="18" t="s">
        <v>2</v>
      </c>
      <c r="E127" s="18" t="s">
        <v>2</v>
      </c>
      <c r="F127" s="18" t="s">
        <v>2</v>
      </c>
      <c r="G127" s="19" t="s">
        <v>2</v>
      </c>
    </row>
    <row r="128" spans="1:7" ht="12.95" customHeight="1">
      <c r="A128" s="9"/>
      <c r="B128" s="17" t="s">
        <v>11</v>
      </c>
      <c r="C128" s="16" t="s">
        <v>2</v>
      </c>
      <c r="D128" s="18" t="s">
        <v>2</v>
      </c>
      <c r="E128" s="18" t="s">
        <v>2</v>
      </c>
      <c r="F128" s="18" t="s">
        <v>2</v>
      </c>
      <c r="G128" s="19" t="s">
        <v>2</v>
      </c>
    </row>
    <row r="129" spans="1:7" ht="12.95" customHeight="1">
      <c r="A129" s="20" t="s">
        <v>539</v>
      </c>
      <c r="B129" s="21" t="s">
        <v>541</v>
      </c>
      <c r="C129" s="16" t="s">
        <v>540</v>
      </c>
      <c r="D129" s="18" t="s">
        <v>19</v>
      </c>
      <c r="E129" s="22">
        <v>7500000</v>
      </c>
      <c r="F129" s="23">
        <v>7272.47</v>
      </c>
      <c r="G129" s="24">
        <v>6.5199999999999994E-2</v>
      </c>
    </row>
    <row r="130" spans="1:7" ht="12.95" customHeight="1">
      <c r="A130" s="20" t="s">
        <v>646</v>
      </c>
      <c r="B130" s="21" t="s">
        <v>648</v>
      </c>
      <c r="C130" s="16" t="s">
        <v>647</v>
      </c>
      <c r="D130" s="18" t="s">
        <v>19</v>
      </c>
      <c r="E130" s="22">
        <v>5000000</v>
      </c>
      <c r="F130" s="23">
        <v>4851.6000000000004</v>
      </c>
      <c r="G130" s="24">
        <v>4.3499999999999997E-2</v>
      </c>
    </row>
    <row r="131" spans="1:7" ht="12.95" customHeight="1">
      <c r="A131" s="20" t="s">
        <v>637</v>
      </c>
      <c r="B131" s="21" t="s">
        <v>639</v>
      </c>
      <c r="C131" s="16" t="s">
        <v>638</v>
      </c>
      <c r="D131" s="18" t="s">
        <v>249</v>
      </c>
      <c r="E131" s="22">
        <v>2500000</v>
      </c>
      <c r="F131" s="23">
        <v>2493.33</v>
      </c>
      <c r="G131" s="24">
        <v>2.24E-2</v>
      </c>
    </row>
    <row r="132" spans="1:7" ht="12.95" customHeight="1">
      <c r="A132" s="20" t="s">
        <v>681</v>
      </c>
      <c r="B132" s="21" t="s">
        <v>683</v>
      </c>
      <c r="C132" s="16" t="s">
        <v>682</v>
      </c>
      <c r="D132" s="18" t="s">
        <v>19</v>
      </c>
      <c r="E132" s="22">
        <v>2500000</v>
      </c>
      <c r="F132" s="23">
        <v>2492.46</v>
      </c>
      <c r="G132" s="24">
        <v>2.23E-2</v>
      </c>
    </row>
    <row r="133" spans="1:7" ht="12.95" customHeight="1">
      <c r="A133" s="20" t="s">
        <v>747</v>
      </c>
      <c r="B133" s="21" t="s">
        <v>2968</v>
      </c>
      <c r="C133" s="16" t="s">
        <v>748</v>
      </c>
      <c r="D133" s="18" t="s">
        <v>19</v>
      </c>
      <c r="E133" s="22">
        <v>2500000</v>
      </c>
      <c r="F133" s="23">
        <v>2484.33</v>
      </c>
      <c r="G133" s="24">
        <v>2.23E-2</v>
      </c>
    </row>
    <row r="134" spans="1:7" ht="12.95" customHeight="1">
      <c r="A134" s="20" t="s">
        <v>2301</v>
      </c>
      <c r="B134" s="21" t="s">
        <v>2303</v>
      </c>
      <c r="C134" s="16" t="s">
        <v>2302</v>
      </c>
      <c r="D134" s="18" t="s">
        <v>19</v>
      </c>
      <c r="E134" s="22">
        <v>2500000</v>
      </c>
      <c r="F134" s="23">
        <v>2483.0300000000002</v>
      </c>
      <c r="G134" s="24">
        <v>2.23E-2</v>
      </c>
    </row>
    <row r="135" spans="1:7" ht="12.95" customHeight="1">
      <c r="A135" s="20" t="s">
        <v>2304</v>
      </c>
      <c r="B135" s="21" t="s">
        <v>2306</v>
      </c>
      <c r="C135" s="16" t="s">
        <v>2305</v>
      </c>
      <c r="D135" s="18" t="s">
        <v>19</v>
      </c>
      <c r="E135" s="22">
        <v>2500000</v>
      </c>
      <c r="F135" s="23">
        <v>2439.3000000000002</v>
      </c>
      <c r="G135" s="24">
        <v>2.1899999999999999E-2</v>
      </c>
    </row>
    <row r="136" spans="1:7" ht="12.95" customHeight="1">
      <c r="A136" s="20" t="s">
        <v>693</v>
      </c>
      <c r="B136" s="21" t="s">
        <v>695</v>
      </c>
      <c r="C136" s="16" t="s">
        <v>694</v>
      </c>
      <c r="D136" s="18" t="s">
        <v>19</v>
      </c>
      <c r="E136" s="22">
        <v>1500000</v>
      </c>
      <c r="F136" s="23">
        <v>1421.03</v>
      </c>
      <c r="G136" s="24">
        <v>1.2699999999999999E-2</v>
      </c>
    </row>
    <row r="137" spans="1:7" ht="12.95" customHeight="1">
      <c r="A137" s="20" t="s">
        <v>2307</v>
      </c>
      <c r="B137" s="21" t="s">
        <v>2309</v>
      </c>
      <c r="C137" s="16" t="s">
        <v>2308</v>
      </c>
      <c r="D137" s="18" t="s">
        <v>19</v>
      </c>
      <c r="E137" s="22">
        <v>1000000</v>
      </c>
      <c r="F137" s="23">
        <v>991.51</v>
      </c>
      <c r="G137" s="24">
        <v>8.8999999999999999E-3</v>
      </c>
    </row>
    <row r="138" spans="1:7" ht="12.95" customHeight="1">
      <c r="A138" s="20" t="s">
        <v>2310</v>
      </c>
      <c r="B138" s="67" t="s">
        <v>2971</v>
      </c>
      <c r="C138" s="16" t="s">
        <v>2311</v>
      </c>
      <c r="D138" s="18" t="s">
        <v>249</v>
      </c>
      <c r="E138" s="22">
        <v>500000</v>
      </c>
      <c r="F138" s="23">
        <v>495.33</v>
      </c>
      <c r="G138" s="24">
        <v>4.4000000000000003E-3</v>
      </c>
    </row>
    <row r="139" spans="1:7" ht="12.95" customHeight="1">
      <c r="A139" s="20" t="s">
        <v>2160</v>
      </c>
      <c r="B139" s="21" t="s">
        <v>2162</v>
      </c>
      <c r="C139" s="16" t="s">
        <v>2161</v>
      </c>
      <c r="D139" s="18" t="s">
        <v>19</v>
      </c>
      <c r="E139" s="22">
        <v>200267</v>
      </c>
      <c r="F139" s="23">
        <v>24.87</v>
      </c>
      <c r="G139" s="24">
        <v>2.0000000000000001E-4</v>
      </c>
    </row>
    <row r="140" spans="1:7" ht="12.95" customHeight="1">
      <c r="A140" s="9"/>
      <c r="B140" s="26" t="s">
        <v>30</v>
      </c>
      <c r="C140" s="25" t="s">
        <v>2</v>
      </c>
      <c r="D140" s="26" t="s">
        <v>2</v>
      </c>
      <c r="E140" s="26" t="s">
        <v>2</v>
      </c>
      <c r="F140" s="27">
        <v>27449.26</v>
      </c>
      <c r="G140" s="28">
        <v>0.24610000000000001</v>
      </c>
    </row>
    <row r="141" spans="1:7" ht="12.95" customHeight="1">
      <c r="A141" s="9"/>
      <c r="B141" s="17" t="s">
        <v>31</v>
      </c>
      <c r="C141" s="16" t="s">
        <v>2</v>
      </c>
      <c r="D141" s="29" t="s">
        <v>2</v>
      </c>
      <c r="E141" s="29" t="s">
        <v>2</v>
      </c>
      <c r="F141" s="30" t="s">
        <v>32</v>
      </c>
      <c r="G141" s="31" t="s">
        <v>32</v>
      </c>
    </row>
    <row r="142" spans="1:7" ht="12.95" customHeight="1">
      <c r="A142" s="9"/>
      <c r="B142" s="25" t="s">
        <v>30</v>
      </c>
      <c r="C142" s="32" t="s">
        <v>2</v>
      </c>
      <c r="D142" s="29" t="s">
        <v>2</v>
      </c>
      <c r="E142" s="29" t="s">
        <v>2</v>
      </c>
      <c r="F142" s="30" t="s">
        <v>32</v>
      </c>
      <c r="G142" s="31" t="s">
        <v>32</v>
      </c>
    </row>
    <row r="143" spans="1:7" ht="12.95" customHeight="1">
      <c r="A143" s="9"/>
      <c r="B143" s="34" t="s">
        <v>2951</v>
      </c>
      <c r="C143" s="33"/>
      <c r="D143" s="35"/>
      <c r="E143" s="35"/>
      <c r="F143" s="35"/>
      <c r="G143" s="36"/>
    </row>
    <row r="144" spans="1:7" ht="12.95" customHeight="1">
      <c r="A144" s="37"/>
      <c r="B144" s="39" t="s">
        <v>30</v>
      </c>
      <c r="C144" s="38"/>
      <c r="D144" s="39"/>
      <c r="E144" s="39"/>
      <c r="F144" s="40" t="s">
        <v>32</v>
      </c>
      <c r="G144" s="41" t="s">
        <v>32</v>
      </c>
    </row>
    <row r="145" spans="1:7" ht="12.95" customHeight="1">
      <c r="A145" s="9"/>
      <c r="B145" s="26" t="s">
        <v>33</v>
      </c>
      <c r="C145" s="32" t="s">
        <v>2</v>
      </c>
      <c r="D145" s="29" t="s">
        <v>2</v>
      </c>
      <c r="E145" s="42" t="s">
        <v>2</v>
      </c>
      <c r="F145" s="43">
        <v>27449.26</v>
      </c>
      <c r="G145" s="44">
        <v>0.24610000000000001</v>
      </c>
    </row>
    <row r="146" spans="1:7" ht="12.95" customHeight="1">
      <c r="A146" s="9"/>
      <c r="B146" s="17" t="s">
        <v>34</v>
      </c>
      <c r="C146" s="16" t="s">
        <v>2</v>
      </c>
      <c r="D146" s="18" t="s">
        <v>2</v>
      </c>
      <c r="E146" s="18" t="s">
        <v>2</v>
      </c>
      <c r="F146" s="18" t="s">
        <v>2</v>
      </c>
      <c r="G146" s="19" t="s">
        <v>2</v>
      </c>
    </row>
    <row r="147" spans="1:7" ht="12.95" customHeight="1">
      <c r="A147" s="9"/>
      <c r="B147" s="17" t="s">
        <v>418</v>
      </c>
      <c r="C147" s="16" t="s">
        <v>2</v>
      </c>
      <c r="D147" s="18" t="s">
        <v>2</v>
      </c>
      <c r="E147" s="18" t="s">
        <v>2</v>
      </c>
      <c r="F147" s="18" t="s">
        <v>2</v>
      </c>
      <c r="G147" s="19" t="s">
        <v>2</v>
      </c>
    </row>
    <row r="148" spans="1:7" ht="12.95" customHeight="1">
      <c r="A148" s="10" t="s">
        <v>2</v>
      </c>
      <c r="B148" s="21" t="s">
        <v>419</v>
      </c>
      <c r="C148" s="16" t="s">
        <v>2</v>
      </c>
      <c r="D148" s="18" t="s">
        <v>2</v>
      </c>
      <c r="E148" s="46" t="s">
        <v>2</v>
      </c>
      <c r="F148" s="23">
        <v>3410.52</v>
      </c>
      <c r="G148" s="24">
        <v>3.0599999999999999E-2</v>
      </c>
    </row>
    <row r="149" spans="1:7" ht="12.95" customHeight="1">
      <c r="A149" s="9"/>
      <c r="B149" s="17" t="s">
        <v>58</v>
      </c>
      <c r="C149" s="16" t="s">
        <v>2</v>
      </c>
      <c r="D149" s="18" t="s">
        <v>2</v>
      </c>
      <c r="E149" s="18" t="s">
        <v>2</v>
      </c>
      <c r="F149" s="18" t="s">
        <v>2</v>
      </c>
      <c r="G149" s="19" t="s">
        <v>2</v>
      </c>
    </row>
    <row r="150" spans="1:7" ht="12.95" customHeight="1">
      <c r="A150" s="20" t="s">
        <v>2312</v>
      </c>
      <c r="B150" s="21" t="s">
        <v>61</v>
      </c>
      <c r="C150" s="16" t="s">
        <v>2313</v>
      </c>
      <c r="D150" s="18" t="s">
        <v>39</v>
      </c>
      <c r="E150" s="22">
        <v>2500000</v>
      </c>
      <c r="F150" s="23">
        <v>2468.2199999999998</v>
      </c>
      <c r="G150" s="24">
        <v>2.2100000000000002E-2</v>
      </c>
    </row>
    <row r="151" spans="1:7" ht="12.95" customHeight="1">
      <c r="A151" s="9"/>
      <c r="B151" s="26" t="s">
        <v>33</v>
      </c>
      <c r="C151" s="32" t="s">
        <v>2</v>
      </c>
      <c r="D151" s="29" t="s">
        <v>2</v>
      </c>
      <c r="E151" s="42" t="s">
        <v>2</v>
      </c>
      <c r="F151" s="43">
        <v>5878.74</v>
      </c>
      <c r="G151" s="44">
        <v>5.2699999999999997E-2</v>
      </c>
    </row>
    <row r="152" spans="1:7" ht="12.95" customHeight="1">
      <c r="A152" s="9"/>
      <c r="B152" s="17" t="s">
        <v>1612</v>
      </c>
      <c r="C152" s="16" t="s">
        <v>2</v>
      </c>
      <c r="D152" s="45" t="s">
        <v>226</v>
      </c>
      <c r="E152" s="18" t="s">
        <v>2</v>
      </c>
      <c r="F152" s="18" t="s">
        <v>2</v>
      </c>
      <c r="G152" s="19" t="s">
        <v>2</v>
      </c>
    </row>
    <row r="153" spans="1:7" ht="12.95" customHeight="1">
      <c r="A153" s="20" t="s">
        <v>2314</v>
      </c>
      <c r="B153" s="21" t="s">
        <v>1049</v>
      </c>
      <c r="C153" s="16" t="s">
        <v>2</v>
      </c>
      <c r="D153" s="18" t="s">
        <v>1643</v>
      </c>
      <c r="E153" s="46" t="s">
        <v>2</v>
      </c>
      <c r="F153" s="23">
        <v>1000</v>
      </c>
      <c r="G153" s="24">
        <v>8.9999999999999993E-3</v>
      </c>
    </row>
    <row r="154" spans="1:7" ht="12.95" customHeight="1">
      <c r="A154" s="20" t="s">
        <v>1638</v>
      </c>
      <c r="B154" s="21" t="s">
        <v>1049</v>
      </c>
      <c r="C154" s="16" t="s">
        <v>2</v>
      </c>
      <c r="D154" s="18" t="s">
        <v>1635</v>
      </c>
      <c r="E154" s="46" t="s">
        <v>2</v>
      </c>
      <c r="F154" s="23">
        <v>1000</v>
      </c>
      <c r="G154" s="24">
        <v>8.9999999999999993E-3</v>
      </c>
    </row>
    <row r="155" spans="1:7" ht="12.95" customHeight="1">
      <c r="A155" s="20" t="s">
        <v>1629</v>
      </c>
      <c r="B155" s="21" t="s">
        <v>1049</v>
      </c>
      <c r="C155" s="16" t="s">
        <v>2</v>
      </c>
      <c r="D155" s="18" t="s">
        <v>1630</v>
      </c>
      <c r="E155" s="46" t="s">
        <v>2</v>
      </c>
      <c r="F155" s="23">
        <v>500</v>
      </c>
      <c r="G155" s="24">
        <v>4.4999999999999997E-3</v>
      </c>
    </row>
    <row r="156" spans="1:7" ht="12.95" customHeight="1">
      <c r="A156" s="9"/>
      <c r="B156" s="26" t="s">
        <v>33</v>
      </c>
      <c r="C156" s="32" t="s">
        <v>2</v>
      </c>
      <c r="D156" s="29" t="s">
        <v>2</v>
      </c>
      <c r="E156" s="42" t="s">
        <v>2</v>
      </c>
      <c r="F156" s="43">
        <v>2500</v>
      </c>
      <c r="G156" s="44">
        <v>2.2499999999999999E-2</v>
      </c>
    </row>
    <row r="157" spans="1:7" ht="12.95" customHeight="1">
      <c r="A157" s="9"/>
      <c r="B157" s="17" t="s">
        <v>233</v>
      </c>
      <c r="C157" s="16" t="s">
        <v>2</v>
      </c>
      <c r="D157" s="18" t="s">
        <v>2</v>
      </c>
      <c r="E157" s="18" t="s">
        <v>2</v>
      </c>
      <c r="F157" s="18" t="s">
        <v>2</v>
      </c>
      <c r="G157" s="19" t="s">
        <v>2</v>
      </c>
    </row>
    <row r="158" spans="1:7" ht="12.95" customHeight="1">
      <c r="A158" s="20" t="s">
        <v>1691</v>
      </c>
      <c r="B158" s="21" t="s">
        <v>1692</v>
      </c>
      <c r="C158" s="16" t="s">
        <v>2</v>
      </c>
      <c r="D158" s="18" t="s">
        <v>2</v>
      </c>
      <c r="E158" s="46" t="s">
        <v>2</v>
      </c>
      <c r="F158" s="23">
        <f>-30+1180</f>
        <v>1150</v>
      </c>
      <c r="G158" s="24">
        <v>1.03E-2</v>
      </c>
    </row>
    <row r="159" spans="1:7" ht="12.95" customHeight="1">
      <c r="A159" s="20"/>
      <c r="B159" s="21" t="s">
        <v>2956</v>
      </c>
      <c r="C159" s="16"/>
      <c r="D159" s="18"/>
      <c r="E159" s="46"/>
      <c r="F159" s="23">
        <v>3.5544803999999997</v>
      </c>
      <c r="G159" s="24" t="s">
        <v>2958</v>
      </c>
    </row>
    <row r="160" spans="1:7" ht="12.95" customHeight="1">
      <c r="A160" s="20"/>
      <c r="B160" s="21" t="s">
        <v>2957</v>
      </c>
      <c r="C160" s="16"/>
      <c r="D160" s="18"/>
      <c r="E160" s="46"/>
      <c r="F160" s="23">
        <f>24209.8455196-1180-22882.69</f>
        <v>147.15551960000084</v>
      </c>
      <c r="G160" s="24">
        <v>1.4E-3</v>
      </c>
    </row>
    <row r="161" spans="1:7" ht="12.95" customHeight="1">
      <c r="A161" s="9"/>
      <c r="B161" s="26" t="s">
        <v>236</v>
      </c>
      <c r="C161" s="32" t="s">
        <v>2</v>
      </c>
      <c r="D161" s="29" t="s">
        <v>2</v>
      </c>
      <c r="E161" s="42" t="s">
        <v>2</v>
      </c>
      <c r="F161" s="43">
        <f>SUM(F158:F160)</f>
        <v>1300.7100000000009</v>
      </c>
      <c r="G161" s="44">
        <f>SUM(G158:G160)</f>
        <v>1.17E-2</v>
      </c>
    </row>
    <row r="162" spans="1:7" ht="12.95" customHeight="1" thickBot="1">
      <c r="A162" s="9"/>
      <c r="B162" s="49" t="s">
        <v>237</v>
      </c>
      <c r="C162" s="48" t="s">
        <v>2</v>
      </c>
      <c r="D162" s="50" t="s">
        <v>2</v>
      </c>
      <c r="E162" s="50" t="s">
        <v>2</v>
      </c>
      <c r="F162" s="51">
        <v>111528.4553659152</v>
      </c>
      <c r="G162" s="52">
        <v>1</v>
      </c>
    </row>
    <row r="163" spans="1:7" ht="12.95" customHeight="1">
      <c r="A163" s="9"/>
      <c r="B163" s="10" t="s">
        <v>2</v>
      </c>
      <c r="C163" s="9"/>
      <c r="D163" s="9"/>
      <c r="E163" s="9"/>
      <c r="F163" s="9"/>
      <c r="G163" s="9"/>
    </row>
    <row r="164" spans="1:7" ht="12.95" customHeight="1">
      <c r="A164" s="9"/>
      <c r="B164" s="53" t="s">
        <v>2</v>
      </c>
      <c r="C164" s="9"/>
      <c r="D164" s="9"/>
      <c r="E164" s="9"/>
      <c r="F164" s="65"/>
      <c r="G164" s="76"/>
    </row>
    <row r="165" spans="1:7" ht="12.95" customHeight="1">
      <c r="A165" s="9"/>
      <c r="B165" s="53" t="s">
        <v>238</v>
      </c>
      <c r="C165" s="9"/>
      <c r="D165" s="9"/>
      <c r="E165" s="9"/>
      <c r="F165" s="9"/>
      <c r="G165" s="9"/>
    </row>
    <row r="166" spans="1:7" ht="12.95" customHeight="1">
      <c r="A166" s="9"/>
      <c r="B166" s="53" t="s">
        <v>239</v>
      </c>
      <c r="C166" s="9"/>
      <c r="D166" s="9"/>
      <c r="E166" s="9"/>
      <c r="F166" s="9"/>
      <c r="G166" s="9"/>
    </row>
    <row r="167" spans="1:7" ht="26.1" customHeight="1">
      <c r="A167" s="9"/>
      <c r="B167" s="62"/>
      <c r="C167" s="9"/>
      <c r="E167" s="9"/>
      <c r="F167" s="9"/>
      <c r="G167" s="9"/>
    </row>
    <row r="168" spans="1:7" ht="12.95" customHeight="1">
      <c r="A168" s="9"/>
      <c r="B168" s="53" t="s">
        <v>2</v>
      </c>
      <c r="C168" s="9"/>
      <c r="D168" s="9"/>
      <c r="E168" s="9"/>
      <c r="F168" s="9"/>
      <c r="G168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dimension ref="A1:G177"/>
  <sheetViews>
    <sheetView showGridLines="0" zoomScaleNormal="100" workbookViewId="0">
      <selection activeCell="A5" sqref="A5"/>
    </sheetView>
  </sheetViews>
  <sheetFormatPr defaultRowHeight="12.75"/>
  <cols>
    <col min="1" max="1" width="9.85546875" style="2" bestFit="1" customWidth="1"/>
    <col min="2" max="2" width="61.7109375" style="2" bestFit="1" customWidth="1"/>
    <col min="3" max="3" width="14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Corporate Bond Fund </v>
      </c>
      <c r="C4" s="79"/>
      <c r="D4" s="79"/>
      <c r="E4" s="79"/>
      <c r="F4" s="79"/>
      <c r="G4" s="79"/>
    </row>
    <row r="5" spans="1:7" ht="15.95" customHeight="1">
      <c r="A5" s="8" t="s">
        <v>2315</v>
      </c>
      <c r="B5" s="63" t="s">
        <v>3075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2316</v>
      </c>
      <c r="B12" s="21" t="s">
        <v>2318</v>
      </c>
      <c r="C12" s="16" t="s">
        <v>2317</v>
      </c>
      <c r="D12" s="18" t="s">
        <v>249</v>
      </c>
      <c r="E12" s="22">
        <v>51000000</v>
      </c>
      <c r="F12" s="23">
        <v>50100.87</v>
      </c>
      <c r="G12" s="24">
        <v>4.5400000000000003E-2</v>
      </c>
    </row>
    <row r="13" spans="1:7" ht="12.95" customHeight="1">
      <c r="A13" s="20" t="s">
        <v>613</v>
      </c>
      <c r="B13" s="21" t="s">
        <v>615</v>
      </c>
      <c r="C13" s="16" t="s">
        <v>614</v>
      </c>
      <c r="D13" s="18" t="s">
        <v>19</v>
      </c>
      <c r="E13" s="22">
        <v>47000000</v>
      </c>
      <c r="F13" s="23">
        <v>46159.17</v>
      </c>
      <c r="G13" s="24">
        <v>4.19E-2</v>
      </c>
    </row>
    <row r="14" spans="1:7" ht="12.95" customHeight="1">
      <c r="A14" s="20" t="s">
        <v>631</v>
      </c>
      <c r="B14" s="21" t="s">
        <v>633</v>
      </c>
      <c r="C14" s="16" t="s">
        <v>632</v>
      </c>
      <c r="D14" s="18" t="s">
        <v>19</v>
      </c>
      <c r="E14" s="22">
        <v>38500000</v>
      </c>
      <c r="F14" s="23">
        <v>38461.120000000003</v>
      </c>
      <c r="G14" s="24">
        <v>3.49E-2</v>
      </c>
    </row>
    <row r="15" spans="1:7" ht="12.95" customHeight="1">
      <c r="A15" s="20" t="s">
        <v>542</v>
      </c>
      <c r="B15" s="21" t="s">
        <v>544</v>
      </c>
      <c r="C15" s="16" t="s">
        <v>543</v>
      </c>
      <c r="D15" s="18" t="s">
        <v>19</v>
      </c>
      <c r="E15" s="22">
        <v>36500000</v>
      </c>
      <c r="F15" s="23">
        <v>35533.33</v>
      </c>
      <c r="G15" s="24">
        <v>3.2199999999999999E-2</v>
      </c>
    </row>
    <row r="16" spans="1:7" ht="12.95" customHeight="1">
      <c r="A16" s="20" t="s">
        <v>781</v>
      </c>
      <c r="B16" s="21" t="s">
        <v>783</v>
      </c>
      <c r="C16" s="16" t="s">
        <v>782</v>
      </c>
      <c r="D16" s="18" t="s">
        <v>19</v>
      </c>
      <c r="E16" s="22">
        <v>36000000</v>
      </c>
      <c r="F16" s="23">
        <v>35383.39</v>
      </c>
      <c r="G16" s="24">
        <v>3.2099999999999997E-2</v>
      </c>
    </row>
    <row r="17" spans="1:7" ht="12.95" customHeight="1">
      <c r="A17" s="20" t="s">
        <v>634</v>
      </c>
      <c r="B17" s="21" t="s">
        <v>636</v>
      </c>
      <c r="C17" s="16" t="s">
        <v>635</v>
      </c>
      <c r="D17" s="18" t="s">
        <v>19</v>
      </c>
      <c r="E17" s="22">
        <v>31500000</v>
      </c>
      <c r="F17" s="23">
        <v>31449.13</v>
      </c>
      <c r="G17" s="24">
        <v>2.8500000000000001E-2</v>
      </c>
    </row>
    <row r="18" spans="1:7" ht="12.95" customHeight="1">
      <c r="A18" s="20" t="s">
        <v>655</v>
      </c>
      <c r="B18" s="21" t="s">
        <v>657</v>
      </c>
      <c r="C18" s="16" t="s">
        <v>656</v>
      </c>
      <c r="D18" s="18" t="s">
        <v>19</v>
      </c>
      <c r="E18" s="22">
        <v>25000000</v>
      </c>
      <c r="F18" s="23">
        <v>24919.53</v>
      </c>
      <c r="G18" s="24">
        <v>2.2599999999999999E-2</v>
      </c>
    </row>
    <row r="19" spans="1:7" ht="12.95" customHeight="1">
      <c r="A19" s="20" t="s">
        <v>559</v>
      </c>
      <c r="B19" s="21" t="s">
        <v>561</v>
      </c>
      <c r="C19" s="16" t="s">
        <v>560</v>
      </c>
      <c r="D19" s="18" t="s">
        <v>19</v>
      </c>
      <c r="E19" s="22">
        <v>24500000</v>
      </c>
      <c r="F19" s="23">
        <v>24049.74</v>
      </c>
      <c r="G19" s="24">
        <v>2.18E-2</v>
      </c>
    </row>
    <row r="20" spans="1:7" ht="12.95" customHeight="1">
      <c r="A20" s="20" t="s">
        <v>2319</v>
      </c>
      <c r="B20" s="67" t="s">
        <v>2969</v>
      </c>
      <c r="C20" s="16" t="s">
        <v>2320</v>
      </c>
      <c r="D20" s="18" t="s">
        <v>19</v>
      </c>
      <c r="E20" s="22">
        <v>23150000</v>
      </c>
      <c r="F20" s="23">
        <v>22961.26</v>
      </c>
      <c r="G20" s="24">
        <v>2.0799999999999999E-2</v>
      </c>
    </row>
    <row r="21" spans="1:7" ht="12.95" customHeight="1">
      <c r="A21" s="20" t="s">
        <v>628</v>
      </c>
      <c r="B21" s="21" t="s">
        <v>630</v>
      </c>
      <c r="C21" s="16" t="s">
        <v>629</v>
      </c>
      <c r="D21" s="18" t="s">
        <v>19</v>
      </c>
      <c r="E21" s="22">
        <v>22500000</v>
      </c>
      <c r="F21" s="23">
        <v>22314.17</v>
      </c>
      <c r="G21" s="24">
        <v>2.0199999999999999E-2</v>
      </c>
    </row>
    <row r="22" spans="1:7" ht="12.95" customHeight="1">
      <c r="A22" s="20" t="s">
        <v>622</v>
      </c>
      <c r="B22" s="21" t="s">
        <v>624</v>
      </c>
      <c r="C22" s="16" t="s">
        <v>623</v>
      </c>
      <c r="D22" s="18" t="s">
        <v>19</v>
      </c>
      <c r="E22" s="22">
        <v>22150000</v>
      </c>
      <c r="F22" s="23">
        <v>22089.53</v>
      </c>
      <c r="G22" s="24">
        <v>0.02</v>
      </c>
    </row>
    <row r="23" spans="1:7" ht="12.95" customHeight="1">
      <c r="A23" s="20" t="s">
        <v>705</v>
      </c>
      <c r="B23" s="21" t="s">
        <v>707</v>
      </c>
      <c r="C23" s="16" t="s">
        <v>706</v>
      </c>
      <c r="D23" s="18" t="s">
        <v>19</v>
      </c>
      <c r="E23" s="22">
        <v>21000000</v>
      </c>
      <c r="F23" s="23">
        <v>20516.77</v>
      </c>
      <c r="G23" s="24">
        <v>1.8599999999999998E-2</v>
      </c>
    </row>
    <row r="24" spans="1:7" ht="12.95" customHeight="1">
      <c r="A24" s="20" t="s">
        <v>2321</v>
      </c>
      <c r="B24" s="21" t="s">
        <v>2323</v>
      </c>
      <c r="C24" s="16" t="s">
        <v>2322</v>
      </c>
      <c r="D24" s="18" t="s">
        <v>19</v>
      </c>
      <c r="E24" s="22">
        <v>20100000</v>
      </c>
      <c r="F24" s="23">
        <v>19653.54</v>
      </c>
      <c r="G24" s="24">
        <v>1.78E-2</v>
      </c>
    </row>
    <row r="25" spans="1:7" ht="12.95" customHeight="1">
      <c r="A25" s="20" t="s">
        <v>2304</v>
      </c>
      <c r="B25" s="21" t="s">
        <v>2306</v>
      </c>
      <c r="C25" s="16" t="s">
        <v>2305</v>
      </c>
      <c r="D25" s="18" t="s">
        <v>19</v>
      </c>
      <c r="E25" s="22">
        <v>20000000</v>
      </c>
      <c r="F25" s="23">
        <v>19514.38</v>
      </c>
      <c r="G25" s="24">
        <v>1.77E-2</v>
      </c>
    </row>
    <row r="26" spans="1:7" ht="12.95" customHeight="1">
      <c r="A26" s="20" t="s">
        <v>2324</v>
      </c>
      <c r="B26" s="21" t="s">
        <v>2326</v>
      </c>
      <c r="C26" s="16" t="s">
        <v>2325</v>
      </c>
      <c r="D26" s="18" t="s">
        <v>19</v>
      </c>
      <c r="E26" s="22">
        <v>19000000</v>
      </c>
      <c r="F26" s="23">
        <v>18961.77</v>
      </c>
      <c r="G26" s="24">
        <v>1.72E-2</v>
      </c>
    </row>
    <row r="27" spans="1:7" ht="12.95" customHeight="1">
      <c r="A27" s="20" t="s">
        <v>646</v>
      </c>
      <c r="B27" s="21" t="s">
        <v>648</v>
      </c>
      <c r="C27" s="16" t="s">
        <v>647</v>
      </c>
      <c r="D27" s="18" t="s">
        <v>19</v>
      </c>
      <c r="E27" s="22">
        <v>19500000</v>
      </c>
      <c r="F27" s="23">
        <v>18921.240000000002</v>
      </c>
      <c r="G27" s="24">
        <v>1.72E-2</v>
      </c>
    </row>
    <row r="28" spans="1:7" ht="12.95" customHeight="1">
      <c r="A28" s="20" t="s">
        <v>738</v>
      </c>
      <c r="B28" s="21" t="s">
        <v>740</v>
      </c>
      <c r="C28" s="16" t="s">
        <v>739</v>
      </c>
      <c r="D28" s="18" t="s">
        <v>19</v>
      </c>
      <c r="E28" s="22">
        <v>18500000</v>
      </c>
      <c r="F28" s="23">
        <v>18135.12</v>
      </c>
      <c r="G28" s="24">
        <v>1.6400000000000001E-2</v>
      </c>
    </row>
    <row r="29" spans="1:7" ht="12.95" customHeight="1">
      <c r="A29" s="20" t="s">
        <v>2327</v>
      </c>
      <c r="B29" s="21" t="s">
        <v>2329</v>
      </c>
      <c r="C29" s="16" t="s">
        <v>2328</v>
      </c>
      <c r="D29" s="18" t="s">
        <v>19</v>
      </c>
      <c r="E29" s="22">
        <v>17500000</v>
      </c>
      <c r="F29" s="23">
        <v>17585.7</v>
      </c>
      <c r="G29" s="24">
        <v>1.5900000000000001E-2</v>
      </c>
    </row>
    <row r="30" spans="1:7" ht="12.95" customHeight="1">
      <c r="A30" s="20" t="s">
        <v>2330</v>
      </c>
      <c r="B30" s="21" t="s">
        <v>2332</v>
      </c>
      <c r="C30" s="16" t="s">
        <v>2331</v>
      </c>
      <c r="D30" s="18" t="s">
        <v>19</v>
      </c>
      <c r="E30" s="22">
        <v>17500000</v>
      </c>
      <c r="F30" s="23">
        <v>17275.77</v>
      </c>
      <c r="G30" s="24">
        <v>1.5699999999999999E-2</v>
      </c>
    </row>
    <row r="31" spans="1:7" ht="12.95" customHeight="1">
      <c r="A31" s="20" t="s">
        <v>2333</v>
      </c>
      <c r="B31" s="21" t="s">
        <v>2335</v>
      </c>
      <c r="C31" s="16" t="s">
        <v>2334</v>
      </c>
      <c r="D31" s="18" t="s">
        <v>19</v>
      </c>
      <c r="E31" s="22">
        <v>17000000</v>
      </c>
      <c r="F31" s="23">
        <v>16945.55</v>
      </c>
      <c r="G31" s="24">
        <v>1.54E-2</v>
      </c>
    </row>
    <row r="32" spans="1:7" ht="12.95" customHeight="1">
      <c r="A32" s="20" t="s">
        <v>2336</v>
      </c>
      <c r="B32" s="21" t="s">
        <v>2338</v>
      </c>
      <c r="C32" s="16" t="s">
        <v>2337</v>
      </c>
      <c r="D32" s="18" t="s">
        <v>19</v>
      </c>
      <c r="E32" s="22">
        <v>16400000</v>
      </c>
      <c r="F32" s="23">
        <v>16463.939999999999</v>
      </c>
      <c r="G32" s="24">
        <v>1.49E-2</v>
      </c>
    </row>
    <row r="33" spans="1:7" ht="12.95" customHeight="1">
      <c r="A33" s="20" t="s">
        <v>2339</v>
      </c>
      <c r="B33" s="21" t="s">
        <v>2341</v>
      </c>
      <c r="C33" s="16" t="s">
        <v>2340</v>
      </c>
      <c r="D33" s="18" t="s">
        <v>19</v>
      </c>
      <c r="E33" s="22">
        <v>16400000</v>
      </c>
      <c r="F33" s="23">
        <v>16199.48</v>
      </c>
      <c r="G33" s="24">
        <v>1.47E-2</v>
      </c>
    </row>
    <row r="34" spans="1:7" ht="12.95" customHeight="1">
      <c r="A34" s="20" t="s">
        <v>735</v>
      </c>
      <c r="B34" s="21" t="s">
        <v>737</v>
      </c>
      <c r="C34" s="16" t="s">
        <v>736</v>
      </c>
      <c r="D34" s="18" t="s">
        <v>19</v>
      </c>
      <c r="E34" s="22">
        <v>15500000</v>
      </c>
      <c r="F34" s="23">
        <v>15229.28</v>
      </c>
      <c r="G34" s="24">
        <v>1.38E-2</v>
      </c>
    </row>
    <row r="35" spans="1:7" ht="12.95" customHeight="1">
      <c r="A35" s="20" t="s">
        <v>732</v>
      </c>
      <c r="B35" s="21" t="s">
        <v>734</v>
      </c>
      <c r="C35" s="16" t="s">
        <v>733</v>
      </c>
      <c r="D35" s="18" t="s">
        <v>19</v>
      </c>
      <c r="E35" s="22">
        <v>14000000</v>
      </c>
      <c r="F35" s="23">
        <v>13768.85</v>
      </c>
      <c r="G35" s="24">
        <v>1.2500000000000001E-2</v>
      </c>
    </row>
    <row r="36" spans="1:7" ht="12.95" customHeight="1">
      <c r="A36" s="20" t="s">
        <v>2342</v>
      </c>
      <c r="B36" s="21" t="s">
        <v>2344</v>
      </c>
      <c r="C36" s="16" t="s">
        <v>2343</v>
      </c>
      <c r="D36" s="18" t="s">
        <v>19</v>
      </c>
      <c r="E36" s="22">
        <v>12500000</v>
      </c>
      <c r="F36" s="23">
        <v>12462.41</v>
      </c>
      <c r="G36" s="24">
        <v>1.1299999999999999E-2</v>
      </c>
    </row>
    <row r="37" spans="1:7" ht="12.95" customHeight="1">
      <c r="A37" s="20" t="s">
        <v>2345</v>
      </c>
      <c r="B37" s="21" t="s">
        <v>2347</v>
      </c>
      <c r="C37" s="16" t="s">
        <v>2346</v>
      </c>
      <c r="D37" s="18" t="s">
        <v>19</v>
      </c>
      <c r="E37" s="22">
        <v>12500000</v>
      </c>
      <c r="F37" s="23">
        <v>12318.34</v>
      </c>
      <c r="G37" s="24">
        <v>1.12E-2</v>
      </c>
    </row>
    <row r="38" spans="1:7" ht="12.95" customHeight="1">
      <c r="A38" s="20" t="s">
        <v>2348</v>
      </c>
      <c r="B38" s="21" t="s">
        <v>2350</v>
      </c>
      <c r="C38" s="16" t="s">
        <v>2349</v>
      </c>
      <c r="D38" s="18" t="s">
        <v>281</v>
      </c>
      <c r="E38" s="22">
        <v>12500000</v>
      </c>
      <c r="F38" s="23">
        <v>12281.9</v>
      </c>
      <c r="G38" s="24">
        <v>1.11E-2</v>
      </c>
    </row>
    <row r="39" spans="1:7" ht="12.95" customHeight="1">
      <c r="A39" s="20" t="s">
        <v>2351</v>
      </c>
      <c r="B39" s="21" t="s">
        <v>2353</v>
      </c>
      <c r="C39" s="16" t="s">
        <v>2352</v>
      </c>
      <c r="D39" s="18" t="s">
        <v>15</v>
      </c>
      <c r="E39" s="22">
        <v>12500000</v>
      </c>
      <c r="F39" s="23">
        <v>12186.53</v>
      </c>
      <c r="G39" s="24">
        <v>1.11E-2</v>
      </c>
    </row>
    <row r="40" spans="1:7" ht="12.95" customHeight="1">
      <c r="A40" s="20" t="s">
        <v>2354</v>
      </c>
      <c r="B40" s="21" t="s">
        <v>2356</v>
      </c>
      <c r="C40" s="16" t="s">
        <v>2355</v>
      </c>
      <c r="D40" s="18" t="s">
        <v>19</v>
      </c>
      <c r="E40" s="22">
        <v>11000000</v>
      </c>
      <c r="F40" s="23">
        <v>11076.21</v>
      </c>
      <c r="G40" s="24">
        <v>0.01</v>
      </c>
    </row>
    <row r="41" spans="1:7" ht="12.95" customHeight="1">
      <c r="A41" s="20" t="s">
        <v>2357</v>
      </c>
      <c r="B41" s="21" t="s">
        <v>2359</v>
      </c>
      <c r="C41" s="16" t="s">
        <v>2358</v>
      </c>
      <c r="D41" s="18" t="s">
        <v>19</v>
      </c>
      <c r="E41" s="22">
        <v>10000000</v>
      </c>
      <c r="F41" s="23">
        <v>9994.7900000000009</v>
      </c>
      <c r="G41" s="24">
        <v>9.1000000000000004E-3</v>
      </c>
    </row>
    <row r="42" spans="1:7" ht="12.95" customHeight="1">
      <c r="A42" s="20" t="s">
        <v>2360</v>
      </c>
      <c r="B42" s="21" t="s">
        <v>2362</v>
      </c>
      <c r="C42" s="16" t="s">
        <v>2361</v>
      </c>
      <c r="D42" s="18" t="s">
        <v>19</v>
      </c>
      <c r="E42" s="22">
        <v>8500000</v>
      </c>
      <c r="F42" s="23">
        <v>8318.93</v>
      </c>
      <c r="G42" s="24">
        <v>7.4999999999999997E-3</v>
      </c>
    </row>
    <row r="43" spans="1:7" ht="12.95" customHeight="1">
      <c r="A43" s="20" t="s">
        <v>2363</v>
      </c>
      <c r="B43" s="21" t="s">
        <v>2365</v>
      </c>
      <c r="C43" s="16" t="s">
        <v>2364</v>
      </c>
      <c r="D43" s="18" t="s">
        <v>19</v>
      </c>
      <c r="E43" s="22">
        <v>8000000</v>
      </c>
      <c r="F43" s="23">
        <v>7982.41</v>
      </c>
      <c r="G43" s="24">
        <v>7.1999999999999998E-3</v>
      </c>
    </row>
    <row r="44" spans="1:7" ht="12.95" customHeight="1">
      <c r="A44" s="20" t="s">
        <v>675</v>
      </c>
      <c r="B44" s="21" t="s">
        <v>677</v>
      </c>
      <c r="C44" s="16" t="s">
        <v>676</v>
      </c>
      <c r="D44" s="18" t="s">
        <v>19</v>
      </c>
      <c r="E44" s="22">
        <v>7500000</v>
      </c>
      <c r="F44" s="23">
        <v>7508.21</v>
      </c>
      <c r="G44" s="24">
        <v>6.7999999999999996E-3</v>
      </c>
    </row>
    <row r="45" spans="1:7" ht="12.95" customHeight="1">
      <c r="A45" s="20" t="s">
        <v>592</v>
      </c>
      <c r="B45" s="21" t="s">
        <v>594</v>
      </c>
      <c r="C45" s="16" t="s">
        <v>593</v>
      </c>
      <c r="D45" s="18" t="s">
        <v>19</v>
      </c>
      <c r="E45" s="22">
        <v>7500000</v>
      </c>
      <c r="F45" s="23">
        <v>7434.71</v>
      </c>
      <c r="G45" s="24">
        <v>6.7000000000000002E-3</v>
      </c>
    </row>
    <row r="46" spans="1:7" ht="12.95" customHeight="1">
      <c r="A46" s="20" t="s">
        <v>2366</v>
      </c>
      <c r="B46" s="21" t="s">
        <v>2368</v>
      </c>
      <c r="C46" s="16" t="s">
        <v>2367</v>
      </c>
      <c r="D46" s="18" t="s">
        <v>281</v>
      </c>
      <c r="E46" s="22">
        <v>7500000</v>
      </c>
      <c r="F46" s="23">
        <v>7409.1</v>
      </c>
      <c r="G46" s="24">
        <v>6.7000000000000002E-3</v>
      </c>
    </row>
    <row r="47" spans="1:7" ht="12.95" customHeight="1">
      <c r="A47" s="20" t="s">
        <v>2369</v>
      </c>
      <c r="B47" s="21" t="s">
        <v>2371</v>
      </c>
      <c r="C47" s="16" t="s">
        <v>2370</v>
      </c>
      <c r="D47" s="18" t="s">
        <v>19</v>
      </c>
      <c r="E47" s="22">
        <v>7500000</v>
      </c>
      <c r="F47" s="23">
        <v>7387.1</v>
      </c>
      <c r="G47" s="24">
        <v>6.7000000000000002E-3</v>
      </c>
    </row>
    <row r="48" spans="1:7" ht="12.95" customHeight="1">
      <c r="A48" s="20" t="s">
        <v>548</v>
      </c>
      <c r="B48" s="21" t="s">
        <v>550</v>
      </c>
      <c r="C48" s="16" t="s">
        <v>549</v>
      </c>
      <c r="D48" s="18" t="s">
        <v>19</v>
      </c>
      <c r="E48" s="22">
        <v>7500000</v>
      </c>
      <c r="F48" s="23">
        <v>7366.07</v>
      </c>
      <c r="G48" s="24">
        <v>6.7000000000000002E-3</v>
      </c>
    </row>
    <row r="49" spans="1:7" ht="12.95" customHeight="1">
      <c r="A49" s="20" t="s">
        <v>2372</v>
      </c>
      <c r="B49" s="67" t="s">
        <v>2973</v>
      </c>
      <c r="C49" s="16" t="s">
        <v>2373</v>
      </c>
      <c r="D49" s="18" t="s">
        <v>19</v>
      </c>
      <c r="E49" s="22">
        <v>7500000</v>
      </c>
      <c r="F49" s="23">
        <v>7354.77</v>
      </c>
      <c r="G49" s="24">
        <v>6.7000000000000002E-3</v>
      </c>
    </row>
    <row r="50" spans="1:7" ht="12.95" customHeight="1">
      <c r="A50" s="20" t="s">
        <v>583</v>
      </c>
      <c r="B50" s="21" t="s">
        <v>585</v>
      </c>
      <c r="C50" s="16" t="s">
        <v>584</v>
      </c>
      <c r="D50" s="18" t="s">
        <v>19</v>
      </c>
      <c r="E50" s="22">
        <v>7500000</v>
      </c>
      <c r="F50" s="23">
        <v>7303.08</v>
      </c>
      <c r="G50" s="24">
        <v>6.6E-3</v>
      </c>
    </row>
    <row r="51" spans="1:7" ht="12.95" customHeight="1">
      <c r="A51" s="20" t="s">
        <v>2374</v>
      </c>
      <c r="B51" s="21" t="s">
        <v>2376</v>
      </c>
      <c r="C51" s="16" t="s">
        <v>2375</v>
      </c>
      <c r="D51" s="18" t="s">
        <v>19</v>
      </c>
      <c r="E51" s="22">
        <v>6500000</v>
      </c>
      <c r="F51" s="23">
        <v>6659.5</v>
      </c>
      <c r="G51" s="24">
        <v>6.0000000000000001E-3</v>
      </c>
    </row>
    <row r="52" spans="1:7" ht="12.95" customHeight="1">
      <c r="A52" s="20" t="s">
        <v>744</v>
      </c>
      <c r="B52" s="21" t="s">
        <v>746</v>
      </c>
      <c r="C52" s="16" t="s">
        <v>745</v>
      </c>
      <c r="D52" s="18" t="s">
        <v>19</v>
      </c>
      <c r="E52" s="22">
        <v>6650000</v>
      </c>
      <c r="F52" s="23">
        <v>6625.67</v>
      </c>
      <c r="G52" s="24">
        <v>6.0000000000000001E-3</v>
      </c>
    </row>
    <row r="53" spans="1:7" ht="12.95" customHeight="1">
      <c r="A53" s="20" t="s">
        <v>323</v>
      </c>
      <c r="B53" s="21" t="s">
        <v>325</v>
      </c>
      <c r="C53" s="16" t="s">
        <v>324</v>
      </c>
      <c r="D53" s="18" t="s">
        <v>19</v>
      </c>
      <c r="E53" s="22">
        <v>6500000</v>
      </c>
      <c r="F53" s="23">
        <v>6548.5</v>
      </c>
      <c r="G53" s="24">
        <v>5.8999999999999999E-3</v>
      </c>
    </row>
    <row r="54" spans="1:7" ht="12.95" customHeight="1">
      <c r="A54" s="20" t="s">
        <v>795</v>
      </c>
      <c r="B54" s="21" t="s">
        <v>797</v>
      </c>
      <c r="C54" s="16" t="s">
        <v>796</v>
      </c>
      <c r="D54" s="18" t="s">
        <v>19</v>
      </c>
      <c r="E54" s="22">
        <v>6500000</v>
      </c>
      <c r="F54" s="23">
        <v>6502.16</v>
      </c>
      <c r="G54" s="24">
        <v>5.8999999999999999E-3</v>
      </c>
    </row>
    <row r="55" spans="1:7" ht="12.95" customHeight="1">
      <c r="A55" s="20" t="s">
        <v>2377</v>
      </c>
      <c r="B55" s="67" t="s">
        <v>2979</v>
      </c>
      <c r="C55" s="16" t="s">
        <v>2378</v>
      </c>
      <c r="D55" s="18" t="s">
        <v>19</v>
      </c>
      <c r="E55" s="22">
        <v>6500000</v>
      </c>
      <c r="F55" s="23">
        <v>6414.54</v>
      </c>
      <c r="G55" s="24">
        <v>5.7999999999999996E-3</v>
      </c>
    </row>
    <row r="56" spans="1:7" ht="12.95" customHeight="1">
      <c r="A56" s="20" t="s">
        <v>2379</v>
      </c>
      <c r="B56" s="21" t="s">
        <v>2381</v>
      </c>
      <c r="C56" s="16" t="s">
        <v>2380</v>
      </c>
      <c r="D56" s="18" t="s">
        <v>19</v>
      </c>
      <c r="E56" s="22">
        <v>6150000</v>
      </c>
      <c r="F56" s="23">
        <v>6184.09</v>
      </c>
      <c r="G56" s="24">
        <v>5.5999999999999999E-3</v>
      </c>
    </row>
    <row r="57" spans="1:7" ht="12.95" customHeight="1">
      <c r="A57" s="20" t="s">
        <v>2382</v>
      </c>
      <c r="B57" s="21" t="s">
        <v>2384</v>
      </c>
      <c r="C57" s="16" t="s">
        <v>2383</v>
      </c>
      <c r="D57" s="18" t="s">
        <v>19</v>
      </c>
      <c r="E57" s="22">
        <v>6100000</v>
      </c>
      <c r="F57" s="23">
        <v>6159.24</v>
      </c>
      <c r="G57" s="24">
        <v>5.5999999999999999E-3</v>
      </c>
    </row>
    <row r="58" spans="1:7" ht="12.95" customHeight="1">
      <c r="A58" s="20" t="s">
        <v>2385</v>
      </c>
      <c r="B58" s="21" t="s">
        <v>2387</v>
      </c>
      <c r="C58" s="16" t="s">
        <v>2386</v>
      </c>
      <c r="D58" s="18" t="s">
        <v>19</v>
      </c>
      <c r="E58" s="22">
        <v>6150000</v>
      </c>
      <c r="F58" s="23">
        <v>6130.94</v>
      </c>
      <c r="G58" s="24">
        <v>5.5999999999999999E-3</v>
      </c>
    </row>
    <row r="59" spans="1:7" ht="12.95" customHeight="1">
      <c r="A59" s="20" t="s">
        <v>2388</v>
      </c>
      <c r="B59" s="21" t="s">
        <v>2390</v>
      </c>
      <c r="C59" s="16" t="s">
        <v>2389</v>
      </c>
      <c r="D59" s="18" t="s">
        <v>15</v>
      </c>
      <c r="E59" s="22">
        <v>6000000</v>
      </c>
      <c r="F59" s="23">
        <v>5968.88</v>
      </c>
      <c r="G59" s="24">
        <v>5.4000000000000003E-3</v>
      </c>
    </row>
    <row r="60" spans="1:7" ht="12.95" customHeight="1">
      <c r="A60" s="20" t="s">
        <v>2391</v>
      </c>
      <c r="B60" s="21" t="s">
        <v>2393</v>
      </c>
      <c r="C60" s="16" t="s">
        <v>2392</v>
      </c>
      <c r="D60" s="18" t="s">
        <v>19</v>
      </c>
      <c r="E60" s="22">
        <v>6000000</v>
      </c>
      <c r="F60" s="23">
        <v>5934.62</v>
      </c>
      <c r="G60" s="24">
        <v>5.4000000000000003E-3</v>
      </c>
    </row>
    <row r="61" spans="1:7" ht="12.95" customHeight="1">
      <c r="A61" s="20" t="s">
        <v>640</v>
      </c>
      <c r="B61" s="21" t="s">
        <v>642</v>
      </c>
      <c r="C61" s="16" t="s">
        <v>641</v>
      </c>
      <c r="D61" s="18" t="s">
        <v>19</v>
      </c>
      <c r="E61" s="22">
        <v>5500000</v>
      </c>
      <c r="F61" s="23">
        <v>5508</v>
      </c>
      <c r="G61" s="24">
        <v>5.0000000000000001E-3</v>
      </c>
    </row>
    <row r="62" spans="1:7" ht="12.95" customHeight="1">
      <c r="A62" s="20" t="s">
        <v>2394</v>
      </c>
      <c r="B62" s="21" t="s">
        <v>2396</v>
      </c>
      <c r="C62" s="16" t="s">
        <v>2395</v>
      </c>
      <c r="D62" s="18" t="s">
        <v>19</v>
      </c>
      <c r="E62" s="22">
        <v>5000000</v>
      </c>
      <c r="F62" s="23">
        <v>5203.05</v>
      </c>
      <c r="G62" s="24">
        <v>4.7000000000000002E-3</v>
      </c>
    </row>
    <row r="63" spans="1:7" ht="12.95" customHeight="1">
      <c r="A63" s="20" t="s">
        <v>2397</v>
      </c>
      <c r="B63" s="21" t="s">
        <v>2396</v>
      </c>
      <c r="C63" s="16" t="s">
        <v>2398</v>
      </c>
      <c r="D63" s="18" t="s">
        <v>19</v>
      </c>
      <c r="E63" s="22">
        <v>5000000</v>
      </c>
      <c r="F63" s="23">
        <v>5180.33</v>
      </c>
      <c r="G63" s="24">
        <v>4.7000000000000002E-3</v>
      </c>
    </row>
    <row r="64" spans="1:7" ht="12.95" customHeight="1">
      <c r="A64" s="20" t="s">
        <v>2399</v>
      </c>
      <c r="B64" s="21" t="s">
        <v>2401</v>
      </c>
      <c r="C64" s="16" t="s">
        <v>2400</v>
      </c>
      <c r="D64" s="18" t="s">
        <v>15</v>
      </c>
      <c r="E64" s="22">
        <v>5000000</v>
      </c>
      <c r="F64" s="23">
        <v>5013.03</v>
      </c>
      <c r="G64" s="24">
        <v>4.4999999999999997E-3</v>
      </c>
    </row>
    <row r="65" spans="1:7" ht="12.95" customHeight="1">
      <c r="A65" s="20" t="s">
        <v>562</v>
      </c>
      <c r="B65" s="21" t="s">
        <v>564</v>
      </c>
      <c r="C65" s="16" t="s">
        <v>563</v>
      </c>
      <c r="D65" s="18" t="s">
        <v>19</v>
      </c>
      <c r="E65" s="22">
        <v>5000000</v>
      </c>
      <c r="F65" s="23">
        <v>4990.1000000000004</v>
      </c>
      <c r="G65" s="24">
        <v>4.4999999999999997E-3</v>
      </c>
    </row>
    <row r="66" spans="1:7" ht="12.95" customHeight="1">
      <c r="A66" s="20" t="s">
        <v>2402</v>
      </c>
      <c r="B66" s="21" t="s">
        <v>2404</v>
      </c>
      <c r="C66" s="16" t="s">
        <v>2403</v>
      </c>
      <c r="D66" s="18" t="s">
        <v>15</v>
      </c>
      <c r="E66" s="22">
        <v>5000000</v>
      </c>
      <c r="F66" s="23">
        <v>4946.76</v>
      </c>
      <c r="G66" s="24">
        <v>4.4999999999999997E-3</v>
      </c>
    </row>
    <row r="67" spans="1:7" ht="12.95" customHeight="1">
      <c r="A67" s="20" t="s">
        <v>2405</v>
      </c>
      <c r="B67" s="21" t="s">
        <v>2407</v>
      </c>
      <c r="C67" s="16" t="s">
        <v>2406</v>
      </c>
      <c r="D67" s="18" t="s">
        <v>19</v>
      </c>
      <c r="E67" s="22">
        <v>5000000</v>
      </c>
      <c r="F67" s="23">
        <v>4935.0200000000004</v>
      </c>
      <c r="G67" s="24">
        <v>4.4999999999999997E-3</v>
      </c>
    </row>
    <row r="68" spans="1:7" ht="12.95" customHeight="1">
      <c r="A68" s="20" t="s">
        <v>2408</v>
      </c>
      <c r="B68" s="21" t="s">
        <v>2410</v>
      </c>
      <c r="C68" s="16" t="s">
        <v>2409</v>
      </c>
      <c r="D68" s="18" t="s">
        <v>2411</v>
      </c>
      <c r="E68" s="22">
        <v>5000000</v>
      </c>
      <c r="F68" s="23">
        <v>4933.8999999999996</v>
      </c>
      <c r="G68" s="24">
        <v>4.4999999999999997E-3</v>
      </c>
    </row>
    <row r="69" spans="1:7" ht="12.95" customHeight="1">
      <c r="A69" s="20" t="s">
        <v>2412</v>
      </c>
      <c r="B69" s="21" t="s">
        <v>2407</v>
      </c>
      <c r="C69" s="16" t="s">
        <v>2413</v>
      </c>
      <c r="D69" s="18" t="s">
        <v>19</v>
      </c>
      <c r="E69" s="22">
        <v>5000000</v>
      </c>
      <c r="F69" s="23">
        <v>4931.09</v>
      </c>
      <c r="G69" s="24">
        <v>4.4999999999999997E-3</v>
      </c>
    </row>
    <row r="70" spans="1:7" ht="12.95" customHeight="1">
      <c r="A70" s="20" t="s">
        <v>2414</v>
      </c>
      <c r="B70" s="67" t="s">
        <v>2978</v>
      </c>
      <c r="C70" s="16" t="s">
        <v>2415</v>
      </c>
      <c r="D70" s="18" t="s">
        <v>19</v>
      </c>
      <c r="E70" s="22">
        <v>5000000</v>
      </c>
      <c r="F70" s="23">
        <v>4930.45</v>
      </c>
      <c r="G70" s="24">
        <v>4.4999999999999997E-3</v>
      </c>
    </row>
    <row r="71" spans="1:7" ht="12.95" customHeight="1">
      <c r="A71" s="20" t="s">
        <v>2416</v>
      </c>
      <c r="B71" s="67" t="s">
        <v>2980</v>
      </c>
      <c r="C71" s="16" t="s">
        <v>2417</v>
      </c>
      <c r="D71" s="18" t="s">
        <v>19</v>
      </c>
      <c r="E71" s="22">
        <v>5000000</v>
      </c>
      <c r="F71" s="23">
        <v>4929.53</v>
      </c>
      <c r="G71" s="24">
        <v>4.4999999999999997E-3</v>
      </c>
    </row>
    <row r="72" spans="1:7" ht="12.95" customHeight="1">
      <c r="A72" s="20" t="s">
        <v>2418</v>
      </c>
      <c r="B72" s="21" t="s">
        <v>2420</v>
      </c>
      <c r="C72" s="16" t="s">
        <v>2419</v>
      </c>
      <c r="D72" s="18" t="s">
        <v>19</v>
      </c>
      <c r="E72" s="22">
        <v>5000000</v>
      </c>
      <c r="F72" s="23">
        <v>4897.05</v>
      </c>
      <c r="G72" s="24">
        <v>4.4000000000000003E-3</v>
      </c>
    </row>
    <row r="73" spans="1:7" ht="12.95" customHeight="1">
      <c r="A73" s="20" t="s">
        <v>798</v>
      </c>
      <c r="B73" s="21" t="s">
        <v>800</v>
      </c>
      <c r="C73" s="16" t="s">
        <v>799</v>
      </c>
      <c r="D73" s="18" t="s">
        <v>19</v>
      </c>
      <c r="E73" s="22">
        <v>4700000</v>
      </c>
      <c r="F73" s="23">
        <v>4700.16</v>
      </c>
      <c r="G73" s="24">
        <v>4.3E-3</v>
      </c>
    </row>
    <row r="74" spans="1:7" ht="12.95" customHeight="1">
      <c r="A74" s="20" t="s">
        <v>2421</v>
      </c>
      <c r="B74" s="21" t="s">
        <v>778</v>
      </c>
      <c r="C74" s="16" t="s">
        <v>2422</v>
      </c>
      <c r="D74" s="18" t="s">
        <v>19</v>
      </c>
      <c r="E74" s="22">
        <v>4600000</v>
      </c>
      <c r="F74" s="23">
        <v>4593.3900000000003</v>
      </c>
      <c r="G74" s="24">
        <v>4.1999999999999997E-3</v>
      </c>
    </row>
    <row r="75" spans="1:7" ht="12.95" customHeight="1">
      <c r="A75" s="20" t="s">
        <v>2423</v>
      </c>
      <c r="B75" s="21" t="s">
        <v>2425</v>
      </c>
      <c r="C75" s="16" t="s">
        <v>2424</v>
      </c>
      <c r="D75" s="18" t="s">
        <v>19</v>
      </c>
      <c r="E75" s="22">
        <v>4500000</v>
      </c>
      <c r="F75" s="23">
        <v>4492.9799999999996</v>
      </c>
      <c r="G75" s="24">
        <v>4.1000000000000003E-3</v>
      </c>
    </row>
    <row r="76" spans="1:7" ht="12.95" customHeight="1">
      <c r="A76" s="20" t="s">
        <v>2426</v>
      </c>
      <c r="B76" s="21" t="s">
        <v>2428</v>
      </c>
      <c r="C76" s="16" t="s">
        <v>2427</v>
      </c>
      <c r="D76" s="18" t="s">
        <v>19</v>
      </c>
      <c r="E76" s="22">
        <v>4500000</v>
      </c>
      <c r="F76" s="23">
        <v>4492.3100000000004</v>
      </c>
      <c r="G76" s="24">
        <v>4.1000000000000003E-3</v>
      </c>
    </row>
    <row r="77" spans="1:7" ht="12.95" customHeight="1">
      <c r="A77" s="20" t="s">
        <v>2429</v>
      </c>
      <c r="B77" s="21" t="s">
        <v>2431</v>
      </c>
      <c r="C77" s="16" t="s">
        <v>2430</v>
      </c>
      <c r="D77" s="18" t="s">
        <v>19</v>
      </c>
      <c r="E77" s="22">
        <v>4000000</v>
      </c>
      <c r="F77" s="23">
        <v>3969.07</v>
      </c>
      <c r="G77" s="24">
        <v>3.5999999999999999E-3</v>
      </c>
    </row>
    <row r="78" spans="1:7" ht="12.95" customHeight="1">
      <c r="A78" s="20" t="s">
        <v>2432</v>
      </c>
      <c r="B78" s="21" t="s">
        <v>2434</v>
      </c>
      <c r="C78" s="16" t="s">
        <v>2433</v>
      </c>
      <c r="D78" s="18" t="s">
        <v>19</v>
      </c>
      <c r="E78" s="22">
        <v>4000000</v>
      </c>
      <c r="F78" s="23">
        <v>3967.74</v>
      </c>
      <c r="G78" s="24">
        <v>3.5999999999999999E-3</v>
      </c>
    </row>
    <row r="79" spans="1:7" ht="12.95" customHeight="1">
      <c r="A79" s="20" t="s">
        <v>2435</v>
      </c>
      <c r="B79" s="21" t="s">
        <v>2437</v>
      </c>
      <c r="C79" s="16" t="s">
        <v>2436</v>
      </c>
      <c r="D79" s="18" t="s">
        <v>19</v>
      </c>
      <c r="E79" s="22">
        <v>3650000</v>
      </c>
      <c r="F79" s="23">
        <v>3636.66</v>
      </c>
      <c r="G79" s="24">
        <v>3.3E-3</v>
      </c>
    </row>
    <row r="80" spans="1:7" ht="12.95" customHeight="1">
      <c r="A80" s="20" t="s">
        <v>764</v>
      </c>
      <c r="B80" s="21" t="s">
        <v>766</v>
      </c>
      <c r="C80" s="16" t="s">
        <v>765</v>
      </c>
      <c r="D80" s="18" t="s">
        <v>19</v>
      </c>
      <c r="E80" s="22">
        <v>3500000</v>
      </c>
      <c r="F80" s="23">
        <v>3449.94</v>
      </c>
      <c r="G80" s="24">
        <v>3.0999999999999999E-3</v>
      </c>
    </row>
    <row r="81" spans="1:7" ht="12.95" customHeight="1">
      <c r="A81" s="20" t="s">
        <v>690</v>
      </c>
      <c r="B81" s="21" t="s">
        <v>692</v>
      </c>
      <c r="C81" s="16" t="s">
        <v>691</v>
      </c>
      <c r="D81" s="18" t="s">
        <v>19</v>
      </c>
      <c r="E81" s="22">
        <v>3500000</v>
      </c>
      <c r="F81" s="23">
        <v>3410.53</v>
      </c>
      <c r="G81" s="24">
        <v>3.0999999999999999E-3</v>
      </c>
    </row>
    <row r="82" spans="1:7" ht="12.95" customHeight="1">
      <c r="A82" s="20" t="s">
        <v>759</v>
      </c>
      <c r="B82" s="21" t="s">
        <v>761</v>
      </c>
      <c r="C82" s="16" t="s">
        <v>760</v>
      </c>
      <c r="D82" s="18" t="s">
        <v>19</v>
      </c>
      <c r="E82" s="22">
        <v>3000000</v>
      </c>
      <c r="F82" s="23">
        <v>3004.99</v>
      </c>
      <c r="G82" s="24">
        <v>2.7000000000000001E-3</v>
      </c>
    </row>
    <row r="83" spans="1:7" ht="12.95" customHeight="1">
      <c r="A83" s="20" t="s">
        <v>2438</v>
      </c>
      <c r="B83" s="21" t="s">
        <v>486</v>
      </c>
      <c r="C83" s="16" t="s">
        <v>2439</v>
      </c>
      <c r="D83" s="18" t="s">
        <v>249</v>
      </c>
      <c r="E83" s="22">
        <v>3000000</v>
      </c>
      <c r="F83" s="23">
        <v>3004.8</v>
      </c>
      <c r="G83" s="24">
        <v>2.7000000000000001E-3</v>
      </c>
    </row>
    <row r="84" spans="1:7" ht="12.95" customHeight="1">
      <c r="A84" s="20" t="s">
        <v>2440</v>
      </c>
      <c r="B84" s="21" t="s">
        <v>2442</v>
      </c>
      <c r="C84" s="16" t="s">
        <v>2441</v>
      </c>
      <c r="D84" s="18" t="s">
        <v>19</v>
      </c>
      <c r="E84" s="22">
        <v>3000000</v>
      </c>
      <c r="F84" s="23">
        <v>3002.49</v>
      </c>
      <c r="G84" s="24">
        <v>2.7000000000000001E-3</v>
      </c>
    </row>
    <row r="85" spans="1:7" ht="12.95" customHeight="1">
      <c r="A85" s="20" t="s">
        <v>723</v>
      </c>
      <c r="B85" s="21" t="s">
        <v>725</v>
      </c>
      <c r="C85" s="16" t="s">
        <v>724</v>
      </c>
      <c r="D85" s="18" t="s">
        <v>19</v>
      </c>
      <c r="E85" s="22">
        <v>3000000</v>
      </c>
      <c r="F85" s="23">
        <v>2991.66</v>
      </c>
      <c r="G85" s="24">
        <v>2.7000000000000001E-3</v>
      </c>
    </row>
    <row r="86" spans="1:7" ht="12.95" customHeight="1">
      <c r="A86" s="20" t="s">
        <v>2443</v>
      </c>
      <c r="B86" s="21" t="s">
        <v>2445</v>
      </c>
      <c r="C86" s="16" t="s">
        <v>2444</v>
      </c>
      <c r="D86" s="18" t="s">
        <v>281</v>
      </c>
      <c r="E86" s="22">
        <v>3000000</v>
      </c>
      <c r="F86" s="23">
        <v>2989.02</v>
      </c>
      <c r="G86" s="24">
        <v>2.7000000000000001E-3</v>
      </c>
    </row>
    <row r="87" spans="1:7" ht="12.95" customHeight="1">
      <c r="A87" s="20" t="s">
        <v>2446</v>
      </c>
      <c r="B87" s="21" t="s">
        <v>2448</v>
      </c>
      <c r="C87" s="16" t="s">
        <v>2447</v>
      </c>
      <c r="D87" s="18" t="s">
        <v>19</v>
      </c>
      <c r="E87" s="22">
        <v>3000000</v>
      </c>
      <c r="F87" s="23">
        <v>2947.6</v>
      </c>
      <c r="G87" s="24">
        <v>2.7000000000000001E-3</v>
      </c>
    </row>
    <row r="88" spans="1:7" ht="12.95" customHeight="1">
      <c r="A88" s="20" t="s">
        <v>2449</v>
      </c>
      <c r="B88" s="21" t="s">
        <v>2451</v>
      </c>
      <c r="C88" s="16" t="s">
        <v>2450</v>
      </c>
      <c r="D88" s="18" t="s">
        <v>19</v>
      </c>
      <c r="E88" s="22">
        <v>2500000</v>
      </c>
      <c r="F88" s="23">
        <v>2517.7800000000002</v>
      </c>
      <c r="G88" s="24">
        <v>2.3E-3</v>
      </c>
    </row>
    <row r="89" spans="1:7" ht="12.95" customHeight="1">
      <c r="A89" s="20" t="s">
        <v>2452</v>
      </c>
      <c r="B89" s="21" t="s">
        <v>2454</v>
      </c>
      <c r="C89" s="16" t="s">
        <v>2453</v>
      </c>
      <c r="D89" s="18" t="s">
        <v>19</v>
      </c>
      <c r="E89" s="22">
        <v>2500000</v>
      </c>
      <c r="F89" s="23">
        <v>2513.75</v>
      </c>
      <c r="G89" s="24">
        <v>2.3E-3</v>
      </c>
    </row>
    <row r="90" spans="1:7" ht="12.95" customHeight="1">
      <c r="A90" s="20" t="s">
        <v>2455</v>
      </c>
      <c r="B90" s="67" t="s">
        <v>2984</v>
      </c>
      <c r="C90" s="16" t="s">
        <v>2456</v>
      </c>
      <c r="D90" s="18" t="s">
        <v>15</v>
      </c>
      <c r="E90" s="22">
        <v>2500000</v>
      </c>
      <c r="F90" s="23">
        <v>2499.9</v>
      </c>
      <c r="G90" s="24">
        <v>2.3E-3</v>
      </c>
    </row>
    <row r="91" spans="1:7" ht="12.95" customHeight="1">
      <c r="A91" s="20" t="s">
        <v>2457</v>
      </c>
      <c r="B91" s="21" t="s">
        <v>2359</v>
      </c>
      <c r="C91" s="16" t="s">
        <v>2458</v>
      </c>
      <c r="D91" s="18" t="s">
        <v>19</v>
      </c>
      <c r="E91" s="22">
        <v>2500000</v>
      </c>
      <c r="F91" s="23">
        <v>2499.0300000000002</v>
      </c>
      <c r="G91" s="24">
        <v>2.3E-3</v>
      </c>
    </row>
    <row r="92" spans="1:7" ht="12.95" customHeight="1">
      <c r="A92" s="20" t="s">
        <v>776</v>
      </c>
      <c r="B92" s="21" t="s">
        <v>778</v>
      </c>
      <c r="C92" s="16" t="s">
        <v>777</v>
      </c>
      <c r="D92" s="18" t="s">
        <v>19</v>
      </c>
      <c r="E92" s="22">
        <v>2500000</v>
      </c>
      <c r="F92" s="23">
        <v>2492.83</v>
      </c>
      <c r="G92" s="24">
        <v>2.3E-3</v>
      </c>
    </row>
    <row r="93" spans="1:7" ht="12.95" customHeight="1">
      <c r="A93" s="20" t="s">
        <v>2459</v>
      </c>
      <c r="B93" s="21" t="s">
        <v>624</v>
      </c>
      <c r="C93" s="16" t="s">
        <v>2460</v>
      </c>
      <c r="D93" s="18" t="s">
        <v>19</v>
      </c>
      <c r="E93" s="22">
        <v>2500000</v>
      </c>
      <c r="F93" s="23">
        <v>2490.7600000000002</v>
      </c>
      <c r="G93" s="24">
        <v>2.3E-3</v>
      </c>
    </row>
    <row r="94" spans="1:7" ht="12.95" customHeight="1">
      <c r="A94" s="20" t="s">
        <v>285</v>
      </c>
      <c r="B94" s="21" t="s">
        <v>287</v>
      </c>
      <c r="C94" s="16" t="s">
        <v>286</v>
      </c>
      <c r="D94" s="18" t="s">
        <v>19</v>
      </c>
      <c r="E94" s="22">
        <v>2500000</v>
      </c>
      <c r="F94" s="23">
        <v>2487.69</v>
      </c>
      <c r="G94" s="24">
        <v>2.3E-3</v>
      </c>
    </row>
    <row r="95" spans="1:7" ht="12.95" customHeight="1">
      <c r="A95" s="20" t="s">
        <v>2461</v>
      </c>
      <c r="B95" s="21" t="s">
        <v>2463</v>
      </c>
      <c r="C95" s="16" t="s">
        <v>2462</v>
      </c>
      <c r="D95" s="18" t="s">
        <v>281</v>
      </c>
      <c r="E95" s="22">
        <v>2500000</v>
      </c>
      <c r="F95" s="23">
        <v>2469.6</v>
      </c>
      <c r="G95" s="24">
        <v>2.2000000000000001E-3</v>
      </c>
    </row>
    <row r="96" spans="1:7" ht="12.95" customHeight="1">
      <c r="A96" s="20" t="s">
        <v>2464</v>
      </c>
      <c r="B96" s="67" t="s">
        <v>2977</v>
      </c>
      <c r="C96" s="16" t="s">
        <v>2465</v>
      </c>
      <c r="D96" s="18" t="s">
        <v>19</v>
      </c>
      <c r="E96" s="22">
        <v>2500000</v>
      </c>
      <c r="F96" s="23">
        <v>2467.81</v>
      </c>
      <c r="G96" s="24">
        <v>2.2000000000000001E-3</v>
      </c>
    </row>
    <row r="97" spans="1:7" ht="12.95" customHeight="1">
      <c r="A97" s="20" t="s">
        <v>2466</v>
      </c>
      <c r="B97" s="21" t="s">
        <v>749</v>
      </c>
      <c r="C97" s="16" t="s">
        <v>2467</v>
      </c>
      <c r="D97" s="18" t="s">
        <v>19</v>
      </c>
      <c r="E97" s="22">
        <v>2500000</v>
      </c>
      <c r="F97" s="23">
        <v>2465.15</v>
      </c>
      <c r="G97" s="24">
        <v>2.2000000000000001E-3</v>
      </c>
    </row>
    <row r="98" spans="1:7" ht="12.95" customHeight="1">
      <c r="A98" s="20" t="s">
        <v>2468</v>
      </c>
      <c r="B98" s="21" t="s">
        <v>2470</v>
      </c>
      <c r="C98" s="16" t="s">
        <v>2469</v>
      </c>
      <c r="D98" s="18" t="s">
        <v>19</v>
      </c>
      <c r="E98" s="22">
        <v>2500000</v>
      </c>
      <c r="F98" s="23">
        <v>2462.1</v>
      </c>
      <c r="G98" s="24">
        <v>2.2000000000000001E-3</v>
      </c>
    </row>
    <row r="99" spans="1:7" ht="12.95" customHeight="1">
      <c r="A99" s="20" t="s">
        <v>2471</v>
      </c>
      <c r="B99" s="21" t="s">
        <v>2473</v>
      </c>
      <c r="C99" s="16" t="s">
        <v>2472</v>
      </c>
      <c r="D99" s="18" t="s">
        <v>19</v>
      </c>
      <c r="E99" s="22">
        <v>2500000</v>
      </c>
      <c r="F99" s="23">
        <v>2456.88</v>
      </c>
      <c r="G99" s="24">
        <v>2.2000000000000001E-3</v>
      </c>
    </row>
    <row r="100" spans="1:7" ht="12.95" customHeight="1">
      <c r="A100" s="20" t="s">
        <v>702</v>
      </c>
      <c r="B100" s="21" t="s">
        <v>704</v>
      </c>
      <c r="C100" s="16" t="s">
        <v>703</v>
      </c>
      <c r="D100" s="18" t="s">
        <v>19</v>
      </c>
      <c r="E100" s="22">
        <v>2500000</v>
      </c>
      <c r="F100" s="23">
        <v>2451.59</v>
      </c>
      <c r="G100" s="24">
        <v>2.2000000000000001E-3</v>
      </c>
    </row>
    <row r="101" spans="1:7" ht="12.95" customHeight="1">
      <c r="A101" s="20" t="s">
        <v>2474</v>
      </c>
      <c r="B101" s="21" t="s">
        <v>2476</v>
      </c>
      <c r="C101" s="16" t="s">
        <v>2475</v>
      </c>
      <c r="D101" s="18" t="s">
        <v>19</v>
      </c>
      <c r="E101" s="22">
        <v>2500000</v>
      </c>
      <c r="F101" s="23">
        <v>2435.02</v>
      </c>
      <c r="G101" s="24">
        <v>2.2000000000000001E-3</v>
      </c>
    </row>
    <row r="102" spans="1:7" ht="12.95" customHeight="1">
      <c r="A102" s="20" t="s">
        <v>2477</v>
      </c>
      <c r="B102" s="21" t="s">
        <v>2479</v>
      </c>
      <c r="C102" s="16" t="s">
        <v>2478</v>
      </c>
      <c r="D102" s="18" t="s">
        <v>19</v>
      </c>
      <c r="E102" s="22">
        <v>2390000</v>
      </c>
      <c r="F102" s="23">
        <v>2298</v>
      </c>
      <c r="G102" s="24">
        <v>2.0999999999999999E-3</v>
      </c>
    </row>
    <row r="103" spans="1:7" ht="12.95" customHeight="1">
      <c r="A103" s="20" t="s">
        <v>2480</v>
      </c>
      <c r="B103" s="21" t="s">
        <v>2482</v>
      </c>
      <c r="C103" s="16" t="s">
        <v>2481</v>
      </c>
      <c r="D103" s="18" t="s">
        <v>19</v>
      </c>
      <c r="E103" s="22">
        <v>2000000</v>
      </c>
      <c r="F103" s="23">
        <v>2037.55</v>
      </c>
      <c r="G103" s="24">
        <v>1.8E-3</v>
      </c>
    </row>
    <row r="104" spans="1:7" ht="12.95" customHeight="1">
      <c r="A104" s="20" t="s">
        <v>2483</v>
      </c>
      <c r="B104" s="21" t="s">
        <v>2485</v>
      </c>
      <c r="C104" s="16" t="s">
        <v>2484</v>
      </c>
      <c r="D104" s="18" t="s">
        <v>15</v>
      </c>
      <c r="E104" s="22">
        <v>2000000</v>
      </c>
      <c r="F104" s="23">
        <v>2009.62</v>
      </c>
      <c r="G104" s="24">
        <v>1.8E-3</v>
      </c>
    </row>
    <row r="105" spans="1:7" ht="12.95" customHeight="1">
      <c r="A105" s="20" t="s">
        <v>2486</v>
      </c>
      <c r="B105" s="21" t="s">
        <v>2488</v>
      </c>
      <c r="C105" s="16" t="s">
        <v>2487</v>
      </c>
      <c r="D105" s="18" t="s">
        <v>19</v>
      </c>
      <c r="E105" s="22">
        <v>2000000</v>
      </c>
      <c r="F105" s="23">
        <v>2003.33</v>
      </c>
      <c r="G105" s="24">
        <v>1.8E-3</v>
      </c>
    </row>
    <row r="106" spans="1:7" ht="12.95" customHeight="1">
      <c r="A106" s="20" t="s">
        <v>302</v>
      </c>
      <c r="B106" s="21" t="s">
        <v>2966</v>
      </c>
      <c r="C106" s="16" t="s">
        <v>303</v>
      </c>
      <c r="D106" s="18" t="s">
        <v>281</v>
      </c>
      <c r="E106" s="22">
        <v>2000000</v>
      </c>
      <c r="F106" s="23">
        <v>2000.62</v>
      </c>
      <c r="G106" s="24">
        <v>1.8E-3</v>
      </c>
    </row>
    <row r="107" spans="1:7" ht="12.95" customHeight="1">
      <c r="A107" s="20" t="s">
        <v>2489</v>
      </c>
      <c r="B107" s="21" t="s">
        <v>2491</v>
      </c>
      <c r="C107" s="16" t="s">
        <v>2490</v>
      </c>
      <c r="D107" s="18" t="s">
        <v>2411</v>
      </c>
      <c r="E107" s="22">
        <v>1740000</v>
      </c>
      <c r="F107" s="23">
        <v>1711.59</v>
      </c>
      <c r="G107" s="24">
        <v>1.6000000000000001E-3</v>
      </c>
    </row>
    <row r="108" spans="1:7" ht="12.95" customHeight="1">
      <c r="A108" s="20" t="s">
        <v>2492</v>
      </c>
      <c r="B108" s="21" t="s">
        <v>2494</v>
      </c>
      <c r="C108" s="16" t="s">
        <v>2493</v>
      </c>
      <c r="D108" s="18" t="s">
        <v>19</v>
      </c>
      <c r="E108" s="22">
        <v>1500000</v>
      </c>
      <c r="F108" s="23">
        <v>1504.91</v>
      </c>
      <c r="G108" s="24">
        <v>1.4E-3</v>
      </c>
    </row>
    <row r="109" spans="1:7" ht="12.95" customHeight="1">
      <c r="A109" s="20" t="s">
        <v>2495</v>
      </c>
      <c r="B109" s="21" t="s">
        <v>2497</v>
      </c>
      <c r="C109" s="16" t="s">
        <v>2496</v>
      </c>
      <c r="D109" s="18" t="s">
        <v>19</v>
      </c>
      <c r="E109" s="22">
        <v>1500000</v>
      </c>
      <c r="F109" s="23">
        <v>1501.71</v>
      </c>
      <c r="G109" s="24">
        <v>1.4E-3</v>
      </c>
    </row>
    <row r="110" spans="1:7" ht="12.95" customHeight="1">
      <c r="A110" s="20" t="s">
        <v>2498</v>
      </c>
      <c r="B110" s="21" t="s">
        <v>2500</v>
      </c>
      <c r="C110" s="16" t="s">
        <v>2499</v>
      </c>
      <c r="D110" s="18" t="s">
        <v>19</v>
      </c>
      <c r="E110" s="22">
        <v>1500000</v>
      </c>
      <c r="F110" s="23">
        <v>1496.39</v>
      </c>
      <c r="G110" s="24">
        <v>1.4E-3</v>
      </c>
    </row>
    <row r="111" spans="1:7" ht="12.95" customHeight="1">
      <c r="A111" s="20" t="s">
        <v>2501</v>
      </c>
      <c r="B111" s="21" t="s">
        <v>2503</v>
      </c>
      <c r="C111" s="16" t="s">
        <v>2502</v>
      </c>
      <c r="D111" s="18" t="s">
        <v>19</v>
      </c>
      <c r="E111" s="22">
        <v>1000000</v>
      </c>
      <c r="F111" s="23">
        <v>1015.72</v>
      </c>
      <c r="G111" s="24">
        <v>8.9999999999999998E-4</v>
      </c>
    </row>
    <row r="112" spans="1:7" ht="12.95" customHeight="1">
      <c r="A112" s="20" t="s">
        <v>2504</v>
      </c>
      <c r="B112" s="21" t="s">
        <v>489</v>
      </c>
      <c r="C112" s="16" t="s">
        <v>2505</v>
      </c>
      <c r="D112" s="18" t="s">
        <v>19</v>
      </c>
      <c r="E112" s="22">
        <v>1000000</v>
      </c>
      <c r="F112" s="23">
        <v>1008.89</v>
      </c>
      <c r="G112" s="24">
        <v>8.9999999999999998E-4</v>
      </c>
    </row>
    <row r="113" spans="1:7" ht="12.95" customHeight="1">
      <c r="A113" s="20" t="s">
        <v>2506</v>
      </c>
      <c r="B113" s="21" t="s">
        <v>2508</v>
      </c>
      <c r="C113" s="16" t="s">
        <v>2507</v>
      </c>
      <c r="D113" s="18" t="s">
        <v>19</v>
      </c>
      <c r="E113" s="22">
        <v>1000000</v>
      </c>
      <c r="F113" s="23">
        <v>1006.51</v>
      </c>
      <c r="G113" s="24">
        <v>8.9999999999999998E-4</v>
      </c>
    </row>
    <row r="114" spans="1:7" ht="12.95" customHeight="1">
      <c r="A114" s="20" t="s">
        <v>756</v>
      </c>
      <c r="B114" s="21" t="s">
        <v>758</v>
      </c>
      <c r="C114" s="16" t="s">
        <v>757</v>
      </c>
      <c r="D114" s="18" t="s">
        <v>19</v>
      </c>
      <c r="E114" s="22">
        <v>1000000</v>
      </c>
      <c r="F114" s="23">
        <v>1006.41</v>
      </c>
      <c r="G114" s="24">
        <v>8.9999999999999998E-4</v>
      </c>
    </row>
    <row r="115" spans="1:7" ht="12.95" customHeight="1">
      <c r="A115" s="20" t="s">
        <v>2509</v>
      </c>
      <c r="B115" s="21" t="s">
        <v>316</v>
      </c>
      <c r="C115" s="16" t="s">
        <v>2510</v>
      </c>
      <c r="D115" s="18" t="s">
        <v>19</v>
      </c>
      <c r="E115" s="22">
        <v>1000000</v>
      </c>
      <c r="F115" s="23">
        <v>1005.99</v>
      </c>
      <c r="G115" s="24">
        <v>8.9999999999999998E-4</v>
      </c>
    </row>
    <row r="116" spans="1:7" ht="12.95" customHeight="1">
      <c r="A116" s="20" t="s">
        <v>2511</v>
      </c>
      <c r="B116" s="21" t="s">
        <v>2513</v>
      </c>
      <c r="C116" s="16" t="s">
        <v>2512</v>
      </c>
      <c r="D116" s="18" t="s">
        <v>19</v>
      </c>
      <c r="E116" s="22">
        <v>1000000</v>
      </c>
      <c r="F116" s="23">
        <v>1003.7</v>
      </c>
      <c r="G116" s="24">
        <v>8.9999999999999998E-4</v>
      </c>
    </row>
    <row r="117" spans="1:7" ht="12.95" customHeight="1">
      <c r="A117" s="20" t="s">
        <v>2514</v>
      </c>
      <c r="B117" s="21" t="s">
        <v>2516</v>
      </c>
      <c r="C117" s="16" t="s">
        <v>2515</v>
      </c>
      <c r="D117" s="18" t="s">
        <v>281</v>
      </c>
      <c r="E117" s="22">
        <v>1000000</v>
      </c>
      <c r="F117" s="23">
        <v>1001.86</v>
      </c>
      <c r="G117" s="24">
        <v>8.9999999999999998E-4</v>
      </c>
    </row>
    <row r="118" spans="1:7" ht="12.95" customHeight="1">
      <c r="A118" s="20" t="s">
        <v>2517</v>
      </c>
      <c r="B118" s="21" t="s">
        <v>2519</v>
      </c>
      <c r="C118" s="16" t="s">
        <v>2518</v>
      </c>
      <c r="D118" s="18" t="s">
        <v>249</v>
      </c>
      <c r="E118" s="22">
        <v>1000000</v>
      </c>
      <c r="F118" s="23">
        <v>1001.15</v>
      </c>
      <c r="G118" s="24">
        <v>8.9999999999999998E-4</v>
      </c>
    </row>
    <row r="119" spans="1:7" ht="12.95" customHeight="1">
      <c r="A119" s="20" t="s">
        <v>571</v>
      </c>
      <c r="B119" s="21" t="s">
        <v>573</v>
      </c>
      <c r="C119" s="16" t="s">
        <v>572</v>
      </c>
      <c r="D119" s="18" t="s">
        <v>19</v>
      </c>
      <c r="E119" s="22">
        <v>1000000</v>
      </c>
      <c r="F119" s="23">
        <v>998.7</v>
      </c>
      <c r="G119" s="24">
        <v>8.9999999999999998E-4</v>
      </c>
    </row>
    <row r="120" spans="1:7" ht="12.95" customHeight="1">
      <c r="A120" s="20" t="s">
        <v>2520</v>
      </c>
      <c r="B120" s="21" t="s">
        <v>2522</v>
      </c>
      <c r="C120" s="16" t="s">
        <v>2521</v>
      </c>
      <c r="D120" s="18" t="s">
        <v>19</v>
      </c>
      <c r="E120" s="22">
        <v>1000000</v>
      </c>
      <c r="F120" s="23">
        <v>997.27</v>
      </c>
      <c r="G120" s="24">
        <v>8.9999999999999998E-4</v>
      </c>
    </row>
    <row r="121" spans="1:7" ht="12.95" customHeight="1">
      <c r="A121" s="20" t="s">
        <v>2523</v>
      </c>
      <c r="B121" s="21" t="s">
        <v>2525</v>
      </c>
      <c r="C121" s="16" t="s">
        <v>2524</v>
      </c>
      <c r="D121" s="18" t="s">
        <v>19</v>
      </c>
      <c r="E121" s="22">
        <v>1000000</v>
      </c>
      <c r="F121" s="23">
        <v>990.73</v>
      </c>
      <c r="G121" s="24">
        <v>8.9999999999999998E-4</v>
      </c>
    </row>
    <row r="122" spans="1:7" ht="12.95" customHeight="1">
      <c r="A122" s="20" t="s">
        <v>2526</v>
      </c>
      <c r="B122" s="59" t="s">
        <v>2528</v>
      </c>
      <c r="C122" s="16" t="s">
        <v>2527</v>
      </c>
      <c r="D122" s="60" t="s">
        <v>15</v>
      </c>
      <c r="E122" s="22">
        <v>860000</v>
      </c>
      <c r="F122" s="23">
        <v>864.92</v>
      </c>
      <c r="G122" s="24">
        <v>8.0000000000000004E-4</v>
      </c>
    </row>
    <row r="123" spans="1:7" ht="12.95" customHeight="1">
      <c r="A123" s="20" t="s">
        <v>2529</v>
      </c>
      <c r="B123" s="21" t="s">
        <v>2531</v>
      </c>
      <c r="C123" s="16" t="s">
        <v>2530</v>
      </c>
      <c r="D123" s="18" t="s">
        <v>19</v>
      </c>
      <c r="E123" s="22">
        <v>500000</v>
      </c>
      <c r="F123" s="23">
        <v>507.46</v>
      </c>
      <c r="G123" s="24">
        <v>5.0000000000000001E-4</v>
      </c>
    </row>
    <row r="124" spans="1:7" ht="12.95" customHeight="1">
      <c r="A124" s="20" t="s">
        <v>2532</v>
      </c>
      <c r="B124" s="21" t="s">
        <v>2534</v>
      </c>
      <c r="C124" s="16" t="s">
        <v>2533</v>
      </c>
      <c r="D124" s="18" t="s">
        <v>19</v>
      </c>
      <c r="E124" s="22">
        <v>500000</v>
      </c>
      <c r="F124" s="23">
        <v>505.95</v>
      </c>
      <c r="G124" s="24">
        <v>5.0000000000000001E-4</v>
      </c>
    </row>
    <row r="125" spans="1:7" ht="12.95" customHeight="1">
      <c r="A125" s="20" t="s">
        <v>753</v>
      </c>
      <c r="B125" s="21" t="s">
        <v>755</v>
      </c>
      <c r="C125" s="16" t="s">
        <v>754</v>
      </c>
      <c r="D125" s="18" t="s">
        <v>19</v>
      </c>
      <c r="E125" s="22">
        <v>500000</v>
      </c>
      <c r="F125" s="23">
        <v>503.69</v>
      </c>
      <c r="G125" s="24">
        <v>5.0000000000000001E-4</v>
      </c>
    </row>
    <row r="126" spans="1:7" ht="12.95" customHeight="1">
      <c r="A126" s="20" t="s">
        <v>2535</v>
      </c>
      <c r="B126" s="21" t="s">
        <v>336</v>
      </c>
      <c r="C126" s="16" t="s">
        <v>2536</v>
      </c>
      <c r="D126" s="18" t="s">
        <v>19</v>
      </c>
      <c r="E126" s="22">
        <v>500000</v>
      </c>
      <c r="F126" s="23">
        <v>502.54</v>
      </c>
      <c r="G126" s="24">
        <v>5.0000000000000001E-4</v>
      </c>
    </row>
    <row r="127" spans="1:7" ht="12.95" customHeight="1">
      <c r="A127" s="20" t="s">
        <v>2537</v>
      </c>
      <c r="B127" s="21" t="s">
        <v>2539</v>
      </c>
      <c r="C127" s="16" t="s">
        <v>2538</v>
      </c>
      <c r="D127" s="18" t="s">
        <v>19</v>
      </c>
      <c r="E127" s="22">
        <v>500000</v>
      </c>
      <c r="F127" s="23">
        <v>502.06</v>
      </c>
      <c r="G127" s="24">
        <v>5.0000000000000001E-4</v>
      </c>
    </row>
    <row r="128" spans="1:7" ht="12.95" customHeight="1">
      <c r="A128" s="20" t="s">
        <v>2540</v>
      </c>
      <c r="B128" s="21" t="s">
        <v>2542</v>
      </c>
      <c r="C128" s="16" t="s">
        <v>2541</v>
      </c>
      <c r="D128" s="18" t="s">
        <v>19</v>
      </c>
      <c r="E128" s="22">
        <v>500000</v>
      </c>
      <c r="F128" s="23">
        <v>502.03</v>
      </c>
      <c r="G128" s="24">
        <v>5.0000000000000001E-4</v>
      </c>
    </row>
    <row r="129" spans="1:7" ht="12.95" customHeight="1">
      <c r="A129" s="20" t="s">
        <v>2543</v>
      </c>
      <c r="B129" s="21" t="s">
        <v>2545</v>
      </c>
      <c r="C129" s="16" t="s">
        <v>2544</v>
      </c>
      <c r="D129" s="18" t="s">
        <v>249</v>
      </c>
      <c r="E129" s="22">
        <v>500000</v>
      </c>
      <c r="F129" s="23">
        <v>501.08</v>
      </c>
      <c r="G129" s="24">
        <v>5.0000000000000001E-4</v>
      </c>
    </row>
    <row r="130" spans="1:7" ht="12.95" customHeight="1">
      <c r="A130" s="20" t="s">
        <v>2546</v>
      </c>
      <c r="B130" s="21" t="s">
        <v>2548</v>
      </c>
      <c r="C130" s="16" t="s">
        <v>2547</v>
      </c>
      <c r="D130" s="18" t="s">
        <v>281</v>
      </c>
      <c r="E130" s="22">
        <v>500000</v>
      </c>
      <c r="F130" s="23">
        <v>500.85</v>
      </c>
      <c r="G130" s="24">
        <v>5.0000000000000001E-4</v>
      </c>
    </row>
    <row r="131" spans="1:7" ht="12.95" customHeight="1">
      <c r="A131" s="20" t="s">
        <v>2549</v>
      </c>
      <c r="B131" s="21" t="s">
        <v>2359</v>
      </c>
      <c r="C131" s="16" t="s">
        <v>2550</v>
      </c>
      <c r="D131" s="18" t="s">
        <v>19</v>
      </c>
      <c r="E131" s="22">
        <v>500000</v>
      </c>
      <c r="F131" s="23">
        <v>500.84</v>
      </c>
      <c r="G131" s="24">
        <v>5.0000000000000001E-4</v>
      </c>
    </row>
    <row r="132" spans="1:7" ht="12.95" customHeight="1">
      <c r="A132" s="20" t="s">
        <v>637</v>
      </c>
      <c r="B132" s="21" t="s">
        <v>639</v>
      </c>
      <c r="C132" s="16" t="s">
        <v>638</v>
      </c>
      <c r="D132" s="18" t="s">
        <v>249</v>
      </c>
      <c r="E132" s="22">
        <v>500000</v>
      </c>
      <c r="F132" s="23">
        <v>498.67</v>
      </c>
      <c r="G132" s="24">
        <v>5.0000000000000001E-4</v>
      </c>
    </row>
    <row r="133" spans="1:7" ht="12.95" customHeight="1">
      <c r="A133" s="20" t="s">
        <v>708</v>
      </c>
      <c r="B133" s="21" t="s">
        <v>710</v>
      </c>
      <c r="C133" s="16" t="s">
        <v>709</v>
      </c>
      <c r="D133" s="18" t="s">
        <v>19</v>
      </c>
      <c r="E133" s="22">
        <v>500000</v>
      </c>
      <c r="F133" s="23">
        <v>484.98</v>
      </c>
      <c r="G133" s="24">
        <v>4.0000000000000002E-4</v>
      </c>
    </row>
    <row r="134" spans="1:7" ht="12.95" customHeight="1">
      <c r="A134" s="20" t="s">
        <v>2551</v>
      </c>
      <c r="B134" s="21" t="s">
        <v>2553</v>
      </c>
      <c r="C134" s="16" t="s">
        <v>2552</v>
      </c>
      <c r="D134" s="18" t="s">
        <v>249</v>
      </c>
      <c r="E134" s="22">
        <v>440000</v>
      </c>
      <c r="F134" s="23">
        <v>439.72</v>
      </c>
      <c r="G134" s="24">
        <v>4.0000000000000002E-4</v>
      </c>
    </row>
    <row r="135" spans="1:7" ht="12.95" customHeight="1">
      <c r="A135" s="20" t="s">
        <v>2554</v>
      </c>
      <c r="B135" s="21" t="s">
        <v>2556</v>
      </c>
      <c r="C135" s="16" t="s">
        <v>2555</v>
      </c>
      <c r="D135" s="18" t="s">
        <v>19</v>
      </c>
      <c r="E135" s="22">
        <v>400000</v>
      </c>
      <c r="F135" s="23">
        <v>403.86</v>
      </c>
      <c r="G135" s="24">
        <v>4.0000000000000002E-4</v>
      </c>
    </row>
    <row r="136" spans="1:7" ht="12.95" customHeight="1">
      <c r="A136" s="20" t="s">
        <v>2557</v>
      </c>
      <c r="B136" s="67" t="s">
        <v>2989</v>
      </c>
      <c r="C136" s="16" t="s">
        <v>2558</v>
      </c>
      <c r="D136" s="18" t="s">
        <v>281</v>
      </c>
      <c r="E136" s="22">
        <v>400000</v>
      </c>
      <c r="F136" s="23">
        <v>400.78</v>
      </c>
      <c r="G136" s="24">
        <v>4.0000000000000002E-4</v>
      </c>
    </row>
    <row r="137" spans="1:7" ht="12.95" customHeight="1">
      <c r="A137" s="20" t="s">
        <v>253</v>
      </c>
      <c r="B137" s="21" t="s">
        <v>255</v>
      </c>
      <c r="C137" s="16" t="s">
        <v>254</v>
      </c>
      <c r="D137" s="18" t="s">
        <v>19</v>
      </c>
      <c r="E137" s="22">
        <v>400000</v>
      </c>
      <c r="F137" s="23">
        <v>398.7</v>
      </c>
      <c r="G137" s="24">
        <v>4.0000000000000002E-4</v>
      </c>
    </row>
    <row r="138" spans="1:7" ht="12.95" customHeight="1">
      <c r="A138" s="20" t="s">
        <v>2559</v>
      </c>
      <c r="B138" s="21" t="s">
        <v>2561</v>
      </c>
      <c r="C138" s="16" t="s">
        <v>2560</v>
      </c>
      <c r="D138" s="18" t="s">
        <v>19</v>
      </c>
      <c r="E138" s="22">
        <v>260000</v>
      </c>
      <c r="F138" s="23">
        <v>255.06</v>
      </c>
      <c r="G138" s="24">
        <v>2.0000000000000001E-4</v>
      </c>
    </row>
    <row r="139" spans="1:7" ht="12.95" customHeight="1">
      <c r="A139" s="20" t="s">
        <v>2562</v>
      </c>
      <c r="B139" s="21" t="s">
        <v>2564</v>
      </c>
      <c r="C139" s="16" t="s">
        <v>2563</v>
      </c>
      <c r="D139" s="18" t="s">
        <v>19</v>
      </c>
      <c r="E139" s="22">
        <v>250000</v>
      </c>
      <c r="F139" s="23">
        <v>251.32</v>
      </c>
      <c r="G139" s="24">
        <v>2.0000000000000001E-4</v>
      </c>
    </row>
    <row r="140" spans="1:7" ht="12.95" customHeight="1">
      <c r="A140" s="20" t="s">
        <v>340</v>
      </c>
      <c r="B140" s="21" t="s">
        <v>342</v>
      </c>
      <c r="C140" s="16" t="s">
        <v>341</v>
      </c>
      <c r="D140" s="18" t="s">
        <v>249</v>
      </c>
      <c r="E140" s="22">
        <v>100000</v>
      </c>
      <c r="F140" s="23">
        <v>100.01</v>
      </c>
      <c r="G140" s="24">
        <v>1E-4</v>
      </c>
    </row>
    <row r="141" spans="1:7" ht="12.95" customHeight="1">
      <c r="A141" s="20" t="s">
        <v>2565</v>
      </c>
      <c r="B141" s="21" t="s">
        <v>2567</v>
      </c>
      <c r="C141" s="16" t="s">
        <v>2566</v>
      </c>
      <c r="D141" s="18" t="s">
        <v>15</v>
      </c>
      <c r="E141" s="22">
        <v>100000</v>
      </c>
      <c r="F141" s="23">
        <v>97.99</v>
      </c>
      <c r="G141" s="24">
        <v>1E-4</v>
      </c>
    </row>
    <row r="142" spans="1:7" ht="12.95" customHeight="1">
      <c r="A142" s="20" t="s">
        <v>2568</v>
      </c>
      <c r="B142" s="21" t="s">
        <v>2570</v>
      </c>
      <c r="C142" s="16" t="s">
        <v>2569</v>
      </c>
      <c r="D142" s="18" t="s">
        <v>19</v>
      </c>
      <c r="E142" s="22">
        <v>30000</v>
      </c>
      <c r="F142" s="23">
        <v>29.2</v>
      </c>
      <c r="G142" s="47" t="s">
        <v>2958</v>
      </c>
    </row>
    <row r="143" spans="1:7" ht="12.95" customHeight="1">
      <c r="A143" s="9"/>
      <c r="B143" s="17" t="s">
        <v>345</v>
      </c>
      <c r="C143" s="16" t="s">
        <v>2</v>
      </c>
      <c r="D143" s="18" t="s">
        <v>2</v>
      </c>
      <c r="E143" s="18" t="s">
        <v>2</v>
      </c>
      <c r="F143" s="18" t="s">
        <v>2</v>
      </c>
      <c r="G143" s="19" t="s">
        <v>2</v>
      </c>
    </row>
    <row r="144" spans="1:7" ht="12.95" customHeight="1">
      <c r="A144" s="20" t="s">
        <v>2571</v>
      </c>
      <c r="B144" s="21" t="s">
        <v>153</v>
      </c>
      <c r="C144" s="16" t="s">
        <v>2572</v>
      </c>
      <c r="D144" s="18" t="s">
        <v>19</v>
      </c>
      <c r="E144" s="22">
        <v>11600000</v>
      </c>
      <c r="F144" s="23">
        <v>10140.75</v>
      </c>
      <c r="G144" s="24">
        <v>9.1999999999999998E-3</v>
      </c>
    </row>
    <row r="145" spans="1:7" ht="12.95" customHeight="1">
      <c r="A145" s="20" t="s">
        <v>351</v>
      </c>
      <c r="B145" s="21" t="s">
        <v>117</v>
      </c>
      <c r="C145" s="16" t="s">
        <v>352</v>
      </c>
      <c r="D145" s="18" t="s">
        <v>19</v>
      </c>
      <c r="E145" s="22">
        <v>5500000</v>
      </c>
      <c r="F145" s="23">
        <v>7936.42</v>
      </c>
      <c r="G145" s="24">
        <v>7.1999999999999998E-3</v>
      </c>
    </row>
    <row r="146" spans="1:7" ht="12.95" customHeight="1">
      <c r="A146" s="20" t="s">
        <v>2573</v>
      </c>
      <c r="B146" s="21" t="s">
        <v>348</v>
      </c>
      <c r="C146" s="16" t="s">
        <v>2574</v>
      </c>
      <c r="D146" s="18" t="s">
        <v>281</v>
      </c>
      <c r="E146" s="22">
        <v>2500000</v>
      </c>
      <c r="F146" s="23">
        <v>3459.77</v>
      </c>
      <c r="G146" s="24">
        <v>3.0999999999999999E-3</v>
      </c>
    </row>
    <row r="147" spans="1:7" ht="12.95" customHeight="1">
      <c r="A147" s="20" t="s">
        <v>2575</v>
      </c>
      <c r="B147" s="21" t="s">
        <v>348</v>
      </c>
      <c r="C147" s="16" t="s">
        <v>2576</v>
      </c>
      <c r="D147" s="18" t="s">
        <v>281</v>
      </c>
      <c r="E147" s="22">
        <v>1000000</v>
      </c>
      <c r="F147" s="23">
        <v>1365.18</v>
      </c>
      <c r="G147" s="24">
        <v>1.1999999999999999E-3</v>
      </c>
    </row>
    <row r="148" spans="1:7" ht="12.95" customHeight="1">
      <c r="A148" s="9"/>
      <c r="B148" s="26" t="s">
        <v>30</v>
      </c>
      <c r="C148" s="25" t="s">
        <v>2</v>
      </c>
      <c r="D148" s="26" t="s">
        <v>2</v>
      </c>
      <c r="E148" s="26" t="s">
        <v>2</v>
      </c>
      <c r="F148" s="27">
        <v>993121.35</v>
      </c>
      <c r="G148" s="28">
        <v>0.90080000000000005</v>
      </c>
    </row>
    <row r="149" spans="1:7" ht="12.95" customHeight="1">
      <c r="A149" s="9"/>
      <c r="B149" s="17" t="s">
        <v>31</v>
      </c>
      <c r="C149" s="16" t="s">
        <v>2</v>
      </c>
      <c r="D149" s="18" t="s">
        <v>2</v>
      </c>
      <c r="E149" s="18" t="s">
        <v>2</v>
      </c>
      <c r="F149" s="18" t="s">
        <v>2</v>
      </c>
      <c r="G149" s="19" t="s">
        <v>2</v>
      </c>
    </row>
    <row r="150" spans="1:7" ht="12.95" customHeight="1">
      <c r="A150" s="9"/>
      <c r="B150" s="17" t="s">
        <v>11</v>
      </c>
      <c r="C150" s="16" t="s">
        <v>2</v>
      </c>
      <c r="D150" s="18" t="s">
        <v>2</v>
      </c>
      <c r="E150" s="18" t="s">
        <v>2</v>
      </c>
      <c r="F150" s="18" t="s">
        <v>2</v>
      </c>
      <c r="G150" s="19" t="s">
        <v>2</v>
      </c>
    </row>
    <row r="151" spans="1:7" ht="12.95" customHeight="1">
      <c r="A151" s="20" t="s">
        <v>2577</v>
      </c>
      <c r="B151" s="21" t="s">
        <v>2962</v>
      </c>
      <c r="C151" s="16" t="s">
        <v>2578</v>
      </c>
      <c r="D151" s="18" t="s">
        <v>19</v>
      </c>
      <c r="E151" s="22">
        <v>22500000</v>
      </c>
      <c r="F151" s="23">
        <v>22230</v>
      </c>
      <c r="G151" s="24">
        <v>2.0199999999999999E-2</v>
      </c>
    </row>
    <row r="152" spans="1:7" ht="12.95" customHeight="1">
      <c r="A152" s="20" t="s">
        <v>2579</v>
      </c>
      <c r="B152" s="21" t="s">
        <v>2581</v>
      </c>
      <c r="C152" s="16" t="s">
        <v>2580</v>
      </c>
      <c r="D152" s="18" t="s">
        <v>19</v>
      </c>
      <c r="E152" s="22">
        <v>12500000</v>
      </c>
      <c r="F152" s="23">
        <v>12357.6</v>
      </c>
      <c r="G152" s="24">
        <v>1.12E-2</v>
      </c>
    </row>
    <row r="153" spans="1:7" ht="12.95" customHeight="1">
      <c r="A153" s="20" t="s">
        <v>2582</v>
      </c>
      <c r="B153" s="21" t="s">
        <v>2962</v>
      </c>
      <c r="C153" s="16" t="s">
        <v>2583</v>
      </c>
      <c r="D153" s="18" t="s">
        <v>19</v>
      </c>
      <c r="E153" s="22">
        <v>5500000</v>
      </c>
      <c r="F153" s="23">
        <v>5433.6</v>
      </c>
      <c r="G153" s="24">
        <v>4.8999999999999998E-3</v>
      </c>
    </row>
    <row r="154" spans="1:7" ht="12.95" customHeight="1">
      <c r="A154" s="20" t="s">
        <v>2584</v>
      </c>
      <c r="B154" s="21" t="s">
        <v>2586</v>
      </c>
      <c r="C154" s="16" t="s">
        <v>2585</v>
      </c>
      <c r="D154" s="18" t="s">
        <v>15</v>
      </c>
      <c r="E154" s="22">
        <v>5000000</v>
      </c>
      <c r="F154" s="23">
        <v>4976.71</v>
      </c>
      <c r="G154" s="24">
        <v>4.4999999999999997E-3</v>
      </c>
    </row>
    <row r="155" spans="1:7" ht="12.95" customHeight="1">
      <c r="A155" s="20" t="s">
        <v>1595</v>
      </c>
      <c r="B155" s="21" t="s">
        <v>1597</v>
      </c>
      <c r="C155" s="16" t="s">
        <v>1596</v>
      </c>
      <c r="D155" s="18" t="s">
        <v>19</v>
      </c>
      <c r="E155" s="22">
        <v>4500000</v>
      </c>
      <c r="F155" s="23">
        <v>4474.24</v>
      </c>
      <c r="G155" s="24">
        <v>4.1000000000000003E-3</v>
      </c>
    </row>
    <row r="156" spans="1:7" ht="12.95" customHeight="1">
      <c r="A156" s="20" t="s">
        <v>2587</v>
      </c>
      <c r="B156" s="21" t="s">
        <v>2589</v>
      </c>
      <c r="C156" s="16" t="s">
        <v>2588</v>
      </c>
      <c r="D156" s="18" t="s">
        <v>19</v>
      </c>
      <c r="E156" s="22">
        <v>2500000</v>
      </c>
      <c r="F156" s="23">
        <v>2447.91</v>
      </c>
      <c r="G156" s="24">
        <v>2.2000000000000001E-3</v>
      </c>
    </row>
    <row r="157" spans="1:7" ht="12.95" customHeight="1">
      <c r="A157" s="20" t="s">
        <v>2590</v>
      </c>
      <c r="B157" s="21" t="s">
        <v>2963</v>
      </c>
      <c r="C157" s="16" t="s">
        <v>2591</v>
      </c>
      <c r="D157" s="18" t="s">
        <v>19</v>
      </c>
      <c r="E157" s="22">
        <v>200000</v>
      </c>
      <c r="F157" s="23">
        <v>196.7</v>
      </c>
      <c r="G157" s="24">
        <v>2.0000000000000001E-4</v>
      </c>
    </row>
    <row r="158" spans="1:7" ht="12.95" customHeight="1">
      <c r="A158" s="9"/>
      <c r="B158" s="26" t="s">
        <v>30</v>
      </c>
      <c r="C158" s="25" t="s">
        <v>2</v>
      </c>
      <c r="D158" s="26" t="s">
        <v>2</v>
      </c>
      <c r="E158" s="26" t="s">
        <v>2</v>
      </c>
      <c r="F158" s="27">
        <v>52116.76</v>
      </c>
      <c r="G158" s="28">
        <v>4.7300000000000002E-2</v>
      </c>
    </row>
    <row r="159" spans="1:7" ht="12.95" customHeight="1">
      <c r="A159" s="9"/>
      <c r="B159" s="34" t="s">
        <v>2951</v>
      </c>
      <c r="C159" s="33"/>
      <c r="D159" s="35"/>
      <c r="E159" s="35"/>
      <c r="F159" s="35"/>
      <c r="G159" s="36"/>
    </row>
    <row r="160" spans="1:7" ht="12.95" customHeight="1">
      <c r="A160" s="37"/>
      <c r="B160" s="39" t="s">
        <v>30</v>
      </c>
      <c r="C160" s="38"/>
      <c r="D160" s="39"/>
      <c r="E160" s="39"/>
      <c r="F160" s="40" t="s">
        <v>32</v>
      </c>
      <c r="G160" s="41" t="s">
        <v>32</v>
      </c>
    </row>
    <row r="161" spans="1:7" ht="12.95" customHeight="1">
      <c r="A161" s="9"/>
      <c r="B161" s="26" t="s">
        <v>33</v>
      </c>
      <c r="C161" s="32" t="s">
        <v>2</v>
      </c>
      <c r="D161" s="29" t="s">
        <v>2</v>
      </c>
      <c r="E161" s="42" t="s">
        <v>2</v>
      </c>
      <c r="F161" s="43">
        <v>1045238.11</v>
      </c>
      <c r="G161" s="44">
        <v>0.94810000000000005</v>
      </c>
    </row>
    <row r="162" spans="1:7" ht="12.95" customHeight="1">
      <c r="A162" s="9"/>
      <c r="B162" s="17" t="s">
        <v>34</v>
      </c>
      <c r="C162" s="16" t="s">
        <v>2</v>
      </c>
      <c r="D162" s="18" t="s">
        <v>2</v>
      </c>
      <c r="E162" s="18" t="s">
        <v>2</v>
      </c>
      <c r="F162" s="18" t="s">
        <v>2</v>
      </c>
      <c r="G162" s="19" t="s">
        <v>2</v>
      </c>
    </row>
    <row r="163" spans="1:7" ht="12.95" customHeight="1">
      <c r="A163" s="9"/>
      <c r="B163" s="17" t="s">
        <v>35</v>
      </c>
      <c r="C163" s="16" t="s">
        <v>2</v>
      </c>
      <c r="D163" s="18" t="s">
        <v>2</v>
      </c>
      <c r="E163" s="18" t="s">
        <v>2</v>
      </c>
      <c r="F163" s="18" t="s">
        <v>2</v>
      </c>
      <c r="G163" s="19" t="s">
        <v>2</v>
      </c>
    </row>
    <row r="164" spans="1:7" ht="12.95" customHeight="1">
      <c r="A164" s="20" t="s">
        <v>51</v>
      </c>
      <c r="B164" s="21" t="s">
        <v>38</v>
      </c>
      <c r="C164" s="16" t="s">
        <v>52</v>
      </c>
      <c r="D164" s="18" t="s">
        <v>39</v>
      </c>
      <c r="E164" s="22">
        <v>3000000</v>
      </c>
      <c r="F164" s="23">
        <v>2990.58</v>
      </c>
      <c r="G164" s="24">
        <v>2.7000000000000001E-3</v>
      </c>
    </row>
    <row r="165" spans="1:7" ht="12.95" customHeight="1">
      <c r="A165" s="20" t="s">
        <v>413</v>
      </c>
      <c r="B165" s="21" t="s">
        <v>66</v>
      </c>
      <c r="C165" s="16" t="s">
        <v>414</v>
      </c>
      <c r="D165" s="18" t="s">
        <v>43</v>
      </c>
      <c r="E165" s="22">
        <v>2500000</v>
      </c>
      <c r="F165" s="23">
        <v>2360.3200000000002</v>
      </c>
      <c r="G165" s="24">
        <v>2.0999999999999999E-3</v>
      </c>
    </row>
    <row r="166" spans="1:7" ht="12.95" customHeight="1">
      <c r="A166" s="9"/>
      <c r="B166" s="17" t="s">
        <v>418</v>
      </c>
      <c r="C166" s="16" t="s">
        <v>2</v>
      </c>
      <c r="D166" s="18" t="s">
        <v>2</v>
      </c>
      <c r="E166" s="18" t="s">
        <v>2</v>
      </c>
      <c r="F166" s="18" t="s">
        <v>2</v>
      </c>
      <c r="G166" s="19" t="s">
        <v>2</v>
      </c>
    </row>
    <row r="167" spans="1:7" ht="12.95" customHeight="1">
      <c r="A167" s="10" t="s">
        <v>2</v>
      </c>
      <c r="B167" s="21" t="s">
        <v>419</v>
      </c>
      <c r="C167" s="16" t="s">
        <v>2</v>
      </c>
      <c r="D167" s="18" t="s">
        <v>2</v>
      </c>
      <c r="E167" s="46" t="s">
        <v>2</v>
      </c>
      <c r="F167" s="23">
        <v>14192.18</v>
      </c>
      <c r="G167" s="24">
        <v>1.29E-2</v>
      </c>
    </row>
    <row r="168" spans="1:7" ht="12.95" customHeight="1">
      <c r="A168" s="9"/>
      <c r="B168" s="26" t="s">
        <v>33</v>
      </c>
      <c r="C168" s="32" t="s">
        <v>2</v>
      </c>
      <c r="D168" s="29" t="s">
        <v>2</v>
      </c>
      <c r="E168" s="42" t="s">
        <v>2</v>
      </c>
      <c r="F168" s="43">
        <v>19543.080000000002</v>
      </c>
      <c r="G168" s="44">
        <v>1.77E-2</v>
      </c>
    </row>
    <row r="169" spans="1:7" ht="12.95" customHeight="1">
      <c r="A169" s="9"/>
      <c r="B169" s="26" t="s">
        <v>236</v>
      </c>
      <c r="C169" s="32" t="s">
        <v>2</v>
      </c>
      <c r="D169" s="29" t="s">
        <v>2</v>
      </c>
      <c r="E169" s="18" t="s">
        <v>2</v>
      </c>
      <c r="F169" s="43">
        <v>38050.15</v>
      </c>
      <c r="G169" s="44">
        <v>3.4200000000000001E-2</v>
      </c>
    </row>
    <row r="170" spans="1:7" ht="12.95" customHeight="1" thickBot="1">
      <c r="A170" s="9"/>
      <c r="B170" s="49" t="s">
        <v>237</v>
      </c>
      <c r="C170" s="48" t="s">
        <v>2</v>
      </c>
      <c r="D170" s="50" t="s">
        <v>2</v>
      </c>
      <c r="E170" s="50" t="s">
        <v>2</v>
      </c>
      <c r="F170" s="51">
        <v>1102831.3436567001</v>
      </c>
      <c r="G170" s="52">
        <v>1</v>
      </c>
    </row>
    <row r="171" spans="1:7" ht="12.95" customHeight="1">
      <c r="A171" s="9"/>
      <c r="B171" s="10" t="s">
        <v>2</v>
      </c>
      <c r="C171" s="9"/>
      <c r="D171" s="9"/>
      <c r="E171" s="9"/>
      <c r="F171" s="9"/>
      <c r="G171" s="9"/>
    </row>
    <row r="172" spans="1:7" ht="12.95" customHeight="1">
      <c r="A172" s="9"/>
      <c r="B172" s="53" t="s">
        <v>2</v>
      </c>
      <c r="C172" s="9"/>
      <c r="D172" s="9"/>
      <c r="E172" s="9"/>
      <c r="F172" s="9"/>
      <c r="G172" s="9"/>
    </row>
    <row r="173" spans="1:7" ht="12.95" customHeight="1">
      <c r="A173" s="9"/>
      <c r="B173" s="53" t="s">
        <v>238</v>
      </c>
      <c r="C173" s="9"/>
      <c r="D173" s="9"/>
      <c r="E173" s="9"/>
      <c r="F173" s="9"/>
      <c r="G173" s="9"/>
    </row>
    <row r="174" spans="1:7" ht="12.95" customHeight="1">
      <c r="A174" s="9"/>
      <c r="B174" s="53" t="s">
        <v>239</v>
      </c>
      <c r="C174" s="9"/>
      <c r="D174" s="9"/>
      <c r="E174" s="9"/>
      <c r="F174" s="9"/>
      <c r="G174" s="9"/>
    </row>
    <row r="175" spans="1:7" ht="12.95" customHeight="1">
      <c r="A175" s="9"/>
      <c r="B175" s="53" t="s">
        <v>2</v>
      </c>
      <c r="C175" s="9"/>
      <c r="D175" s="9"/>
      <c r="E175" s="9"/>
      <c r="F175" s="9"/>
      <c r="G175" s="9"/>
    </row>
    <row r="176" spans="1:7" ht="26.1" customHeight="1">
      <c r="A176" s="9"/>
      <c r="B176" s="62"/>
      <c r="C176" s="9"/>
      <c r="E176" s="9"/>
      <c r="F176" s="9"/>
      <c r="G176" s="9"/>
    </row>
    <row r="177" spans="1:7" ht="12.95" customHeight="1">
      <c r="A177" s="9"/>
      <c r="B177" s="53" t="s">
        <v>2</v>
      </c>
      <c r="C177" s="9"/>
      <c r="D177" s="9"/>
      <c r="E177" s="9"/>
      <c r="F177" s="9"/>
      <c r="G177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123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Low Duration Fund </v>
      </c>
      <c r="C4" s="79"/>
      <c r="D4" s="79"/>
      <c r="E4" s="79"/>
      <c r="F4" s="79"/>
      <c r="G4" s="79"/>
    </row>
    <row r="5" spans="1:7" ht="15.95" customHeight="1">
      <c r="A5" s="8" t="s">
        <v>240</v>
      </c>
      <c r="B5" s="63" t="s">
        <v>3051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241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242</v>
      </c>
      <c r="B12" s="21" t="s">
        <v>244</v>
      </c>
      <c r="C12" s="16" t="s">
        <v>243</v>
      </c>
      <c r="D12" s="18" t="s">
        <v>245</v>
      </c>
      <c r="E12" s="22">
        <v>142900</v>
      </c>
      <c r="F12" s="23">
        <v>141.02000000000001</v>
      </c>
      <c r="G12" s="24">
        <v>2.9999999999999997E-4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246</v>
      </c>
      <c r="B14" s="21" t="s">
        <v>248</v>
      </c>
      <c r="C14" s="16" t="s">
        <v>247</v>
      </c>
      <c r="D14" s="18" t="s">
        <v>249</v>
      </c>
      <c r="E14" s="22">
        <v>21100000</v>
      </c>
      <c r="F14" s="23">
        <v>21126.31</v>
      </c>
      <c r="G14" s="24">
        <v>4.9500000000000002E-2</v>
      </c>
    </row>
    <row r="15" spans="1:7" ht="12.95" customHeight="1">
      <c r="A15" s="20" t="s">
        <v>250</v>
      </c>
      <c r="B15" s="21" t="s">
        <v>252</v>
      </c>
      <c r="C15" s="16" t="s">
        <v>251</v>
      </c>
      <c r="D15" s="18" t="s">
        <v>19</v>
      </c>
      <c r="E15" s="22">
        <v>10000000</v>
      </c>
      <c r="F15" s="23">
        <v>9955.7199999999993</v>
      </c>
      <c r="G15" s="24">
        <v>2.3300000000000001E-2</v>
      </c>
    </row>
    <row r="16" spans="1:7" ht="12.95" customHeight="1">
      <c r="A16" s="20" t="s">
        <v>253</v>
      </c>
      <c r="B16" s="21" t="s">
        <v>255</v>
      </c>
      <c r="C16" s="16" t="s">
        <v>254</v>
      </c>
      <c r="D16" s="18" t="s">
        <v>19</v>
      </c>
      <c r="E16" s="22">
        <v>8700000</v>
      </c>
      <c r="F16" s="23">
        <v>8671.7199999999993</v>
      </c>
      <c r="G16" s="24">
        <v>2.0299999999999999E-2</v>
      </c>
    </row>
    <row r="17" spans="1:7" ht="12.95" customHeight="1">
      <c r="A17" s="20" t="s">
        <v>256</v>
      </c>
      <c r="B17" s="21" t="s">
        <v>258</v>
      </c>
      <c r="C17" s="16" t="s">
        <v>257</v>
      </c>
      <c r="D17" s="18" t="s">
        <v>19</v>
      </c>
      <c r="E17" s="22">
        <v>8500000</v>
      </c>
      <c r="F17" s="23">
        <v>8501.06</v>
      </c>
      <c r="G17" s="24">
        <v>1.9900000000000001E-2</v>
      </c>
    </row>
    <row r="18" spans="1:7" ht="12.95" customHeight="1">
      <c r="A18" s="20" t="s">
        <v>259</v>
      </c>
      <c r="B18" s="21" t="s">
        <v>261</v>
      </c>
      <c r="C18" s="16" t="s">
        <v>260</v>
      </c>
      <c r="D18" s="18" t="s">
        <v>249</v>
      </c>
      <c r="E18" s="22">
        <v>7500000</v>
      </c>
      <c r="F18" s="23">
        <v>7503.93</v>
      </c>
      <c r="G18" s="24">
        <v>1.7600000000000001E-2</v>
      </c>
    </row>
    <row r="19" spans="1:7" ht="12.95" customHeight="1">
      <c r="A19" s="20" t="s">
        <v>262</v>
      </c>
      <c r="B19" s="67" t="s">
        <v>2982</v>
      </c>
      <c r="C19" s="16" t="s">
        <v>263</v>
      </c>
      <c r="D19" s="18" t="s">
        <v>264</v>
      </c>
      <c r="E19" s="22">
        <v>7500000</v>
      </c>
      <c r="F19" s="23">
        <v>7489.17</v>
      </c>
      <c r="G19" s="24">
        <v>1.7600000000000001E-2</v>
      </c>
    </row>
    <row r="20" spans="1:7" ht="12.95" customHeight="1">
      <c r="A20" s="20" t="s">
        <v>265</v>
      </c>
      <c r="B20" s="21" t="s">
        <v>267</v>
      </c>
      <c r="C20" s="16" t="s">
        <v>266</v>
      </c>
      <c r="D20" s="18" t="s">
        <v>19</v>
      </c>
      <c r="E20" s="22">
        <v>7500000</v>
      </c>
      <c r="F20" s="23">
        <v>7466.75</v>
      </c>
      <c r="G20" s="24">
        <v>1.7500000000000002E-2</v>
      </c>
    </row>
    <row r="21" spans="1:7" ht="12.95" customHeight="1">
      <c r="A21" s="20" t="s">
        <v>268</v>
      </c>
      <c r="B21" s="21" t="s">
        <v>270</v>
      </c>
      <c r="C21" s="16" t="s">
        <v>269</v>
      </c>
      <c r="D21" s="18" t="s">
        <v>249</v>
      </c>
      <c r="E21" s="22">
        <v>6500000</v>
      </c>
      <c r="F21" s="23">
        <v>6502.24</v>
      </c>
      <c r="G21" s="24">
        <v>1.52E-2</v>
      </c>
    </row>
    <row r="22" spans="1:7" ht="12.95" customHeight="1">
      <c r="A22" s="20" t="s">
        <v>271</v>
      </c>
      <c r="B22" s="67" t="s">
        <v>2964</v>
      </c>
      <c r="C22" s="16" t="s">
        <v>272</v>
      </c>
      <c r="D22" s="18" t="s">
        <v>249</v>
      </c>
      <c r="E22" s="22">
        <v>6000000</v>
      </c>
      <c r="F22" s="23">
        <v>5991.17</v>
      </c>
      <c r="G22" s="24">
        <v>1.4E-2</v>
      </c>
    </row>
    <row r="23" spans="1:7" ht="12.95" customHeight="1">
      <c r="A23" s="20" t="s">
        <v>273</v>
      </c>
      <c r="B23" s="21" t="s">
        <v>275</v>
      </c>
      <c r="C23" s="16" t="s">
        <v>274</v>
      </c>
      <c r="D23" s="18" t="s">
        <v>19</v>
      </c>
      <c r="E23" s="22">
        <v>5000000</v>
      </c>
      <c r="F23" s="23">
        <v>4997.9399999999996</v>
      </c>
      <c r="G23" s="24">
        <v>1.17E-2</v>
      </c>
    </row>
    <row r="24" spans="1:7" ht="12.95" customHeight="1">
      <c r="A24" s="20" t="s">
        <v>276</v>
      </c>
      <c r="B24" s="21" t="s">
        <v>278</v>
      </c>
      <c r="C24" s="16" t="s">
        <v>277</v>
      </c>
      <c r="D24" s="18" t="s">
        <v>249</v>
      </c>
      <c r="E24" s="22">
        <v>5000000</v>
      </c>
      <c r="F24" s="23">
        <v>4987.07</v>
      </c>
      <c r="G24" s="24">
        <v>1.17E-2</v>
      </c>
    </row>
    <row r="25" spans="1:7" ht="12.95" customHeight="1">
      <c r="A25" s="20" t="s">
        <v>279</v>
      </c>
      <c r="B25" s="67" t="s">
        <v>2974</v>
      </c>
      <c r="C25" s="16" t="s">
        <v>280</v>
      </c>
      <c r="D25" s="18" t="s">
        <v>281</v>
      </c>
      <c r="E25" s="22">
        <v>5000000</v>
      </c>
      <c r="F25" s="23">
        <v>4980.3100000000004</v>
      </c>
      <c r="G25" s="24">
        <v>1.17E-2</v>
      </c>
    </row>
    <row r="26" spans="1:7" ht="12.95" customHeight="1">
      <c r="A26" s="20" t="s">
        <v>282</v>
      </c>
      <c r="B26" s="21" t="s">
        <v>284</v>
      </c>
      <c r="C26" s="16" t="s">
        <v>283</v>
      </c>
      <c r="D26" s="18" t="s">
        <v>19</v>
      </c>
      <c r="E26" s="22">
        <v>5000000</v>
      </c>
      <c r="F26" s="23">
        <v>4978.1499999999996</v>
      </c>
      <c r="G26" s="24">
        <v>1.17E-2</v>
      </c>
    </row>
    <row r="27" spans="1:7" ht="12.95" customHeight="1">
      <c r="A27" s="20" t="s">
        <v>285</v>
      </c>
      <c r="B27" s="21" t="s">
        <v>287</v>
      </c>
      <c r="C27" s="16" t="s">
        <v>286</v>
      </c>
      <c r="D27" s="18" t="s">
        <v>19</v>
      </c>
      <c r="E27" s="22">
        <v>5000000</v>
      </c>
      <c r="F27" s="23">
        <v>4975.38</v>
      </c>
      <c r="G27" s="24">
        <v>1.17E-2</v>
      </c>
    </row>
    <row r="28" spans="1:7" ht="12.95" customHeight="1">
      <c r="A28" s="20" t="s">
        <v>288</v>
      </c>
      <c r="B28" s="21" t="s">
        <v>290</v>
      </c>
      <c r="C28" s="16" t="s">
        <v>289</v>
      </c>
      <c r="D28" s="18" t="s">
        <v>249</v>
      </c>
      <c r="E28" s="22">
        <v>5000000</v>
      </c>
      <c r="F28" s="23">
        <v>4926.09</v>
      </c>
      <c r="G28" s="24">
        <v>1.15E-2</v>
      </c>
    </row>
    <row r="29" spans="1:7" ht="12.95" customHeight="1">
      <c r="A29" s="20" t="s">
        <v>291</v>
      </c>
      <c r="B29" s="67" t="s">
        <v>2981</v>
      </c>
      <c r="C29" s="16" t="s">
        <v>292</v>
      </c>
      <c r="D29" s="18" t="s">
        <v>23</v>
      </c>
      <c r="E29" s="22">
        <v>4500000</v>
      </c>
      <c r="F29" s="23">
        <v>4479.43</v>
      </c>
      <c r="G29" s="24">
        <v>1.0500000000000001E-2</v>
      </c>
    </row>
    <row r="30" spans="1:7" ht="12.95" customHeight="1">
      <c r="A30" s="20" t="s">
        <v>293</v>
      </c>
      <c r="B30" s="21" t="s">
        <v>295</v>
      </c>
      <c r="C30" s="16" t="s">
        <v>294</v>
      </c>
      <c r="D30" s="18" t="s">
        <v>296</v>
      </c>
      <c r="E30" s="22">
        <v>4000000</v>
      </c>
      <c r="F30" s="23">
        <v>3968.55</v>
      </c>
      <c r="G30" s="24">
        <v>9.2999999999999992E-3</v>
      </c>
    </row>
    <row r="31" spans="1:7" ht="12.95" customHeight="1">
      <c r="A31" s="20" t="s">
        <v>297</v>
      </c>
      <c r="B31" s="21" t="s">
        <v>299</v>
      </c>
      <c r="C31" s="16" t="s">
        <v>298</v>
      </c>
      <c r="D31" s="18" t="s">
        <v>19</v>
      </c>
      <c r="E31" s="22">
        <v>3500000</v>
      </c>
      <c r="F31" s="23">
        <v>3493.5</v>
      </c>
      <c r="G31" s="24">
        <v>8.2000000000000007E-3</v>
      </c>
    </row>
    <row r="32" spans="1:7" ht="12.95" customHeight="1">
      <c r="A32" s="20" t="s">
        <v>300</v>
      </c>
      <c r="B32" s="67" t="s">
        <v>2970</v>
      </c>
      <c r="C32" s="16" t="s">
        <v>301</v>
      </c>
      <c r="D32" s="18" t="s">
        <v>281</v>
      </c>
      <c r="E32" s="22">
        <v>3000000</v>
      </c>
      <c r="F32" s="23">
        <v>3000.96</v>
      </c>
      <c r="G32" s="24">
        <v>7.0000000000000001E-3</v>
      </c>
    </row>
    <row r="33" spans="1:7" ht="12.95" customHeight="1">
      <c r="A33" s="20" t="s">
        <v>302</v>
      </c>
      <c r="B33" s="67" t="s">
        <v>2966</v>
      </c>
      <c r="C33" s="16" t="s">
        <v>303</v>
      </c>
      <c r="D33" s="18" t="s">
        <v>281</v>
      </c>
      <c r="E33" s="22">
        <v>2500000</v>
      </c>
      <c r="F33" s="23">
        <v>2500.77</v>
      </c>
      <c r="G33" s="24">
        <v>5.8999999999999999E-3</v>
      </c>
    </row>
    <row r="34" spans="1:7" ht="12.95" customHeight="1">
      <c r="A34" s="20" t="s">
        <v>304</v>
      </c>
      <c r="B34" s="21" t="s">
        <v>306</v>
      </c>
      <c r="C34" s="16" t="s">
        <v>305</v>
      </c>
      <c r="D34" s="18" t="s">
        <v>249</v>
      </c>
      <c r="E34" s="22">
        <v>2500000</v>
      </c>
      <c r="F34" s="23">
        <v>2499.14</v>
      </c>
      <c r="G34" s="24">
        <v>5.8999999999999999E-3</v>
      </c>
    </row>
    <row r="35" spans="1:7" ht="12.95" customHeight="1">
      <c r="A35" s="20" t="s">
        <v>307</v>
      </c>
      <c r="B35" s="21" t="s">
        <v>309</v>
      </c>
      <c r="C35" s="16" t="s">
        <v>308</v>
      </c>
      <c r="D35" s="18" t="s">
        <v>281</v>
      </c>
      <c r="E35" s="22">
        <v>2500000</v>
      </c>
      <c r="F35" s="23">
        <v>2489.6</v>
      </c>
      <c r="G35" s="24">
        <v>5.7999999999999996E-3</v>
      </c>
    </row>
    <row r="36" spans="1:7" ht="12.95" customHeight="1">
      <c r="A36" s="20" t="s">
        <v>310</v>
      </c>
      <c r="B36" s="67" t="s">
        <v>2967</v>
      </c>
      <c r="C36" s="16" t="s">
        <v>311</v>
      </c>
      <c r="D36" s="18" t="s">
        <v>19</v>
      </c>
      <c r="E36" s="22">
        <v>2500000</v>
      </c>
      <c r="F36" s="23">
        <v>2487.81</v>
      </c>
      <c r="G36" s="24">
        <v>5.7999999999999996E-3</v>
      </c>
    </row>
    <row r="37" spans="1:7" ht="12.95" customHeight="1">
      <c r="A37" s="20" t="s">
        <v>312</v>
      </c>
      <c r="B37" s="67" t="s">
        <v>2993</v>
      </c>
      <c r="C37" s="16" t="s">
        <v>313</v>
      </c>
      <c r="D37" s="18" t="s">
        <v>296</v>
      </c>
      <c r="E37" s="22">
        <v>2500000</v>
      </c>
      <c r="F37" s="23">
        <v>2485.61</v>
      </c>
      <c r="G37" s="24">
        <v>5.7999999999999996E-3</v>
      </c>
    </row>
    <row r="38" spans="1:7" ht="12.95" customHeight="1">
      <c r="A38" s="20" t="s">
        <v>314</v>
      </c>
      <c r="B38" s="21" t="s">
        <v>316</v>
      </c>
      <c r="C38" s="16" t="s">
        <v>315</v>
      </c>
      <c r="D38" s="18" t="s">
        <v>19</v>
      </c>
      <c r="E38" s="22">
        <v>1500000</v>
      </c>
      <c r="F38" s="23">
        <v>1502.07</v>
      </c>
      <c r="G38" s="24">
        <v>3.5000000000000001E-3</v>
      </c>
    </row>
    <row r="39" spans="1:7" ht="12.95" customHeight="1">
      <c r="A39" s="20" t="s">
        <v>317</v>
      </c>
      <c r="B39" s="21" t="s">
        <v>319</v>
      </c>
      <c r="C39" s="16" t="s">
        <v>318</v>
      </c>
      <c r="D39" s="18" t="s">
        <v>19</v>
      </c>
      <c r="E39" s="22">
        <v>1500000</v>
      </c>
      <c r="F39" s="23">
        <v>1499.42</v>
      </c>
      <c r="G39" s="24">
        <v>3.5000000000000001E-3</v>
      </c>
    </row>
    <row r="40" spans="1:7" ht="12.95" customHeight="1">
      <c r="A40" s="20" t="s">
        <v>320</v>
      </c>
      <c r="B40" s="21" t="s">
        <v>322</v>
      </c>
      <c r="C40" s="16" t="s">
        <v>321</v>
      </c>
      <c r="D40" s="18" t="s">
        <v>19</v>
      </c>
      <c r="E40" s="22">
        <v>1500000</v>
      </c>
      <c r="F40" s="23">
        <v>1493.09</v>
      </c>
      <c r="G40" s="24">
        <v>3.5000000000000001E-3</v>
      </c>
    </row>
    <row r="41" spans="1:7" ht="12.95" customHeight="1">
      <c r="A41" s="20" t="s">
        <v>323</v>
      </c>
      <c r="B41" s="21" t="s">
        <v>325</v>
      </c>
      <c r="C41" s="16" t="s">
        <v>324</v>
      </c>
      <c r="D41" s="18" t="s">
        <v>19</v>
      </c>
      <c r="E41" s="22">
        <v>1000000</v>
      </c>
      <c r="F41" s="23">
        <v>1007.46</v>
      </c>
      <c r="G41" s="24">
        <v>2.3999999999999998E-3</v>
      </c>
    </row>
    <row r="42" spans="1:7" ht="12.95" customHeight="1">
      <c r="A42" s="20" t="s">
        <v>326</v>
      </c>
      <c r="B42" s="21" t="s">
        <v>328</v>
      </c>
      <c r="C42" s="16" t="s">
        <v>327</v>
      </c>
      <c r="D42" s="18" t="s">
        <v>19</v>
      </c>
      <c r="E42" s="22">
        <v>1000000</v>
      </c>
      <c r="F42" s="23">
        <v>999.56</v>
      </c>
      <c r="G42" s="24">
        <v>2.3E-3</v>
      </c>
    </row>
    <row r="43" spans="1:7" ht="12.95" customHeight="1">
      <c r="A43" s="20" t="s">
        <v>329</v>
      </c>
      <c r="B43" s="21" t="s">
        <v>331</v>
      </c>
      <c r="C43" s="16" t="s">
        <v>330</v>
      </c>
      <c r="D43" s="18" t="s">
        <v>19</v>
      </c>
      <c r="E43" s="22">
        <v>830000</v>
      </c>
      <c r="F43" s="23">
        <v>833.61</v>
      </c>
      <c r="G43" s="24">
        <v>2E-3</v>
      </c>
    </row>
    <row r="44" spans="1:7" ht="12.95" customHeight="1">
      <c r="A44" s="20" t="s">
        <v>332</v>
      </c>
      <c r="B44" s="67" t="s">
        <v>2965</v>
      </c>
      <c r="C44" s="16" t="s">
        <v>333</v>
      </c>
      <c r="D44" s="18" t="s">
        <v>19</v>
      </c>
      <c r="E44" s="22">
        <v>780000</v>
      </c>
      <c r="F44" s="23">
        <v>776.54</v>
      </c>
      <c r="G44" s="24">
        <v>1.8E-3</v>
      </c>
    </row>
    <row r="45" spans="1:7" ht="12.95" customHeight="1">
      <c r="A45" s="20" t="s">
        <v>334</v>
      </c>
      <c r="B45" s="21" t="s">
        <v>336</v>
      </c>
      <c r="C45" s="16" t="s">
        <v>335</v>
      </c>
      <c r="D45" s="18" t="s">
        <v>19</v>
      </c>
      <c r="E45" s="22">
        <v>500000</v>
      </c>
      <c r="F45" s="23">
        <v>501.79</v>
      </c>
      <c r="G45" s="24">
        <v>1.1999999999999999E-3</v>
      </c>
    </row>
    <row r="46" spans="1:7" ht="12.95" customHeight="1">
      <c r="A46" s="20" t="s">
        <v>337</v>
      </c>
      <c r="B46" s="21" t="s">
        <v>339</v>
      </c>
      <c r="C46" s="16" t="s">
        <v>338</v>
      </c>
      <c r="D46" s="18" t="s">
        <v>19</v>
      </c>
      <c r="E46" s="22">
        <v>500000</v>
      </c>
      <c r="F46" s="23">
        <v>501.04</v>
      </c>
      <c r="G46" s="24">
        <v>1.1999999999999999E-3</v>
      </c>
    </row>
    <row r="47" spans="1:7" ht="12.95" customHeight="1">
      <c r="A47" s="20" t="s">
        <v>340</v>
      </c>
      <c r="B47" s="21" t="s">
        <v>342</v>
      </c>
      <c r="C47" s="16" t="s">
        <v>341</v>
      </c>
      <c r="D47" s="18" t="s">
        <v>249</v>
      </c>
      <c r="E47" s="22">
        <v>400000</v>
      </c>
      <c r="F47" s="23">
        <v>400.04</v>
      </c>
      <c r="G47" s="24">
        <v>8.9999999999999998E-4</v>
      </c>
    </row>
    <row r="48" spans="1:7" ht="12.95" customHeight="1">
      <c r="A48" s="20" t="s">
        <v>343</v>
      </c>
      <c r="B48" s="21" t="s">
        <v>325</v>
      </c>
      <c r="C48" s="16" t="s">
        <v>344</v>
      </c>
      <c r="D48" s="18" t="s">
        <v>19</v>
      </c>
      <c r="E48" s="22">
        <v>300000</v>
      </c>
      <c r="F48" s="23">
        <v>301.55</v>
      </c>
      <c r="G48" s="24">
        <v>6.9999999999999999E-4</v>
      </c>
    </row>
    <row r="49" spans="1:7" ht="12.95" customHeight="1">
      <c r="A49" s="9"/>
      <c r="B49" s="17" t="s">
        <v>345</v>
      </c>
      <c r="C49" s="16" t="s">
        <v>2</v>
      </c>
      <c r="D49" s="18" t="s">
        <v>2</v>
      </c>
      <c r="E49" s="18" t="s">
        <v>2</v>
      </c>
      <c r="F49" s="18" t="s">
        <v>2</v>
      </c>
      <c r="G49" s="19" t="s">
        <v>2</v>
      </c>
    </row>
    <row r="50" spans="1:7" ht="12.95" customHeight="1">
      <c r="A50" s="20" t="s">
        <v>346</v>
      </c>
      <c r="B50" s="21" t="s">
        <v>348</v>
      </c>
      <c r="C50" s="16" t="s">
        <v>347</v>
      </c>
      <c r="D50" s="18" t="s">
        <v>281</v>
      </c>
      <c r="E50" s="22">
        <v>10000000</v>
      </c>
      <c r="F50" s="23">
        <v>11819.74</v>
      </c>
      <c r="G50" s="24">
        <v>2.7699999999999999E-2</v>
      </c>
    </row>
    <row r="51" spans="1:7" ht="12.95" customHeight="1">
      <c r="A51" s="20" t="s">
        <v>349</v>
      </c>
      <c r="B51" s="21" t="s">
        <v>348</v>
      </c>
      <c r="C51" s="16" t="s">
        <v>350</v>
      </c>
      <c r="D51" s="18" t="s">
        <v>281</v>
      </c>
      <c r="E51" s="22">
        <v>2500000</v>
      </c>
      <c r="F51" s="23">
        <v>3132.71</v>
      </c>
      <c r="G51" s="24">
        <v>7.3000000000000001E-3</v>
      </c>
    </row>
    <row r="52" spans="1:7" ht="12.95" customHeight="1">
      <c r="A52" s="20" t="s">
        <v>351</v>
      </c>
      <c r="B52" s="21" t="s">
        <v>117</v>
      </c>
      <c r="C52" s="16" t="s">
        <v>352</v>
      </c>
      <c r="D52" s="18" t="s">
        <v>19</v>
      </c>
      <c r="E52" s="22">
        <v>2000000</v>
      </c>
      <c r="F52" s="23">
        <v>2885.97</v>
      </c>
      <c r="G52" s="24">
        <v>6.7999999999999996E-3</v>
      </c>
    </row>
    <row r="53" spans="1:7" ht="12.95" customHeight="1">
      <c r="A53" s="20" t="s">
        <v>353</v>
      </c>
      <c r="B53" s="21" t="s">
        <v>153</v>
      </c>
      <c r="C53" s="16" t="s">
        <v>354</v>
      </c>
      <c r="D53" s="18" t="s">
        <v>19</v>
      </c>
      <c r="E53" s="22">
        <v>2000000</v>
      </c>
      <c r="F53" s="23">
        <v>2408.79</v>
      </c>
      <c r="G53" s="24">
        <v>5.5999999999999999E-3</v>
      </c>
    </row>
    <row r="54" spans="1:7" ht="12.95" customHeight="1">
      <c r="A54" s="9"/>
      <c r="B54" s="26" t="s">
        <v>30</v>
      </c>
      <c r="C54" s="25" t="s">
        <v>2</v>
      </c>
      <c r="D54" s="26" t="s">
        <v>2</v>
      </c>
      <c r="E54" s="26" t="s">
        <v>2</v>
      </c>
      <c r="F54" s="27">
        <v>170662.78</v>
      </c>
      <c r="G54" s="28">
        <v>0.39979999999999999</v>
      </c>
    </row>
    <row r="55" spans="1:7" ht="12.95" customHeight="1">
      <c r="A55" s="9"/>
      <c r="B55" s="17" t="s">
        <v>31</v>
      </c>
      <c r="C55" s="16" t="s">
        <v>2</v>
      </c>
      <c r="D55" s="18" t="s">
        <v>2</v>
      </c>
      <c r="E55" s="18" t="s">
        <v>2</v>
      </c>
      <c r="F55" s="18" t="s">
        <v>2</v>
      </c>
      <c r="G55" s="19" t="s">
        <v>2</v>
      </c>
    </row>
    <row r="56" spans="1:7" ht="12.95" customHeight="1">
      <c r="A56" s="9"/>
      <c r="B56" s="17" t="s">
        <v>11</v>
      </c>
      <c r="C56" s="16" t="s">
        <v>2</v>
      </c>
      <c r="D56" s="18" t="s">
        <v>2</v>
      </c>
      <c r="E56" s="18" t="s">
        <v>2</v>
      </c>
      <c r="F56" s="18" t="s">
        <v>2</v>
      </c>
      <c r="G56" s="19" t="s">
        <v>2</v>
      </c>
    </row>
    <row r="57" spans="1:7" ht="12.95" customHeight="1">
      <c r="A57" s="20" t="s">
        <v>355</v>
      </c>
      <c r="B57" s="21" t="s">
        <v>357</v>
      </c>
      <c r="C57" s="16" t="s">
        <v>356</v>
      </c>
      <c r="D57" s="18" t="s">
        <v>296</v>
      </c>
      <c r="E57" s="22">
        <v>10500000</v>
      </c>
      <c r="F57" s="23">
        <v>10371.19</v>
      </c>
      <c r="G57" s="24">
        <v>2.4299999999999999E-2</v>
      </c>
    </row>
    <row r="58" spans="1:7" ht="12.95" customHeight="1">
      <c r="A58" s="20" t="s">
        <v>358</v>
      </c>
      <c r="B58" s="21" t="s">
        <v>360</v>
      </c>
      <c r="C58" s="16" t="s">
        <v>359</v>
      </c>
      <c r="D58" s="18" t="s">
        <v>19</v>
      </c>
      <c r="E58" s="22">
        <v>7500000</v>
      </c>
      <c r="F58" s="23">
        <v>7470.77</v>
      </c>
      <c r="G58" s="24">
        <v>1.7500000000000002E-2</v>
      </c>
    </row>
    <row r="59" spans="1:7" ht="12.95" customHeight="1">
      <c r="A59" s="20" t="s">
        <v>361</v>
      </c>
      <c r="B59" s="21" t="s">
        <v>363</v>
      </c>
      <c r="C59" s="16" t="s">
        <v>362</v>
      </c>
      <c r="D59" s="18" t="s">
        <v>19</v>
      </c>
      <c r="E59" s="22">
        <v>5000000</v>
      </c>
      <c r="F59" s="23">
        <v>4984.1000000000004</v>
      </c>
      <c r="G59" s="24">
        <v>1.17E-2</v>
      </c>
    </row>
    <row r="60" spans="1:7" ht="12.95" customHeight="1">
      <c r="A60" s="9"/>
      <c r="B60" s="17" t="s">
        <v>345</v>
      </c>
      <c r="C60" s="16" t="s">
        <v>2</v>
      </c>
      <c r="D60" s="18" t="s">
        <v>2</v>
      </c>
      <c r="E60" s="18" t="s">
        <v>2</v>
      </c>
      <c r="F60" s="18" t="s">
        <v>2</v>
      </c>
      <c r="G60" s="19" t="s">
        <v>2</v>
      </c>
    </row>
    <row r="61" spans="1:7" ht="12.95" customHeight="1">
      <c r="A61" s="20" t="s">
        <v>364</v>
      </c>
      <c r="B61" s="21" t="s">
        <v>366</v>
      </c>
      <c r="C61" s="16" t="s">
        <v>365</v>
      </c>
      <c r="D61" s="18" t="s">
        <v>367</v>
      </c>
      <c r="E61" s="22">
        <v>600000</v>
      </c>
      <c r="F61" s="23">
        <v>620.94000000000005</v>
      </c>
      <c r="G61" s="24">
        <v>1.5E-3</v>
      </c>
    </row>
    <row r="62" spans="1:7" ht="12.95" customHeight="1">
      <c r="A62" s="9"/>
      <c r="B62" s="26" t="s">
        <v>30</v>
      </c>
      <c r="C62" s="25" t="s">
        <v>2</v>
      </c>
      <c r="D62" s="26" t="s">
        <v>2</v>
      </c>
      <c r="E62" s="26" t="s">
        <v>2</v>
      </c>
      <c r="F62" s="27">
        <v>23447</v>
      </c>
      <c r="G62" s="28">
        <v>5.5E-2</v>
      </c>
    </row>
    <row r="63" spans="1:7" ht="12.95" customHeight="1">
      <c r="A63" s="9"/>
      <c r="B63" s="34" t="s">
        <v>2951</v>
      </c>
      <c r="C63" s="33"/>
      <c r="D63" s="35"/>
      <c r="E63" s="35"/>
      <c r="F63" s="35"/>
      <c r="G63" s="36"/>
    </row>
    <row r="64" spans="1:7" ht="12.95" customHeight="1">
      <c r="A64" s="37"/>
      <c r="B64" s="39" t="s">
        <v>30</v>
      </c>
      <c r="C64" s="38"/>
      <c r="D64" s="39"/>
      <c r="E64" s="39"/>
      <c r="F64" s="40" t="s">
        <v>32</v>
      </c>
      <c r="G64" s="41" t="s">
        <v>32</v>
      </c>
    </row>
    <row r="65" spans="1:7" ht="12.95" customHeight="1">
      <c r="A65" s="9"/>
      <c r="B65" s="26" t="s">
        <v>33</v>
      </c>
      <c r="C65" s="32" t="s">
        <v>2</v>
      </c>
      <c r="D65" s="29" t="s">
        <v>2</v>
      </c>
      <c r="E65" s="42" t="s">
        <v>2</v>
      </c>
      <c r="F65" s="43">
        <v>194109.78</v>
      </c>
      <c r="G65" s="44">
        <v>0.45479999999999998</v>
      </c>
    </row>
    <row r="66" spans="1:7" ht="12.95" customHeight="1">
      <c r="A66" s="9"/>
      <c r="B66" s="17" t="s">
        <v>34</v>
      </c>
      <c r="C66" s="16" t="s">
        <v>2</v>
      </c>
      <c r="D66" s="18" t="s">
        <v>2</v>
      </c>
      <c r="E66" s="18" t="s">
        <v>2</v>
      </c>
      <c r="F66" s="18" t="s">
        <v>2</v>
      </c>
      <c r="G66" s="19" t="s">
        <v>2</v>
      </c>
    </row>
    <row r="67" spans="1:7" ht="12.95" customHeight="1">
      <c r="A67" s="9"/>
      <c r="B67" s="17" t="s">
        <v>35</v>
      </c>
      <c r="C67" s="16" t="s">
        <v>2</v>
      </c>
      <c r="D67" s="18" t="s">
        <v>2</v>
      </c>
      <c r="E67" s="18" t="s">
        <v>2</v>
      </c>
      <c r="F67" s="18" t="s">
        <v>2</v>
      </c>
      <c r="G67" s="19" t="s">
        <v>2</v>
      </c>
    </row>
    <row r="68" spans="1:7" ht="12.95" customHeight="1">
      <c r="A68" s="20" t="s">
        <v>51</v>
      </c>
      <c r="B68" s="21" t="s">
        <v>38</v>
      </c>
      <c r="C68" s="16" t="s">
        <v>52</v>
      </c>
      <c r="D68" s="18" t="s">
        <v>39</v>
      </c>
      <c r="E68" s="22">
        <v>12000000</v>
      </c>
      <c r="F68" s="23">
        <v>11962.32</v>
      </c>
      <c r="G68" s="24">
        <v>2.8000000000000001E-2</v>
      </c>
    </row>
    <row r="69" spans="1:7" ht="12.95" customHeight="1">
      <c r="A69" s="20" t="s">
        <v>368</v>
      </c>
      <c r="B69" s="21" t="s">
        <v>55</v>
      </c>
      <c r="C69" s="16" t="s">
        <v>369</v>
      </c>
      <c r="D69" s="18" t="s">
        <v>39</v>
      </c>
      <c r="E69" s="22">
        <v>10000000</v>
      </c>
      <c r="F69" s="23">
        <v>9831.2800000000007</v>
      </c>
      <c r="G69" s="24">
        <v>2.3E-2</v>
      </c>
    </row>
    <row r="70" spans="1:7" ht="12.95" customHeight="1">
      <c r="A70" s="20" t="s">
        <v>370</v>
      </c>
      <c r="B70" s="21" t="s">
        <v>372</v>
      </c>
      <c r="C70" s="16" t="s">
        <v>371</v>
      </c>
      <c r="D70" s="18" t="s">
        <v>39</v>
      </c>
      <c r="E70" s="22">
        <v>10000000</v>
      </c>
      <c r="F70" s="23">
        <v>9651.86</v>
      </c>
      <c r="G70" s="24">
        <v>2.2599999999999999E-2</v>
      </c>
    </row>
    <row r="71" spans="1:7" ht="12.95" customHeight="1">
      <c r="A71" s="20" t="s">
        <v>373</v>
      </c>
      <c r="B71" s="21" t="s">
        <v>55</v>
      </c>
      <c r="C71" s="16" t="s">
        <v>374</v>
      </c>
      <c r="D71" s="18" t="s">
        <v>39</v>
      </c>
      <c r="E71" s="22">
        <v>7500000</v>
      </c>
      <c r="F71" s="23">
        <v>7223.56</v>
      </c>
      <c r="G71" s="24">
        <v>1.6899999999999998E-2</v>
      </c>
    </row>
    <row r="72" spans="1:7" ht="12.95" customHeight="1">
      <c r="A72" s="20" t="s">
        <v>375</v>
      </c>
      <c r="B72" s="21" t="s">
        <v>228</v>
      </c>
      <c r="C72" s="16" t="s">
        <v>376</v>
      </c>
      <c r="D72" s="18" t="s">
        <v>43</v>
      </c>
      <c r="E72" s="22">
        <v>7500000</v>
      </c>
      <c r="F72" s="23">
        <v>7201.6</v>
      </c>
      <c r="G72" s="24">
        <v>1.6899999999999998E-2</v>
      </c>
    </row>
    <row r="73" spans="1:7" ht="12.95" customHeight="1">
      <c r="A73" s="20" t="s">
        <v>377</v>
      </c>
      <c r="B73" s="21" t="s">
        <v>66</v>
      </c>
      <c r="C73" s="16" t="s">
        <v>378</v>
      </c>
      <c r="D73" s="18" t="s">
        <v>76</v>
      </c>
      <c r="E73" s="22">
        <v>7500000</v>
      </c>
      <c r="F73" s="23">
        <v>7086.84</v>
      </c>
      <c r="G73" s="24">
        <v>1.66E-2</v>
      </c>
    </row>
    <row r="74" spans="1:7" ht="12.95" customHeight="1">
      <c r="A74" s="20" t="s">
        <v>379</v>
      </c>
      <c r="B74" s="21" t="s">
        <v>38</v>
      </c>
      <c r="C74" s="16" t="s">
        <v>380</v>
      </c>
      <c r="D74" s="18" t="s">
        <v>39</v>
      </c>
      <c r="E74" s="22">
        <v>6300000</v>
      </c>
      <c r="F74" s="23">
        <v>6105.25</v>
      </c>
      <c r="G74" s="24">
        <v>1.43E-2</v>
      </c>
    </row>
    <row r="75" spans="1:7" ht="12.95" customHeight="1">
      <c r="A75" s="20" t="s">
        <v>381</v>
      </c>
      <c r="B75" s="21" t="s">
        <v>211</v>
      </c>
      <c r="C75" s="16" t="s">
        <v>382</v>
      </c>
      <c r="D75" s="18" t="s">
        <v>43</v>
      </c>
      <c r="E75" s="22">
        <v>6000000</v>
      </c>
      <c r="F75" s="23">
        <v>5808.53</v>
      </c>
      <c r="G75" s="24">
        <v>1.3599999999999999E-2</v>
      </c>
    </row>
    <row r="76" spans="1:7" ht="12.95" customHeight="1">
      <c r="A76" s="20" t="s">
        <v>383</v>
      </c>
      <c r="B76" s="21" t="s">
        <v>38</v>
      </c>
      <c r="C76" s="16" t="s">
        <v>384</v>
      </c>
      <c r="D76" s="18" t="s">
        <v>39</v>
      </c>
      <c r="E76" s="22">
        <v>5000000</v>
      </c>
      <c r="F76" s="23">
        <v>4840.55</v>
      </c>
      <c r="G76" s="24">
        <v>1.1299999999999999E-2</v>
      </c>
    </row>
    <row r="77" spans="1:7" ht="12.95" customHeight="1">
      <c r="A77" s="20" t="s">
        <v>385</v>
      </c>
      <c r="B77" s="21" t="s">
        <v>42</v>
      </c>
      <c r="C77" s="16" t="s">
        <v>386</v>
      </c>
      <c r="D77" s="18" t="s">
        <v>43</v>
      </c>
      <c r="E77" s="22">
        <v>5000000</v>
      </c>
      <c r="F77" s="23">
        <v>4832.95</v>
      </c>
      <c r="G77" s="24">
        <v>1.1299999999999999E-2</v>
      </c>
    </row>
    <row r="78" spans="1:7" ht="12.95" customHeight="1">
      <c r="A78" s="20" t="s">
        <v>387</v>
      </c>
      <c r="B78" s="21" t="s">
        <v>66</v>
      </c>
      <c r="C78" s="16" t="s">
        <v>388</v>
      </c>
      <c r="D78" s="18" t="s">
        <v>76</v>
      </c>
      <c r="E78" s="22">
        <v>5000000</v>
      </c>
      <c r="F78" s="23">
        <v>4814.51</v>
      </c>
      <c r="G78" s="24">
        <v>1.1299999999999999E-2</v>
      </c>
    </row>
    <row r="79" spans="1:7" ht="12.95" customHeight="1">
      <c r="A79" s="20" t="s">
        <v>389</v>
      </c>
      <c r="B79" s="21" t="s">
        <v>66</v>
      </c>
      <c r="C79" s="16" t="s">
        <v>390</v>
      </c>
      <c r="D79" s="18" t="s">
        <v>43</v>
      </c>
      <c r="E79" s="22">
        <v>5000000</v>
      </c>
      <c r="F79" s="23">
        <v>4712.8100000000004</v>
      </c>
      <c r="G79" s="24">
        <v>1.0999999999999999E-2</v>
      </c>
    </row>
    <row r="80" spans="1:7" ht="12.95" customHeight="1">
      <c r="A80" s="20" t="s">
        <v>391</v>
      </c>
      <c r="B80" s="21" t="s">
        <v>66</v>
      </c>
      <c r="C80" s="16" t="s">
        <v>392</v>
      </c>
      <c r="D80" s="18" t="s">
        <v>76</v>
      </c>
      <c r="E80" s="22">
        <v>5000000</v>
      </c>
      <c r="F80" s="23">
        <v>4710.8500000000004</v>
      </c>
      <c r="G80" s="24">
        <v>1.0999999999999999E-2</v>
      </c>
    </row>
    <row r="81" spans="1:7" ht="12.95" customHeight="1">
      <c r="A81" s="20" t="s">
        <v>393</v>
      </c>
      <c r="B81" s="21" t="s">
        <v>61</v>
      </c>
      <c r="C81" s="16" t="s">
        <v>394</v>
      </c>
      <c r="D81" s="18" t="s">
        <v>43</v>
      </c>
      <c r="E81" s="22">
        <v>5000000</v>
      </c>
      <c r="F81" s="23">
        <v>4705.75</v>
      </c>
      <c r="G81" s="24">
        <v>1.0999999999999999E-2</v>
      </c>
    </row>
    <row r="82" spans="1:7" ht="12.95" customHeight="1">
      <c r="A82" s="20" t="s">
        <v>395</v>
      </c>
      <c r="B82" s="21" t="s">
        <v>55</v>
      </c>
      <c r="C82" s="16" t="s">
        <v>396</v>
      </c>
      <c r="D82" s="18" t="s">
        <v>43</v>
      </c>
      <c r="E82" s="22">
        <v>4300000</v>
      </c>
      <c r="F82" s="23">
        <v>4148.08</v>
      </c>
      <c r="G82" s="24">
        <v>9.7000000000000003E-3</v>
      </c>
    </row>
    <row r="83" spans="1:7" ht="12.95" customHeight="1">
      <c r="A83" s="20" t="s">
        <v>397</v>
      </c>
      <c r="B83" s="21" t="s">
        <v>228</v>
      </c>
      <c r="C83" s="16" t="s">
        <v>398</v>
      </c>
      <c r="D83" s="18" t="s">
        <v>43</v>
      </c>
      <c r="E83" s="22">
        <v>3800000</v>
      </c>
      <c r="F83" s="23">
        <v>3664.2</v>
      </c>
      <c r="G83" s="24">
        <v>8.6E-3</v>
      </c>
    </row>
    <row r="84" spans="1:7" ht="12.95" customHeight="1">
      <c r="A84" s="20" t="s">
        <v>399</v>
      </c>
      <c r="B84" s="21" t="s">
        <v>211</v>
      </c>
      <c r="C84" s="16" t="s">
        <v>400</v>
      </c>
      <c r="D84" s="18" t="s">
        <v>43</v>
      </c>
      <c r="E84" s="22">
        <v>2500000</v>
      </c>
      <c r="F84" s="23">
        <v>2418.29</v>
      </c>
      <c r="G84" s="24">
        <v>5.7000000000000002E-3</v>
      </c>
    </row>
    <row r="85" spans="1:7" ht="12.95" customHeight="1">
      <c r="A85" s="20" t="s">
        <v>401</v>
      </c>
      <c r="B85" s="21" t="s">
        <v>403</v>
      </c>
      <c r="C85" s="16" t="s">
        <v>402</v>
      </c>
      <c r="D85" s="18" t="s">
        <v>39</v>
      </c>
      <c r="E85" s="22">
        <v>2500000</v>
      </c>
      <c r="F85" s="23">
        <v>2414.1799999999998</v>
      </c>
      <c r="G85" s="24">
        <v>5.7000000000000002E-3</v>
      </c>
    </row>
    <row r="86" spans="1:7" ht="12.95" customHeight="1">
      <c r="A86" s="20" t="s">
        <v>404</v>
      </c>
      <c r="B86" s="21" t="s">
        <v>55</v>
      </c>
      <c r="C86" s="16" t="s">
        <v>405</v>
      </c>
      <c r="D86" s="18" t="s">
        <v>39</v>
      </c>
      <c r="E86" s="22">
        <v>2500000</v>
      </c>
      <c r="F86" s="23">
        <v>2411.1999999999998</v>
      </c>
      <c r="G86" s="24">
        <v>5.7000000000000002E-3</v>
      </c>
    </row>
    <row r="87" spans="1:7" ht="12.95" customHeight="1">
      <c r="A87" s="20" t="s">
        <v>406</v>
      </c>
      <c r="B87" s="21" t="s">
        <v>408</v>
      </c>
      <c r="C87" s="16" t="s">
        <v>407</v>
      </c>
      <c r="D87" s="18" t="s">
        <v>43</v>
      </c>
      <c r="E87" s="22">
        <v>2500000</v>
      </c>
      <c r="F87" s="23">
        <v>2403.3200000000002</v>
      </c>
      <c r="G87" s="24">
        <v>5.5999999999999999E-3</v>
      </c>
    </row>
    <row r="88" spans="1:7" ht="12.95" customHeight="1">
      <c r="A88" s="20" t="s">
        <v>409</v>
      </c>
      <c r="B88" s="21" t="s">
        <v>408</v>
      </c>
      <c r="C88" s="16" t="s">
        <v>410</v>
      </c>
      <c r="D88" s="18" t="s">
        <v>43</v>
      </c>
      <c r="E88" s="22">
        <v>2000000</v>
      </c>
      <c r="F88" s="23">
        <v>1965.07</v>
      </c>
      <c r="G88" s="24">
        <v>4.5999999999999999E-3</v>
      </c>
    </row>
    <row r="89" spans="1:7" ht="12.95" customHeight="1">
      <c r="A89" s="20" t="s">
        <v>411</v>
      </c>
      <c r="B89" s="21" t="s">
        <v>38</v>
      </c>
      <c r="C89" s="16" t="s">
        <v>412</v>
      </c>
      <c r="D89" s="18" t="s">
        <v>39</v>
      </c>
      <c r="E89" s="22">
        <v>2000000</v>
      </c>
      <c r="F89" s="23">
        <v>1939.35</v>
      </c>
      <c r="G89" s="24">
        <v>4.4999999999999997E-3</v>
      </c>
    </row>
    <row r="90" spans="1:7" ht="12.95" customHeight="1">
      <c r="A90" s="20" t="s">
        <v>413</v>
      </c>
      <c r="B90" s="21" t="s">
        <v>66</v>
      </c>
      <c r="C90" s="16" t="s">
        <v>414</v>
      </c>
      <c r="D90" s="18" t="s">
        <v>43</v>
      </c>
      <c r="E90" s="22">
        <v>1000000</v>
      </c>
      <c r="F90" s="23">
        <v>944.13</v>
      </c>
      <c r="G90" s="24">
        <v>2.2000000000000001E-3</v>
      </c>
    </row>
    <row r="91" spans="1:7" ht="12.95" customHeight="1">
      <c r="A91" s="20" t="s">
        <v>415</v>
      </c>
      <c r="B91" s="21" t="s">
        <v>417</v>
      </c>
      <c r="C91" s="16" t="s">
        <v>416</v>
      </c>
      <c r="D91" s="18" t="s">
        <v>43</v>
      </c>
      <c r="E91" s="22">
        <v>300000</v>
      </c>
      <c r="F91" s="23">
        <v>290.08</v>
      </c>
      <c r="G91" s="24">
        <v>6.9999999999999999E-4</v>
      </c>
    </row>
    <row r="92" spans="1:7" ht="12.95" customHeight="1">
      <c r="A92" s="9"/>
      <c r="B92" s="17" t="s">
        <v>418</v>
      </c>
      <c r="C92" s="16" t="s">
        <v>2</v>
      </c>
      <c r="D92" s="18" t="s">
        <v>2</v>
      </c>
      <c r="E92" s="18" t="s">
        <v>2</v>
      </c>
      <c r="F92" s="18" t="s">
        <v>2</v>
      </c>
      <c r="G92" s="19" t="s">
        <v>2</v>
      </c>
    </row>
    <row r="93" spans="1:7" ht="12.95" customHeight="1">
      <c r="A93" s="10" t="s">
        <v>2</v>
      </c>
      <c r="B93" s="21" t="s">
        <v>419</v>
      </c>
      <c r="C93" s="16" t="s">
        <v>2</v>
      </c>
      <c r="D93" s="18" t="s">
        <v>2</v>
      </c>
      <c r="E93" s="46" t="s">
        <v>2</v>
      </c>
      <c r="F93" s="23">
        <v>6602.19</v>
      </c>
      <c r="G93" s="24">
        <v>1.55E-2</v>
      </c>
    </row>
    <row r="94" spans="1:7" ht="12.95" customHeight="1">
      <c r="A94" s="9"/>
      <c r="B94" s="17" t="s">
        <v>58</v>
      </c>
      <c r="C94" s="16" t="s">
        <v>2</v>
      </c>
      <c r="D94" s="18" t="s">
        <v>2</v>
      </c>
      <c r="E94" s="18" t="s">
        <v>2</v>
      </c>
      <c r="F94" s="18" t="s">
        <v>2</v>
      </c>
      <c r="G94" s="19" t="s">
        <v>2</v>
      </c>
    </row>
    <row r="95" spans="1:7" ht="12.95" customHeight="1">
      <c r="A95" s="20" t="s">
        <v>420</v>
      </c>
      <c r="B95" s="21" t="s">
        <v>61</v>
      </c>
      <c r="C95" s="16" t="s">
        <v>421</v>
      </c>
      <c r="D95" s="18" t="s">
        <v>39</v>
      </c>
      <c r="E95" s="22">
        <v>25000000</v>
      </c>
      <c r="F95" s="23">
        <v>24580.7</v>
      </c>
      <c r="G95" s="24">
        <v>5.7599999999999998E-2</v>
      </c>
    </row>
    <row r="96" spans="1:7" ht="12.95" customHeight="1">
      <c r="A96" s="20" t="s">
        <v>422</v>
      </c>
      <c r="B96" s="21" t="s">
        <v>147</v>
      </c>
      <c r="C96" s="16" t="s">
        <v>423</v>
      </c>
      <c r="D96" s="18" t="s">
        <v>43</v>
      </c>
      <c r="E96" s="22">
        <v>10000000</v>
      </c>
      <c r="F96" s="23">
        <v>9813.17</v>
      </c>
      <c r="G96" s="24">
        <v>2.3E-2</v>
      </c>
    </row>
    <row r="97" spans="1:7" ht="12.95" customHeight="1">
      <c r="A97" s="20" t="s">
        <v>424</v>
      </c>
      <c r="B97" s="21" t="s">
        <v>112</v>
      </c>
      <c r="C97" s="16" t="s">
        <v>425</v>
      </c>
      <c r="D97" s="18" t="s">
        <v>39</v>
      </c>
      <c r="E97" s="22">
        <v>10000000</v>
      </c>
      <c r="F97" s="23">
        <v>9642.59</v>
      </c>
      <c r="G97" s="24">
        <v>2.2599999999999999E-2</v>
      </c>
    </row>
    <row r="98" spans="1:7" ht="12.95" customHeight="1">
      <c r="A98" s="20" t="s">
        <v>426</v>
      </c>
      <c r="B98" s="21" t="s">
        <v>428</v>
      </c>
      <c r="C98" s="16" t="s">
        <v>427</v>
      </c>
      <c r="D98" s="18" t="s">
        <v>43</v>
      </c>
      <c r="E98" s="22">
        <v>8500000</v>
      </c>
      <c r="F98" s="23">
        <v>8298.76</v>
      </c>
      <c r="G98" s="24">
        <v>1.9400000000000001E-2</v>
      </c>
    </row>
    <row r="99" spans="1:7" ht="12.95" customHeight="1">
      <c r="A99" s="20" t="s">
        <v>429</v>
      </c>
      <c r="B99" s="21" t="s">
        <v>431</v>
      </c>
      <c r="C99" s="16" t="s">
        <v>430</v>
      </c>
      <c r="D99" s="18" t="s">
        <v>39</v>
      </c>
      <c r="E99" s="22">
        <v>7500000</v>
      </c>
      <c r="F99" s="23">
        <v>7475.48</v>
      </c>
      <c r="G99" s="24">
        <v>1.7500000000000002E-2</v>
      </c>
    </row>
    <row r="100" spans="1:7" ht="12.95" customHeight="1">
      <c r="A100" s="20" t="s">
        <v>432</v>
      </c>
      <c r="B100" s="21" t="s">
        <v>434</v>
      </c>
      <c r="C100" s="16" t="s">
        <v>433</v>
      </c>
      <c r="D100" s="18" t="s">
        <v>39</v>
      </c>
      <c r="E100" s="22">
        <v>7500000</v>
      </c>
      <c r="F100" s="23">
        <v>7216.29</v>
      </c>
      <c r="G100" s="24">
        <v>1.6899999999999998E-2</v>
      </c>
    </row>
    <row r="101" spans="1:7" ht="12.95" customHeight="1">
      <c r="A101" s="20" t="s">
        <v>435</v>
      </c>
      <c r="B101" s="21" t="s">
        <v>133</v>
      </c>
      <c r="C101" s="16" t="s">
        <v>436</v>
      </c>
      <c r="D101" s="18" t="s">
        <v>43</v>
      </c>
      <c r="E101" s="22">
        <v>7500000</v>
      </c>
      <c r="F101" s="23">
        <v>7021.1</v>
      </c>
      <c r="G101" s="24">
        <v>1.6500000000000001E-2</v>
      </c>
    </row>
    <row r="102" spans="1:7" ht="12.95" customHeight="1">
      <c r="A102" s="20" t="s">
        <v>437</v>
      </c>
      <c r="B102" s="21" t="s">
        <v>61</v>
      </c>
      <c r="C102" s="16" t="s">
        <v>438</v>
      </c>
      <c r="D102" s="18" t="s">
        <v>39</v>
      </c>
      <c r="E102" s="22">
        <v>7000000</v>
      </c>
      <c r="F102" s="23">
        <v>6784.16</v>
      </c>
      <c r="G102" s="24">
        <v>1.5900000000000001E-2</v>
      </c>
    </row>
    <row r="103" spans="1:7" ht="12.95" customHeight="1">
      <c r="A103" s="20" t="s">
        <v>439</v>
      </c>
      <c r="B103" s="21" t="s">
        <v>434</v>
      </c>
      <c r="C103" s="16" t="s">
        <v>440</v>
      </c>
      <c r="D103" s="18" t="s">
        <v>39</v>
      </c>
      <c r="E103" s="22">
        <v>5000000</v>
      </c>
      <c r="F103" s="23">
        <v>4972.7700000000004</v>
      </c>
      <c r="G103" s="24">
        <v>1.17E-2</v>
      </c>
    </row>
    <row r="104" spans="1:7" ht="12.95" customHeight="1">
      <c r="A104" s="20" t="s">
        <v>441</v>
      </c>
      <c r="B104" s="21" t="s">
        <v>112</v>
      </c>
      <c r="C104" s="16" t="s">
        <v>442</v>
      </c>
      <c r="D104" s="18" t="s">
        <v>39</v>
      </c>
      <c r="E104" s="22">
        <v>5000000</v>
      </c>
      <c r="F104" s="23">
        <v>4911.82</v>
      </c>
      <c r="G104" s="24">
        <v>1.15E-2</v>
      </c>
    </row>
    <row r="105" spans="1:7" ht="12.95" customHeight="1">
      <c r="A105" s="20" t="s">
        <v>62</v>
      </c>
      <c r="B105" s="21" t="s">
        <v>61</v>
      </c>
      <c r="C105" s="16" t="s">
        <v>63</v>
      </c>
      <c r="D105" s="18" t="s">
        <v>39</v>
      </c>
      <c r="E105" s="22">
        <v>4500000</v>
      </c>
      <c r="F105" s="23">
        <v>4498.42</v>
      </c>
      <c r="G105" s="24">
        <v>1.0500000000000001E-2</v>
      </c>
    </row>
    <row r="106" spans="1:7" ht="12.95" customHeight="1">
      <c r="A106" s="20" t="s">
        <v>443</v>
      </c>
      <c r="B106" s="21" t="s">
        <v>434</v>
      </c>
      <c r="C106" s="16" t="s">
        <v>444</v>
      </c>
      <c r="D106" s="18" t="s">
        <v>39</v>
      </c>
      <c r="E106" s="22">
        <v>2500000</v>
      </c>
      <c r="F106" s="23">
        <v>2469.08</v>
      </c>
      <c r="G106" s="24">
        <v>5.7999999999999996E-3</v>
      </c>
    </row>
    <row r="107" spans="1:7" ht="12.95" customHeight="1">
      <c r="A107" s="20" t="s">
        <v>445</v>
      </c>
      <c r="B107" s="21" t="s">
        <v>112</v>
      </c>
      <c r="C107" s="16" t="s">
        <v>446</v>
      </c>
      <c r="D107" s="18" t="s">
        <v>39</v>
      </c>
      <c r="E107" s="22">
        <v>2500000</v>
      </c>
      <c r="F107" s="23">
        <v>2408.5700000000002</v>
      </c>
      <c r="G107" s="24">
        <v>5.5999999999999999E-3</v>
      </c>
    </row>
    <row r="108" spans="1:7" ht="12.95" customHeight="1">
      <c r="A108" s="20" t="s">
        <v>447</v>
      </c>
      <c r="B108" s="21" t="s">
        <v>434</v>
      </c>
      <c r="C108" s="16" t="s">
        <v>448</v>
      </c>
      <c r="D108" s="18" t="s">
        <v>39</v>
      </c>
      <c r="E108" s="22">
        <v>2000000</v>
      </c>
      <c r="F108" s="23">
        <v>1920.36</v>
      </c>
      <c r="G108" s="24">
        <v>4.4999999999999997E-3</v>
      </c>
    </row>
    <row r="109" spans="1:7" ht="12.95" customHeight="1">
      <c r="A109" s="20" t="s">
        <v>449</v>
      </c>
      <c r="B109" s="21" t="s">
        <v>147</v>
      </c>
      <c r="C109" s="16" t="s">
        <v>450</v>
      </c>
      <c r="D109" s="18" t="s">
        <v>43</v>
      </c>
      <c r="E109" s="22">
        <v>1300000</v>
      </c>
      <c r="F109" s="23">
        <v>1252.8900000000001</v>
      </c>
      <c r="G109" s="24">
        <v>2.8999999999999998E-3</v>
      </c>
    </row>
    <row r="110" spans="1:7" ht="12.95" customHeight="1">
      <c r="A110" s="9"/>
      <c r="B110" s="17" t="s">
        <v>215</v>
      </c>
      <c r="C110" s="16" t="s">
        <v>2</v>
      </c>
      <c r="D110" s="18" t="s">
        <v>2</v>
      </c>
      <c r="E110" s="18" t="s">
        <v>2</v>
      </c>
      <c r="F110" s="18" t="s">
        <v>2</v>
      </c>
      <c r="G110" s="19" t="s">
        <v>2</v>
      </c>
    </row>
    <row r="111" spans="1:7" ht="12.95" customHeight="1">
      <c r="A111" s="20" t="s">
        <v>451</v>
      </c>
      <c r="B111" s="21" t="s">
        <v>221</v>
      </c>
      <c r="C111" s="16" t="s">
        <v>452</v>
      </c>
      <c r="D111" s="18" t="s">
        <v>245</v>
      </c>
      <c r="E111" s="22">
        <v>66300</v>
      </c>
      <c r="F111" s="23">
        <v>65.56</v>
      </c>
      <c r="G111" s="24">
        <v>2.0000000000000001E-4</v>
      </c>
    </row>
    <row r="112" spans="1:7" ht="12.95" customHeight="1">
      <c r="A112" s="9"/>
      <c r="B112" s="26" t="s">
        <v>33</v>
      </c>
      <c r="C112" s="32" t="s">
        <v>2</v>
      </c>
      <c r="D112" s="29" t="s">
        <v>2</v>
      </c>
      <c r="E112" s="42" t="s">
        <v>2</v>
      </c>
      <c r="F112" s="43">
        <v>226020.47</v>
      </c>
      <c r="G112" s="44">
        <v>0.52939999999999998</v>
      </c>
    </row>
    <row r="113" spans="1:7" ht="12.95" customHeight="1">
      <c r="A113" s="9"/>
      <c r="B113" s="17" t="s">
        <v>233</v>
      </c>
      <c r="C113" s="16" t="s">
        <v>2</v>
      </c>
      <c r="D113" s="18" t="s">
        <v>2</v>
      </c>
      <c r="E113" s="18" t="s">
        <v>2</v>
      </c>
      <c r="F113" s="18" t="s">
        <v>2</v>
      </c>
      <c r="G113" s="19" t="s">
        <v>2</v>
      </c>
    </row>
    <row r="114" spans="1:7" ht="12.95" customHeight="1">
      <c r="A114" s="20" t="s">
        <v>234</v>
      </c>
      <c r="B114" s="21" t="s">
        <v>235</v>
      </c>
      <c r="C114" s="16" t="s">
        <v>2</v>
      </c>
      <c r="D114" s="18" t="s">
        <v>2</v>
      </c>
      <c r="E114" s="46" t="s">
        <v>2</v>
      </c>
      <c r="F114" s="23">
        <v>34</v>
      </c>
      <c r="G114" s="24">
        <v>1E-4</v>
      </c>
    </row>
    <row r="115" spans="1:7" ht="12.95" customHeight="1">
      <c r="A115" s="9"/>
      <c r="B115" s="26" t="s">
        <v>33</v>
      </c>
      <c r="C115" s="32" t="s">
        <v>2</v>
      </c>
      <c r="D115" s="29" t="s">
        <v>2</v>
      </c>
      <c r="E115" s="42" t="s">
        <v>2</v>
      </c>
      <c r="F115" s="43">
        <v>34</v>
      </c>
      <c r="G115" s="44">
        <v>1E-4</v>
      </c>
    </row>
    <row r="116" spans="1:7" ht="12.95" customHeight="1">
      <c r="A116" s="9"/>
      <c r="B116" s="26" t="s">
        <v>236</v>
      </c>
      <c r="C116" s="32" t="s">
        <v>2</v>
      </c>
      <c r="D116" s="29" t="s">
        <v>2</v>
      </c>
      <c r="E116" s="18" t="s">
        <v>2</v>
      </c>
      <c r="F116" s="43">
        <v>6543.07</v>
      </c>
      <c r="G116" s="44">
        <v>1.5699999999999999E-2</v>
      </c>
    </row>
    <row r="117" spans="1:7" ht="12.95" customHeight="1" thickBot="1">
      <c r="A117" s="9"/>
      <c r="B117" s="49" t="s">
        <v>237</v>
      </c>
      <c r="C117" s="48" t="s">
        <v>2</v>
      </c>
      <c r="D117" s="50" t="s">
        <v>2</v>
      </c>
      <c r="E117" s="50" t="s">
        <v>2</v>
      </c>
      <c r="F117" s="51">
        <v>426707.31826570001</v>
      </c>
      <c r="G117" s="52">
        <v>1</v>
      </c>
    </row>
    <row r="118" spans="1:7" ht="12.95" customHeight="1">
      <c r="A118" s="9"/>
      <c r="B118" s="10" t="s">
        <v>2</v>
      </c>
      <c r="C118" s="9"/>
      <c r="D118" s="9"/>
      <c r="E118" s="9"/>
      <c r="F118" s="9"/>
      <c r="G118" s="9"/>
    </row>
    <row r="119" spans="1:7" ht="12.95" customHeight="1">
      <c r="A119" s="9"/>
      <c r="B119" s="53" t="s">
        <v>2</v>
      </c>
      <c r="C119" s="9"/>
      <c r="D119" s="9"/>
      <c r="E119" s="9"/>
      <c r="F119" s="9"/>
      <c r="G119" s="9"/>
    </row>
    <row r="120" spans="1:7" ht="12.95" customHeight="1">
      <c r="A120" s="9"/>
      <c r="B120" s="53" t="s">
        <v>238</v>
      </c>
      <c r="C120" s="9"/>
      <c r="D120" s="9"/>
      <c r="E120" s="9"/>
      <c r="F120" s="65"/>
      <c r="G120" s="76"/>
    </row>
    <row r="121" spans="1:7" ht="12.95" customHeight="1">
      <c r="A121" s="9"/>
      <c r="B121" s="53" t="s">
        <v>2</v>
      </c>
      <c r="C121" s="9"/>
      <c r="D121" s="9"/>
      <c r="E121" s="9"/>
      <c r="F121" s="9"/>
      <c r="G121" s="9"/>
    </row>
    <row r="122" spans="1:7" ht="26.1" customHeight="1">
      <c r="A122" s="9"/>
      <c r="B122" s="55"/>
      <c r="C122" s="9"/>
      <c r="E122" s="9"/>
      <c r="F122" s="9"/>
      <c r="G122" s="9"/>
    </row>
    <row r="123" spans="1:7" ht="12.95" customHeight="1">
      <c r="A123" s="9"/>
      <c r="B123" s="53" t="s">
        <v>2</v>
      </c>
      <c r="C123" s="9"/>
      <c r="D123" s="9"/>
      <c r="E123" s="9"/>
      <c r="F123" s="9"/>
      <c r="G123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dimension ref="A1:G52"/>
  <sheetViews>
    <sheetView showGridLines="0" zoomScaleNormal="100" workbookViewId="0">
      <selection activeCell="A5" sqref="A5"/>
    </sheetView>
  </sheetViews>
  <sheetFormatPr defaultRowHeight="12.75"/>
  <cols>
    <col min="1" max="1" width="8.140625" style="2" bestFit="1" customWidth="1"/>
    <col min="2" max="2" width="42.42578125" style="2" bestFit="1" customWidth="1"/>
    <col min="3" max="3" width="13.28515625" style="2" bestFit="1" customWidth="1"/>
    <col min="4" max="4" width="21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Sensex Exchange Traded Fund </v>
      </c>
      <c r="C4" s="79"/>
      <c r="D4" s="79"/>
      <c r="E4" s="79"/>
      <c r="F4" s="79"/>
      <c r="G4" s="79"/>
    </row>
    <row r="5" spans="1:7" ht="15.95" customHeight="1">
      <c r="A5" s="8" t="s">
        <v>2592</v>
      </c>
      <c r="B5" s="63" t="s">
        <v>3076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815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816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1047</v>
      </c>
      <c r="B11" s="21" t="s">
        <v>1049</v>
      </c>
      <c r="C11" s="16" t="s">
        <v>1048</v>
      </c>
      <c r="D11" s="18" t="s">
        <v>828</v>
      </c>
      <c r="E11" s="22">
        <v>502</v>
      </c>
      <c r="F11" s="23">
        <v>10.35</v>
      </c>
      <c r="G11" s="24">
        <v>0.10920000000000001</v>
      </c>
    </row>
    <row r="12" spans="1:7" ht="12.95" customHeight="1">
      <c r="A12" s="20" t="s">
        <v>882</v>
      </c>
      <c r="B12" s="21" t="s">
        <v>884</v>
      </c>
      <c r="C12" s="16" t="s">
        <v>883</v>
      </c>
      <c r="D12" s="18" t="s">
        <v>885</v>
      </c>
      <c r="E12" s="22">
        <v>797</v>
      </c>
      <c r="F12" s="23">
        <v>9.89</v>
      </c>
      <c r="G12" s="24">
        <v>0.1043</v>
      </c>
    </row>
    <row r="13" spans="1:7" ht="12.95" customHeight="1">
      <c r="A13" s="20" t="s">
        <v>832</v>
      </c>
      <c r="B13" s="21" t="s">
        <v>834</v>
      </c>
      <c r="C13" s="16" t="s">
        <v>833</v>
      </c>
      <c r="D13" s="18" t="s">
        <v>824</v>
      </c>
      <c r="E13" s="22">
        <v>414</v>
      </c>
      <c r="F13" s="23">
        <v>8</v>
      </c>
      <c r="G13" s="24">
        <v>8.43E-2</v>
      </c>
    </row>
    <row r="14" spans="1:7" ht="12.95" customHeight="1">
      <c r="A14" s="20" t="s">
        <v>1020</v>
      </c>
      <c r="B14" s="21" t="s">
        <v>1022</v>
      </c>
      <c r="C14" s="16" t="s">
        <v>1021</v>
      </c>
      <c r="D14" s="18" t="s">
        <v>870</v>
      </c>
      <c r="E14" s="22">
        <v>469</v>
      </c>
      <c r="F14" s="23">
        <v>6.75</v>
      </c>
      <c r="G14" s="24">
        <v>7.1199999999999999E-2</v>
      </c>
    </row>
    <row r="15" spans="1:7" ht="12.95" customHeight="1">
      <c r="A15" s="20" t="s">
        <v>987</v>
      </c>
      <c r="B15" s="21" t="s">
        <v>989</v>
      </c>
      <c r="C15" s="16" t="s">
        <v>988</v>
      </c>
      <c r="D15" s="18" t="s">
        <v>889</v>
      </c>
      <c r="E15" s="22">
        <v>2100</v>
      </c>
      <c r="F15" s="23">
        <v>6.7</v>
      </c>
      <c r="G15" s="24">
        <v>7.0699999999999999E-2</v>
      </c>
    </row>
    <row r="16" spans="1:7" ht="12.95" customHeight="1">
      <c r="A16" s="20" t="s">
        <v>1694</v>
      </c>
      <c r="B16" s="21" t="s">
        <v>1696</v>
      </c>
      <c r="C16" s="16" t="s">
        <v>1695</v>
      </c>
      <c r="D16" s="18" t="s">
        <v>828</v>
      </c>
      <c r="E16" s="22">
        <v>1584</v>
      </c>
      <c r="F16" s="23">
        <v>5.43</v>
      </c>
      <c r="G16" s="24">
        <v>5.7200000000000001E-2</v>
      </c>
    </row>
    <row r="17" spans="1:7" ht="12.95" customHeight="1">
      <c r="A17" s="20" t="s">
        <v>1075</v>
      </c>
      <c r="B17" s="21" t="s">
        <v>1077</v>
      </c>
      <c r="C17" s="16" t="s">
        <v>1076</v>
      </c>
      <c r="D17" s="18" t="s">
        <v>870</v>
      </c>
      <c r="E17" s="22">
        <v>245</v>
      </c>
      <c r="F17" s="23">
        <v>5.09</v>
      </c>
      <c r="G17" s="24">
        <v>5.3699999999999998E-2</v>
      </c>
    </row>
    <row r="18" spans="1:7" ht="12.95" customHeight="1">
      <c r="A18" s="20" t="s">
        <v>1715</v>
      </c>
      <c r="B18" s="21" t="s">
        <v>1717</v>
      </c>
      <c r="C18" s="16" t="s">
        <v>1716</v>
      </c>
      <c r="D18" s="18" t="s">
        <v>844</v>
      </c>
      <c r="E18" s="22">
        <v>301</v>
      </c>
      <c r="F18" s="23">
        <v>4.12</v>
      </c>
      <c r="G18" s="24">
        <v>4.3499999999999997E-2</v>
      </c>
    </row>
    <row r="19" spans="1:7" ht="12.95" customHeight="1">
      <c r="A19" s="20" t="s">
        <v>1032</v>
      </c>
      <c r="B19" s="21" t="s">
        <v>1034</v>
      </c>
      <c r="C19" s="16" t="s">
        <v>1033</v>
      </c>
      <c r="D19" s="18" t="s">
        <v>828</v>
      </c>
      <c r="E19" s="22">
        <v>290</v>
      </c>
      <c r="F19" s="23">
        <v>3.73</v>
      </c>
      <c r="G19" s="24">
        <v>3.9300000000000002E-2</v>
      </c>
    </row>
    <row r="20" spans="1:7" ht="12.95" customHeight="1">
      <c r="A20" s="20" t="s">
        <v>1239</v>
      </c>
      <c r="B20" s="21" t="s">
        <v>1241</v>
      </c>
      <c r="C20" s="16" t="s">
        <v>1240</v>
      </c>
      <c r="D20" s="18" t="s">
        <v>889</v>
      </c>
      <c r="E20" s="22">
        <v>176</v>
      </c>
      <c r="F20" s="23">
        <v>3.13</v>
      </c>
      <c r="G20" s="24">
        <v>3.3099999999999997E-2</v>
      </c>
    </row>
    <row r="21" spans="1:7" ht="12.95" customHeight="1">
      <c r="A21" s="20" t="s">
        <v>1697</v>
      </c>
      <c r="B21" s="21" t="s">
        <v>1699</v>
      </c>
      <c r="C21" s="16" t="s">
        <v>1698</v>
      </c>
      <c r="D21" s="18" t="s">
        <v>828</v>
      </c>
      <c r="E21" s="22">
        <v>946</v>
      </c>
      <c r="F21" s="23">
        <v>2.92</v>
      </c>
      <c r="G21" s="24">
        <v>3.0800000000000001E-2</v>
      </c>
    </row>
    <row r="22" spans="1:7" ht="12.95" customHeight="1">
      <c r="A22" s="20" t="s">
        <v>1221</v>
      </c>
      <c r="B22" s="21" t="s">
        <v>1223</v>
      </c>
      <c r="C22" s="16" t="s">
        <v>1222</v>
      </c>
      <c r="D22" s="18" t="s">
        <v>828</v>
      </c>
      <c r="E22" s="22">
        <v>449</v>
      </c>
      <c r="F22" s="23">
        <v>2.91</v>
      </c>
      <c r="G22" s="24">
        <v>3.0700000000000002E-2</v>
      </c>
    </row>
    <row r="23" spans="1:7" ht="12.95" customHeight="1">
      <c r="A23" s="20" t="s">
        <v>1849</v>
      </c>
      <c r="B23" s="21" t="s">
        <v>1851</v>
      </c>
      <c r="C23" s="16" t="s">
        <v>1850</v>
      </c>
      <c r="D23" s="18" t="s">
        <v>901</v>
      </c>
      <c r="E23" s="22">
        <v>32</v>
      </c>
      <c r="F23" s="23">
        <v>2.91</v>
      </c>
      <c r="G23" s="24">
        <v>3.0700000000000002E-2</v>
      </c>
    </row>
    <row r="24" spans="1:7" ht="12.95" customHeight="1">
      <c r="A24" s="20" t="s">
        <v>1994</v>
      </c>
      <c r="B24" s="21" t="s">
        <v>228</v>
      </c>
      <c r="C24" s="16" t="s">
        <v>1995</v>
      </c>
      <c r="D24" s="18" t="s">
        <v>828</v>
      </c>
      <c r="E24" s="22">
        <v>125</v>
      </c>
      <c r="F24" s="23">
        <v>2.38</v>
      </c>
      <c r="G24" s="24">
        <v>2.5100000000000001E-2</v>
      </c>
    </row>
    <row r="25" spans="1:7" ht="12.95" customHeight="1">
      <c r="A25" s="20" t="s">
        <v>1764</v>
      </c>
      <c r="B25" s="21" t="s">
        <v>1766</v>
      </c>
      <c r="C25" s="16" t="s">
        <v>1765</v>
      </c>
      <c r="D25" s="18" t="s">
        <v>901</v>
      </c>
      <c r="E25" s="22">
        <v>229</v>
      </c>
      <c r="F25" s="23">
        <v>2.21</v>
      </c>
      <c r="G25" s="24">
        <v>2.3300000000000001E-2</v>
      </c>
    </row>
    <row r="26" spans="1:7" ht="12.95" customHeight="1">
      <c r="A26" s="20" t="s">
        <v>1206</v>
      </c>
      <c r="B26" s="21" t="s">
        <v>1208</v>
      </c>
      <c r="C26" s="16" t="s">
        <v>1207</v>
      </c>
      <c r="D26" s="18" t="s">
        <v>859</v>
      </c>
      <c r="E26" s="22">
        <v>266</v>
      </c>
      <c r="F26" s="23">
        <v>1.73</v>
      </c>
      <c r="G26" s="24">
        <v>1.83E-2</v>
      </c>
    </row>
    <row r="27" spans="1:7" ht="12.95" customHeight="1">
      <c r="A27" s="20" t="s">
        <v>947</v>
      </c>
      <c r="B27" s="21" t="s">
        <v>372</v>
      </c>
      <c r="C27" s="16" t="s">
        <v>948</v>
      </c>
      <c r="D27" s="18" t="s">
        <v>828</v>
      </c>
      <c r="E27" s="22">
        <v>452</v>
      </c>
      <c r="F27" s="23">
        <v>1.55</v>
      </c>
      <c r="G27" s="24">
        <v>1.6400000000000001E-2</v>
      </c>
    </row>
    <row r="28" spans="1:7" ht="12.95" customHeight="1">
      <c r="A28" s="20" t="s">
        <v>978</v>
      </c>
      <c r="B28" s="21" t="s">
        <v>980</v>
      </c>
      <c r="C28" s="16" t="s">
        <v>979</v>
      </c>
      <c r="D28" s="18" t="s">
        <v>889</v>
      </c>
      <c r="E28" s="22">
        <v>111</v>
      </c>
      <c r="F28" s="23">
        <v>1.52</v>
      </c>
      <c r="G28" s="24">
        <v>1.61E-2</v>
      </c>
    </row>
    <row r="29" spans="1:7" ht="12.95" customHeight="1">
      <c r="A29" s="20" t="s">
        <v>1700</v>
      </c>
      <c r="B29" s="21" t="s">
        <v>1702</v>
      </c>
      <c r="C29" s="16" t="s">
        <v>1701</v>
      </c>
      <c r="D29" s="18" t="s">
        <v>893</v>
      </c>
      <c r="E29" s="22">
        <v>751</v>
      </c>
      <c r="F29" s="23">
        <v>1.28</v>
      </c>
      <c r="G29" s="24">
        <v>1.35E-2</v>
      </c>
    </row>
    <row r="30" spans="1:7" ht="12.95" customHeight="1">
      <c r="A30" s="20" t="s">
        <v>1724</v>
      </c>
      <c r="B30" s="21" t="s">
        <v>1726</v>
      </c>
      <c r="C30" s="16" t="s">
        <v>1725</v>
      </c>
      <c r="D30" s="18" t="s">
        <v>1727</v>
      </c>
      <c r="E30" s="22">
        <v>698</v>
      </c>
      <c r="F30" s="23">
        <v>1.26</v>
      </c>
      <c r="G30" s="24">
        <v>1.32E-2</v>
      </c>
    </row>
    <row r="31" spans="1:7" ht="12.95" customHeight="1">
      <c r="A31" s="20" t="s">
        <v>1706</v>
      </c>
      <c r="B31" s="21" t="s">
        <v>1708</v>
      </c>
      <c r="C31" s="16" t="s">
        <v>1707</v>
      </c>
      <c r="D31" s="18" t="s">
        <v>901</v>
      </c>
      <c r="E31" s="22">
        <v>463</v>
      </c>
      <c r="F31" s="23">
        <v>1.24</v>
      </c>
      <c r="G31" s="24">
        <v>1.2999999999999999E-2</v>
      </c>
    </row>
    <row r="32" spans="1:7" ht="12.95" customHeight="1">
      <c r="A32" s="20" t="s">
        <v>817</v>
      </c>
      <c r="B32" s="21" t="s">
        <v>819</v>
      </c>
      <c r="C32" s="16" t="s">
        <v>818</v>
      </c>
      <c r="D32" s="18" t="s">
        <v>820</v>
      </c>
      <c r="E32" s="22">
        <v>191</v>
      </c>
      <c r="F32" s="23">
        <v>1.1499999999999999</v>
      </c>
      <c r="G32" s="24">
        <v>1.21E-2</v>
      </c>
    </row>
    <row r="33" spans="1:7" ht="12.95" customHeight="1">
      <c r="A33" s="20" t="s">
        <v>2149</v>
      </c>
      <c r="B33" s="21" t="s">
        <v>2151</v>
      </c>
      <c r="C33" s="16" t="s">
        <v>2150</v>
      </c>
      <c r="D33" s="18" t="s">
        <v>893</v>
      </c>
      <c r="E33" s="22">
        <v>539</v>
      </c>
      <c r="F33" s="23">
        <v>1.08</v>
      </c>
      <c r="G33" s="24">
        <v>1.14E-2</v>
      </c>
    </row>
    <row r="34" spans="1:7" ht="12.95" customHeight="1">
      <c r="A34" s="20" t="s">
        <v>863</v>
      </c>
      <c r="B34" s="21" t="s">
        <v>865</v>
      </c>
      <c r="C34" s="16" t="s">
        <v>864</v>
      </c>
      <c r="D34" s="18" t="s">
        <v>866</v>
      </c>
      <c r="E34" s="22">
        <v>276</v>
      </c>
      <c r="F34" s="23">
        <v>1.06</v>
      </c>
      <c r="G34" s="24">
        <v>1.12E-2</v>
      </c>
    </row>
    <row r="35" spans="1:7" ht="12.95" customHeight="1">
      <c r="A35" s="20" t="s">
        <v>1242</v>
      </c>
      <c r="B35" s="21" t="s">
        <v>1244</v>
      </c>
      <c r="C35" s="16" t="s">
        <v>1243</v>
      </c>
      <c r="D35" s="18" t="s">
        <v>901</v>
      </c>
      <c r="E35" s="22">
        <v>32</v>
      </c>
      <c r="F35" s="23">
        <v>1.04</v>
      </c>
      <c r="G35" s="24">
        <v>1.0999999999999999E-2</v>
      </c>
    </row>
    <row r="36" spans="1:7" ht="12.95" customHeight="1">
      <c r="A36" s="20" t="s">
        <v>845</v>
      </c>
      <c r="B36" s="21" t="s">
        <v>847</v>
      </c>
      <c r="C36" s="16" t="s">
        <v>846</v>
      </c>
      <c r="D36" s="18" t="s">
        <v>848</v>
      </c>
      <c r="E36" s="22">
        <v>458</v>
      </c>
      <c r="F36" s="23">
        <v>1.04</v>
      </c>
      <c r="G36" s="24">
        <v>1.0999999999999999E-2</v>
      </c>
    </row>
    <row r="37" spans="1:7" ht="12.95" customHeight="1">
      <c r="A37" s="20" t="s">
        <v>1718</v>
      </c>
      <c r="B37" s="21" t="s">
        <v>1720</v>
      </c>
      <c r="C37" s="16" t="s">
        <v>1719</v>
      </c>
      <c r="D37" s="18" t="s">
        <v>943</v>
      </c>
      <c r="E37" s="22">
        <v>321</v>
      </c>
      <c r="F37" s="23">
        <v>0.92</v>
      </c>
      <c r="G37" s="24">
        <v>9.7000000000000003E-3</v>
      </c>
    </row>
    <row r="38" spans="1:7" ht="12.95" customHeight="1">
      <c r="A38" s="20" t="s">
        <v>990</v>
      </c>
      <c r="B38" s="21" t="s">
        <v>992</v>
      </c>
      <c r="C38" s="16" t="s">
        <v>991</v>
      </c>
      <c r="D38" s="18" t="s">
        <v>901</v>
      </c>
      <c r="E38" s="22">
        <v>33</v>
      </c>
      <c r="F38" s="23">
        <v>0.91</v>
      </c>
      <c r="G38" s="24">
        <v>9.5999999999999992E-3</v>
      </c>
    </row>
    <row r="39" spans="1:7" ht="12.95" customHeight="1">
      <c r="A39" s="20" t="s">
        <v>867</v>
      </c>
      <c r="B39" s="21" t="s">
        <v>869</v>
      </c>
      <c r="C39" s="16" t="s">
        <v>868</v>
      </c>
      <c r="D39" s="18" t="s">
        <v>870</v>
      </c>
      <c r="E39" s="22">
        <v>290</v>
      </c>
      <c r="F39" s="23">
        <v>0.87</v>
      </c>
      <c r="G39" s="24">
        <v>9.1999999999999998E-3</v>
      </c>
    </row>
    <row r="40" spans="1:7" ht="12.95" customHeight="1">
      <c r="A40" s="20" t="s">
        <v>974</v>
      </c>
      <c r="B40" s="21" t="s">
        <v>976</v>
      </c>
      <c r="C40" s="16" t="s">
        <v>975</v>
      </c>
      <c r="D40" s="18" t="s">
        <v>977</v>
      </c>
      <c r="E40" s="22">
        <v>194</v>
      </c>
      <c r="F40" s="23">
        <v>0.74</v>
      </c>
      <c r="G40" s="24">
        <v>7.7999999999999996E-3</v>
      </c>
    </row>
    <row r="41" spans="1:7" ht="12.95" customHeight="1">
      <c r="A41" s="20" t="s">
        <v>898</v>
      </c>
      <c r="B41" s="21" t="s">
        <v>900</v>
      </c>
      <c r="C41" s="16" t="s">
        <v>899</v>
      </c>
      <c r="D41" s="18" t="s">
        <v>901</v>
      </c>
      <c r="E41" s="22">
        <v>125</v>
      </c>
      <c r="F41" s="23">
        <v>0.18</v>
      </c>
      <c r="G41" s="24">
        <v>1.9E-3</v>
      </c>
    </row>
    <row r="42" spans="1:7" ht="12.95" customHeight="1">
      <c r="A42" s="9"/>
      <c r="B42" s="26" t="s">
        <v>30</v>
      </c>
      <c r="C42" s="25" t="s">
        <v>2</v>
      </c>
      <c r="D42" s="26" t="s">
        <v>2</v>
      </c>
      <c r="E42" s="26" t="s">
        <v>2</v>
      </c>
      <c r="F42" s="27">
        <v>94.09</v>
      </c>
      <c r="G42" s="28">
        <v>0.99250000000000005</v>
      </c>
    </row>
    <row r="43" spans="1:7" ht="12.95" customHeight="1">
      <c r="A43" s="9"/>
      <c r="B43" s="17" t="s">
        <v>1279</v>
      </c>
      <c r="C43" s="32" t="s">
        <v>2</v>
      </c>
      <c r="D43" s="29" t="s">
        <v>2</v>
      </c>
      <c r="E43" s="29" t="s">
        <v>2</v>
      </c>
      <c r="F43" s="30" t="s">
        <v>32</v>
      </c>
      <c r="G43" s="31" t="s">
        <v>32</v>
      </c>
    </row>
    <row r="44" spans="1:7" ht="12.95" customHeight="1">
      <c r="A44" s="9"/>
      <c r="B44" s="26" t="s">
        <v>30</v>
      </c>
      <c r="C44" s="32" t="s">
        <v>2</v>
      </c>
      <c r="D44" s="29" t="s">
        <v>2</v>
      </c>
      <c r="E44" s="29" t="s">
        <v>2</v>
      </c>
      <c r="F44" s="30" t="s">
        <v>32</v>
      </c>
      <c r="G44" s="31" t="s">
        <v>32</v>
      </c>
    </row>
    <row r="45" spans="1:7" ht="12.95" customHeight="1">
      <c r="A45" s="9"/>
      <c r="B45" s="26" t="s">
        <v>33</v>
      </c>
      <c r="C45" s="32" t="s">
        <v>2</v>
      </c>
      <c r="D45" s="29" t="s">
        <v>2</v>
      </c>
      <c r="E45" s="42" t="s">
        <v>2</v>
      </c>
      <c r="F45" s="43">
        <v>94.09</v>
      </c>
      <c r="G45" s="44">
        <v>0.99250000000000005</v>
      </c>
    </row>
    <row r="46" spans="1:7" ht="12.95" customHeight="1">
      <c r="A46" s="9"/>
      <c r="B46" s="26" t="s">
        <v>236</v>
      </c>
      <c r="C46" s="32" t="s">
        <v>2</v>
      </c>
      <c r="D46" s="29" t="s">
        <v>2</v>
      </c>
      <c r="E46" s="18" t="s">
        <v>2</v>
      </c>
      <c r="F46" s="43">
        <v>0.73</v>
      </c>
      <c r="G46" s="44">
        <v>7.4999999999999997E-3</v>
      </c>
    </row>
    <row r="47" spans="1:7" ht="12.95" customHeight="1" thickBot="1">
      <c r="A47" s="9"/>
      <c r="B47" s="49" t="s">
        <v>237</v>
      </c>
      <c r="C47" s="48" t="s">
        <v>2</v>
      </c>
      <c r="D47" s="50" t="s">
        <v>2</v>
      </c>
      <c r="E47" s="50" t="s">
        <v>2</v>
      </c>
      <c r="F47" s="51">
        <v>94.818931199999994</v>
      </c>
      <c r="G47" s="52">
        <v>1</v>
      </c>
    </row>
    <row r="48" spans="1:7" ht="12.95" customHeight="1">
      <c r="A48" s="9"/>
      <c r="B48" s="10" t="s">
        <v>2</v>
      </c>
      <c r="C48" s="9"/>
      <c r="D48" s="9"/>
      <c r="E48" s="9"/>
      <c r="F48" s="9"/>
      <c r="G48" s="9"/>
    </row>
    <row r="49" spans="1:7" ht="12.95" customHeight="1">
      <c r="A49" s="9"/>
      <c r="B49" s="53" t="s">
        <v>2</v>
      </c>
      <c r="C49" s="9"/>
      <c r="D49" s="9"/>
      <c r="E49" s="9"/>
      <c r="F49" s="9"/>
      <c r="G49" s="9"/>
    </row>
    <row r="50" spans="1:7" ht="12.95" customHeight="1">
      <c r="A50" s="9"/>
      <c r="B50" s="53" t="s">
        <v>2</v>
      </c>
      <c r="C50" s="9"/>
      <c r="D50" s="9"/>
      <c r="E50" s="9"/>
      <c r="F50" s="9"/>
      <c r="G50" s="9"/>
    </row>
    <row r="51" spans="1:7" ht="26.1" customHeight="1">
      <c r="A51" s="9"/>
      <c r="B51" s="62"/>
      <c r="C51" s="9"/>
      <c r="E51" s="9"/>
      <c r="F51" s="9"/>
      <c r="G51" s="9"/>
    </row>
    <row r="52" spans="1:7" ht="12.95" customHeight="1">
      <c r="A52" s="9"/>
      <c r="B52" s="53" t="s">
        <v>2</v>
      </c>
      <c r="C52" s="9"/>
      <c r="D52" s="9"/>
      <c r="E52" s="9"/>
      <c r="F52" s="9"/>
      <c r="G52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G71"/>
  <sheetViews>
    <sheetView showGridLines="0" zoomScaleNormal="100" workbookViewId="0">
      <selection activeCell="A5" sqref="A5"/>
    </sheetView>
  </sheetViews>
  <sheetFormatPr defaultRowHeight="12.75"/>
  <cols>
    <col min="1" max="1" width="8.140625" style="2" bestFit="1" customWidth="1"/>
    <col min="2" max="2" width="42.42578125" style="2" bestFit="1" customWidth="1"/>
    <col min="3" max="3" width="13.28515625" style="2" bestFit="1" customWidth="1"/>
    <col min="4" max="4" width="30.710937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Nifty Exchange Traded Fund </v>
      </c>
      <c r="C4" s="79"/>
      <c r="D4" s="79"/>
      <c r="E4" s="79"/>
      <c r="F4" s="79"/>
      <c r="G4" s="79"/>
    </row>
    <row r="5" spans="1:7" ht="15.95" customHeight="1">
      <c r="A5" s="8" t="s">
        <v>2593</v>
      </c>
      <c r="B5" s="63" t="s">
        <v>3077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815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816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882</v>
      </c>
      <c r="B11" s="21" t="s">
        <v>884</v>
      </c>
      <c r="C11" s="16" t="s">
        <v>883</v>
      </c>
      <c r="D11" s="18" t="s">
        <v>885</v>
      </c>
      <c r="E11" s="22">
        <v>838</v>
      </c>
      <c r="F11" s="23">
        <v>10.41</v>
      </c>
      <c r="G11" s="24">
        <v>9.4E-2</v>
      </c>
    </row>
    <row r="12" spans="1:7" ht="12.95" customHeight="1">
      <c r="A12" s="20" t="s">
        <v>1047</v>
      </c>
      <c r="B12" s="21" t="s">
        <v>1049</v>
      </c>
      <c r="C12" s="16" t="s">
        <v>1048</v>
      </c>
      <c r="D12" s="18" t="s">
        <v>828</v>
      </c>
      <c r="E12" s="22">
        <v>491</v>
      </c>
      <c r="F12" s="23">
        <v>10.119999999999999</v>
      </c>
      <c r="G12" s="24">
        <v>9.1399999999999995E-2</v>
      </c>
    </row>
    <row r="13" spans="1:7" ht="12.95" customHeight="1">
      <c r="A13" s="20" t="s">
        <v>832</v>
      </c>
      <c r="B13" s="21" t="s">
        <v>834</v>
      </c>
      <c r="C13" s="16" t="s">
        <v>833</v>
      </c>
      <c r="D13" s="18" t="s">
        <v>824</v>
      </c>
      <c r="E13" s="22">
        <v>385</v>
      </c>
      <c r="F13" s="23">
        <v>7.45</v>
      </c>
      <c r="G13" s="24">
        <v>6.7299999999999999E-2</v>
      </c>
    </row>
    <row r="14" spans="1:7" ht="12.95" customHeight="1">
      <c r="A14" s="20" t="s">
        <v>1020</v>
      </c>
      <c r="B14" s="21" t="s">
        <v>1022</v>
      </c>
      <c r="C14" s="16" t="s">
        <v>1021</v>
      </c>
      <c r="D14" s="18" t="s">
        <v>870</v>
      </c>
      <c r="E14" s="22">
        <v>453</v>
      </c>
      <c r="F14" s="23">
        <v>6.53</v>
      </c>
      <c r="G14" s="24">
        <v>5.8999999999999997E-2</v>
      </c>
    </row>
    <row r="15" spans="1:7" ht="12.95" customHeight="1">
      <c r="A15" s="20" t="s">
        <v>987</v>
      </c>
      <c r="B15" s="21" t="s">
        <v>989</v>
      </c>
      <c r="C15" s="16" t="s">
        <v>988</v>
      </c>
      <c r="D15" s="18" t="s">
        <v>889</v>
      </c>
      <c r="E15" s="22">
        <v>2039</v>
      </c>
      <c r="F15" s="23">
        <v>6.52</v>
      </c>
      <c r="G15" s="24">
        <v>5.8900000000000001E-2</v>
      </c>
    </row>
    <row r="16" spans="1:7" ht="12.95" customHeight="1">
      <c r="A16" s="20" t="s">
        <v>1075</v>
      </c>
      <c r="B16" s="21" t="s">
        <v>1077</v>
      </c>
      <c r="C16" s="16" t="s">
        <v>1076</v>
      </c>
      <c r="D16" s="18" t="s">
        <v>870</v>
      </c>
      <c r="E16" s="22">
        <v>255</v>
      </c>
      <c r="F16" s="23">
        <v>5.3</v>
      </c>
      <c r="G16" s="24">
        <v>4.7899999999999998E-2</v>
      </c>
    </row>
    <row r="17" spans="1:7" ht="12.95" customHeight="1">
      <c r="A17" s="20" t="s">
        <v>1694</v>
      </c>
      <c r="B17" s="21" t="s">
        <v>1696</v>
      </c>
      <c r="C17" s="16" t="s">
        <v>1695</v>
      </c>
      <c r="D17" s="18" t="s">
        <v>828</v>
      </c>
      <c r="E17" s="22">
        <v>1535</v>
      </c>
      <c r="F17" s="23">
        <v>5.26</v>
      </c>
      <c r="G17" s="24">
        <v>4.7500000000000001E-2</v>
      </c>
    </row>
    <row r="18" spans="1:7" ht="12.95" customHeight="1">
      <c r="A18" s="20" t="s">
        <v>1032</v>
      </c>
      <c r="B18" s="21" t="s">
        <v>1034</v>
      </c>
      <c r="C18" s="16" t="s">
        <v>1033</v>
      </c>
      <c r="D18" s="18" t="s">
        <v>828</v>
      </c>
      <c r="E18" s="22">
        <v>318</v>
      </c>
      <c r="F18" s="23">
        <v>4.09</v>
      </c>
      <c r="G18" s="24">
        <v>3.6999999999999998E-2</v>
      </c>
    </row>
    <row r="19" spans="1:7" ht="12.95" customHeight="1">
      <c r="A19" s="20" t="s">
        <v>1715</v>
      </c>
      <c r="B19" s="21" t="s">
        <v>1717</v>
      </c>
      <c r="C19" s="16" t="s">
        <v>1716</v>
      </c>
      <c r="D19" s="18" t="s">
        <v>844</v>
      </c>
      <c r="E19" s="22">
        <v>294</v>
      </c>
      <c r="F19" s="23">
        <v>4.03</v>
      </c>
      <c r="G19" s="24">
        <v>3.6400000000000002E-2</v>
      </c>
    </row>
    <row r="20" spans="1:7" ht="12.95" customHeight="1">
      <c r="A20" s="20" t="s">
        <v>1239</v>
      </c>
      <c r="B20" s="21" t="s">
        <v>1241</v>
      </c>
      <c r="C20" s="16" t="s">
        <v>1240</v>
      </c>
      <c r="D20" s="18" t="s">
        <v>889</v>
      </c>
      <c r="E20" s="22">
        <v>170</v>
      </c>
      <c r="F20" s="23">
        <v>3.03</v>
      </c>
      <c r="G20" s="24">
        <v>2.7300000000000001E-2</v>
      </c>
    </row>
    <row r="21" spans="1:7" ht="12.95" customHeight="1">
      <c r="A21" s="20" t="s">
        <v>1849</v>
      </c>
      <c r="B21" s="21" t="s">
        <v>1851</v>
      </c>
      <c r="C21" s="16" t="s">
        <v>1850</v>
      </c>
      <c r="D21" s="18" t="s">
        <v>901</v>
      </c>
      <c r="E21" s="22">
        <v>31</v>
      </c>
      <c r="F21" s="23">
        <v>2.82</v>
      </c>
      <c r="G21" s="24">
        <v>2.5499999999999998E-2</v>
      </c>
    </row>
    <row r="22" spans="1:7" ht="12.95" customHeight="1">
      <c r="A22" s="20" t="s">
        <v>1697</v>
      </c>
      <c r="B22" s="21" t="s">
        <v>1699</v>
      </c>
      <c r="C22" s="16" t="s">
        <v>1698</v>
      </c>
      <c r="D22" s="18" t="s">
        <v>828</v>
      </c>
      <c r="E22" s="22">
        <v>894</v>
      </c>
      <c r="F22" s="23">
        <v>2.77</v>
      </c>
      <c r="G22" s="24">
        <v>2.5000000000000001E-2</v>
      </c>
    </row>
    <row r="23" spans="1:7" ht="12.95" customHeight="1">
      <c r="A23" s="20" t="s">
        <v>1221</v>
      </c>
      <c r="B23" s="21" t="s">
        <v>1223</v>
      </c>
      <c r="C23" s="16" t="s">
        <v>1222</v>
      </c>
      <c r="D23" s="18" t="s">
        <v>828</v>
      </c>
      <c r="E23" s="22">
        <v>410</v>
      </c>
      <c r="F23" s="23">
        <v>2.66</v>
      </c>
      <c r="G23" s="24">
        <v>2.4E-2</v>
      </c>
    </row>
    <row r="24" spans="1:7" ht="12.95" customHeight="1">
      <c r="A24" s="20" t="s">
        <v>1994</v>
      </c>
      <c r="B24" s="21" t="s">
        <v>228</v>
      </c>
      <c r="C24" s="16" t="s">
        <v>1995</v>
      </c>
      <c r="D24" s="18" t="s">
        <v>828</v>
      </c>
      <c r="E24" s="22">
        <v>121</v>
      </c>
      <c r="F24" s="23">
        <v>2.31</v>
      </c>
      <c r="G24" s="24">
        <v>2.0799999999999999E-2</v>
      </c>
    </row>
    <row r="25" spans="1:7" ht="12.95" customHeight="1">
      <c r="A25" s="20" t="s">
        <v>1764</v>
      </c>
      <c r="B25" s="21" t="s">
        <v>1766</v>
      </c>
      <c r="C25" s="16" t="s">
        <v>1765</v>
      </c>
      <c r="D25" s="18" t="s">
        <v>901</v>
      </c>
      <c r="E25" s="22">
        <v>222</v>
      </c>
      <c r="F25" s="23">
        <v>2.14</v>
      </c>
      <c r="G25" s="24">
        <v>1.9400000000000001E-2</v>
      </c>
    </row>
    <row r="26" spans="1:7" ht="12.95" customHeight="1">
      <c r="A26" s="20" t="s">
        <v>1206</v>
      </c>
      <c r="B26" s="21" t="s">
        <v>1208</v>
      </c>
      <c r="C26" s="16" t="s">
        <v>1207</v>
      </c>
      <c r="D26" s="18" t="s">
        <v>859</v>
      </c>
      <c r="E26" s="22">
        <v>263</v>
      </c>
      <c r="F26" s="23">
        <v>1.72</v>
      </c>
      <c r="G26" s="24">
        <v>1.55E-2</v>
      </c>
    </row>
    <row r="27" spans="1:7" ht="12.95" customHeight="1">
      <c r="A27" s="20" t="s">
        <v>1852</v>
      </c>
      <c r="B27" s="21" t="s">
        <v>1854</v>
      </c>
      <c r="C27" s="16" t="s">
        <v>1853</v>
      </c>
      <c r="D27" s="18" t="s">
        <v>824</v>
      </c>
      <c r="E27" s="22">
        <v>56</v>
      </c>
      <c r="F27" s="23">
        <v>1.6</v>
      </c>
      <c r="G27" s="24">
        <v>1.4500000000000001E-2</v>
      </c>
    </row>
    <row r="28" spans="1:7" ht="12.95" customHeight="1">
      <c r="A28" s="20" t="s">
        <v>947</v>
      </c>
      <c r="B28" s="21" t="s">
        <v>372</v>
      </c>
      <c r="C28" s="16" t="s">
        <v>948</v>
      </c>
      <c r="D28" s="18" t="s">
        <v>828</v>
      </c>
      <c r="E28" s="22">
        <v>440</v>
      </c>
      <c r="F28" s="23">
        <v>1.51</v>
      </c>
      <c r="G28" s="24">
        <v>1.37E-2</v>
      </c>
    </row>
    <row r="29" spans="1:7" ht="12.95" customHeight="1">
      <c r="A29" s="20" t="s">
        <v>978</v>
      </c>
      <c r="B29" s="21" t="s">
        <v>980</v>
      </c>
      <c r="C29" s="16" t="s">
        <v>979</v>
      </c>
      <c r="D29" s="18" t="s">
        <v>889</v>
      </c>
      <c r="E29" s="22">
        <v>107</v>
      </c>
      <c r="F29" s="23">
        <v>1.47</v>
      </c>
      <c r="G29" s="24">
        <v>1.3299999999999999E-2</v>
      </c>
    </row>
    <row r="30" spans="1:7" ht="12.95" customHeight="1">
      <c r="A30" s="20" t="s">
        <v>1215</v>
      </c>
      <c r="B30" s="21" t="s">
        <v>1217</v>
      </c>
      <c r="C30" s="16" t="s">
        <v>1216</v>
      </c>
      <c r="D30" s="18" t="s">
        <v>870</v>
      </c>
      <c r="E30" s="22">
        <v>132</v>
      </c>
      <c r="F30" s="23">
        <v>1.38</v>
      </c>
      <c r="G30" s="24">
        <v>1.2500000000000001E-2</v>
      </c>
    </row>
    <row r="31" spans="1:7" ht="12.95" customHeight="1">
      <c r="A31" s="20" t="s">
        <v>1700</v>
      </c>
      <c r="B31" s="21" t="s">
        <v>1702</v>
      </c>
      <c r="C31" s="16" t="s">
        <v>1701</v>
      </c>
      <c r="D31" s="18" t="s">
        <v>893</v>
      </c>
      <c r="E31" s="22">
        <v>748</v>
      </c>
      <c r="F31" s="23">
        <v>1.28</v>
      </c>
      <c r="G31" s="24">
        <v>1.1599999999999999E-2</v>
      </c>
    </row>
    <row r="32" spans="1:7" ht="12.95" customHeight="1">
      <c r="A32" s="20" t="s">
        <v>1724</v>
      </c>
      <c r="B32" s="21" t="s">
        <v>1726</v>
      </c>
      <c r="C32" s="16" t="s">
        <v>1725</v>
      </c>
      <c r="D32" s="18" t="s">
        <v>1727</v>
      </c>
      <c r="E32" s="22">
        <v>674</v>
      </c>
      <c r="F32" s="23">
        <v>1.21</v>
      </c>
      <c r="G32" s="24">
        <v>1.0999999999999999E-2</v>
      </c>
    </row>
    <row r="33" spans="1:7" ht="12.95" customHeight="1">
      <c r="A33" s="20" t="s">
        <v>863</v>
      </c>
      <c r="B33" s="21" t="s">
        <v>865</v>
      </c>
      <c r="C33" s="16" t="s">
        <v>864</v>
      </c>
      <c r="D33" s="18" t="s">
        <v>866</v>
      </c>
      <c r="E33" s="22">
        <v>314</v>
      </c>
      <c r="F33" s="23">
        <v>1.21</v>
      </c>
      <c r="G33" s="24">
        <v>1.09E-2</v>
      </c>
    </row>
    <row r="34" spans="1:7" ht="12.95" customHeight="1">
      <c r="A34" s="20" t="s">
        <v>1706</v>
      </c>
      <c r="B34" s="21" t="s">
        <v>1708</v>
      </c>
      <c r="C34" s="16" t="s">
        <v>1707</v>
      </c>
      <c r="D34" s="18" t="s">
        <v>901</v>
      </c>
      <c r="E34" s="22">
        <v>441</v>
      </c>
      <c r="F34" s="23">
        <v>1.18</v>
      </c>
      <c r="G34" s="24">
        <v>1.0699999999999999E-2</v>
      </c>
    </row>
    <row r="35" spans="1:7" ht="12.95" customHeight="1">
      <c r="A35" s="20" t="s">
        <v>1029</v>
      </c>
      <c r="B35" s="21" t="s">
        <v>1031</v>
      </c>
      <c r="C35" s="16" t="s">
        <v>1030</v>
      </c>
      <c r="D35" s="18" t="s">
        <v>870</v>
      </c>
      <c r="E35" s="22">
        <v>149</v>
      </c>
      <c r="F35" s="23">
        <v>1.1399999999999999</v>
      </c>
      <c r="G35" s="24">
        <v>1.03E-2</v>
      </c>
    </row>
    <row r="36" spans="1:7" ht="12.95" customHeight="1">
      <c r="A36" s="20" t="s">
        <v>2149</v>
      </c>
      <c r="B36" s="21" t="s">
        <v>2151</v>
      </c>
      <c r="C36" s="16" t="s">
        <v>2150</v>
      </c>
      <c r="D36" s="18" t="s">
        <v>893</v>
      </c>
      <c r="E36" s="22">
        <v>537</v>
      </c>
      <c r="F36" s="23">
        <v>1.08</v>
      </c>
      <c r="G36" s="24">
        <v>9.7999999999999997E-3</v>
      </c>
    </row>
    <row r="37" spans="1:7" ht="12.95" customHeight="1">
      <c r="A37" s="20" t="s">
        <v>817</v>
      </c>
      <c r="B37" s="21" t="s">
        <v>819</v>
      </c>
      <c r="C37" s="16" t="s">
        <v>818</v>
      </c>
      <c r="D37" s="18" t="s">
        <v>820</v>
      </c>
      <c r="E37" s="22">
        <v>180</v>
      </c>
      <c r="F37" s="23">
        <v>1.08</v>
      </c>
      <c r="G37" s="24">
        <v>9.7999999999999997E-3</v>
      </c>
    </row>
    <row r="38" spans="1:7" ht="12.95" customHeight="1">
      <c r="A38" s="20" t="s">
        <v>1270</v>
      </c>
      <c r="B38" s="21" t="s">
        <v>1272</v>
      </c>
      <c r="C38" s="16" t="s">
        <v>1271</v>
      </c>
      <c r="D38" s="18" t="s">
        <v>933</v>
      </c>
      <c r="E38" s="22">
        <v>24</v>
      </c>
      <c r="F38" s="23">
        <v>1.07</v>
      </c>
      <c r="G38" s="24">
        <v>9.7000000000000003E-3</v>
      </c>
    </row>
    <row r="39" spans="1:7" ht="12.95" customHeight="1">
      <c r="A39" s="20" t="s">
        <v>845</v>
      </c>
      <c r="B39" s="21" t="s">
        <v>847</v>
      </c>
      <c r="C39" s="16" t="s">
        <v>846</v>
      </c>
      <c r="D39" s="18" t="s">
        <v>848</v>
      </c>
      <c r="E39" s="22">
        <v>443</v>
      </c>
      <c r="F39" s="23">
        <v>1.01</v>
      </c>
      <c r="G39" s="24">
        <v>9.1000000000000004E-3</v>
      </c>
    </row>
    <row r="40" spans="1:7" ht="12.95" customHeight="1">
      <c r="A40" s="20" t="s">
        <v>930</v>
      </c>
      <c r="B40" s="21" t="s">
        <v>932</v>
      </c>
      <c r="C40" s="16" t="s">
        <v>931</v>
      </c>
      <c r="D40" s="18" t="s">
        <v>933</v>
      </c>
      <c r="E40" s="22">
        <v>94</v>
      </c>
      <c r="F40" s="23">
        <v>1</v>
      </c>
      <c r="G40" s="24">
        <v>9.1000000000000004E-3</v>
      </c>
    </row>
    <row r="41" spans="1:7" ht="12.95" customHeight="1">
      <c r="A41" s="20" t="s">
        <v>1203</v>
      </c>
      <c r="B41" s="21" t="s">
        <v>1205</v>
      </c>
      <c r="C41" s="16" t="s">
        <v>1204</v>
      </c>
      <c r="D41" s="18" t="s">
        <v>824</v>
      </c>
      <c r="E41" s="22">
        <v>78</v>
      </c>
      <c r="F41" s="23">
        <v>0.98</v>
      </c>
      <c r="G41" s="24">
        <v>8.8999999999999999E-3</v>
      </c>
    </row>
    <row r="42" spans="1:7" ht="12.95" customHeight="1">
      <c r="A42" s="20" t="s">
        <v>1242</v>
      </c>
      <c r="B42" s="21" t="s">
        <v>1244</v>
      </c>
      <c r="C42" s="16" t="s">
        <v>1243</v>
      </c>
      <c r="D42" s="18" t="s">
        <v>901</v>
      </c>
      <c r="E42" s="22">
        <v>30</v>
      </c>
      <c r="F42" s="23">
        <v>0.98</v>
      </c>
      <c r="G42" s="24">
        <v>8.8000000000000005E-3</v>
      </c>
    </row>
    <row r="43" spans="1:7" ht="12.95" customHeight="1">
      <c r="A43" s="20" t="s">
        <v>2114</v>
      </c>
      <c r="B43" s="21" t="s">
        <v>2116</v>
      </c>
      <c r="C43" s="16" t="s">
        <v>2115</v>
      </c>
      <c r="D43" s="18" t="s">
        <v>824</v>
      </c>
      <c r="E43" s="22">
        <v>14</v>
      </c>
      <c r="F43" s="23">
        <v>0.94</v>
      </c>
      <c r="G43" s="24">
        <v>8.5000000000000006E-3</v>
      </c>
    </row>
    <row r="44" spans="1:7" ht="12.95" customHeight="1">
      <c r="A44" s="20" t="s">
        <v>1718</v>
      </c>
      <c r="B44" s="21" t="s">
        <v>1720</v>
      </c>
      <c r="C44" s="16" t="s">
        <v>1719</v>
      </c>
      <c r="D44" s="18" t="s">
        <v>943</v>
      </c>
      <c r="E44" s="22">
        <v>311</v>
      </c>
      <c r="F44" s="23">
        <v>0.89</v>
      </c>
      <c r="G44" s="24">
        <v>8.0000000000000002E-3</v>
      </c>
    </row>
    <row r="45" spans="1:7" ht="12.95" customHeight="1">
      <c r="A45" s="20" t="s">
        <v>849</v>
      </c>
      <c r="B45" s="21" t="s">
        <v>851</v>
      </c>
      <c r="C45" s="16" t="s">
        <v>850</v>
      </c>
      <c r="D45" s="18" t="s">
        <v>852</v>
      </c>
      <c r="E45" s="22">
        <v>99</v>
      </c>
      <c r="F45" s="23">
        <v>0.88</v>
      </c>
      <c r="G45" s="24">
        <v>8.0000000000000002E-3</v>
      </c>
    </row>
    <row r="46" spans="1:7" ht="12.95" customHeight="1">
      <c r="A46" s="20" t="s">
        <v>990</v>
      </c>
      <c r="B46" s="21" t="s">
        <v>992</v>
      </c>
      <c r="C46" s="16" t="s">
        <v>991</v>
      </c>
      <c r="D46" s="18" t="s">
        <v>901</v>
      </c>
      <c r="E46" s="22">
        <v>32</v>
      </c>
      <c r="F46" s="23">
        <v>0.88</v>
      </c>
      <c r="G46" s="24">
        <v>7.9000000000000008E-3</v>
      </c>
    </row>
    <row r="47" spans="1:7" ht="12.95" customHeight="1">
      <c r="A47" s="20" t="s">
        <v>921</v>
      </c>
      <c r="B47" s="21" t="s">
        <v>923</v>
      </c>
      <c r="C47" s="16" t="s">
        <v>922</v>
      </c>
      <c r="D47" s="18" t="s">
        <v>901</v>
      </c>
      <c r="E47" s="22">
        <v>3</v>
      </c>
      <c r="F47" s="23">
        <v>0.84</v>
      </c>
      <c r="G47" s="24">
        <v>7.6E-3</v>
      </c>
    </row>
    <row r="48" spans="1:7" ht="12.95" customHeight="1">
      <c r="A48" s="20" t="s">
        <v>1100</v>
      </c>
      <c r="B48" s="21" t="s">
        <v>1102</v>
      </c>
      <c r="C48" s="16" t="s">
        <v>1101</v>
      </c>
      <c r="D48" s="18" t="s">
        <v>848</v>
      </c>
      <c r="E48" s="22">
        <v>348</v>
      </c>
      <c r="F48" s="23">
        <v>0.83</v>
      </c>
      <c r="G48" s="24">
        <v>7.4999999999999997E-3</v>
      </c>
    </row>
    <row r="49" spans="1:7" ht="12.95" customHeight="1">
      <c r="A49" s="20" t="s">
        <v>867</v>
      </c>
      <c r="B49" s="21" t="s">
        <v>869</v>
      </c>
      <c r="C49" s="16" t="s">
        <v>868</v>
      </c>
      <c r="D49" s="18" t="s">
        <v>870</v>
      </c>
      <c r="E49" s="22">
        <v>270</v>
      </c>
      <c r="F49" s="23">
        <v>0.81</v>
      </c>
      <c r="G49" s="24">
        <v>7.3000000000000001E-3</v>
      </c>
    </row>
    <row r="50" spans="1:7" ht="12.95" customHeight="1">
      <c r="A50" s="20" t="s">
        <v>2152</v>
      </c>
      <c r="B50" s="21" t="s">
        <v>2154</v>
      </c>
      <c r="C50" s="16" t="s">
        <v>2153</v>
      </c>
      <c r="D50" s="18" t="s">
        <v>859</v>
      </c>
      <c r="E50" s="22">
        <v>121</v>
      </c>
      <c r="F50" s="23">
        <v>0.8</v>
      </c>
      <c r="G50" s="24">
        <v>7.1999999999999998E-3</v>
      </c>
    </row>
    <row r="51" spans="1:7" ht="12.95" customHeight="1">
      <c r="A51" s="20" t="s">
        <v>968</v>
      </c>
      <c r="B51" s="21" t="s">
        <v>970</v>
      </c>
      <c r="C51" s="16" t="s">
        <v>969</v>
      </c>
      <c r="D51" s="18" t="s">
        <v>885</v>
      </c>
      <c r="E51" s="22">
        <v>510</v>
      </c>
      <c r="F51" s="23">
        <v>0.79</v>
      </c>
      <c r="G51" s="24">
        <v>7.1999999999999998E-3</v>
      </c>
    </row>
    <row r="52" spans="1:7" ht="12.95" customHeight="1">
      <c r="A52" s="20" t="s">
        <v>875</v>
      </c>
      <c r="B52" s="21" t="s">
        <v>877</v>
      </c>
      <c r="C52" s="16" t="s">
        <v>876</v>
      </c>
      <c r="D52" s="18" t="s">
        <v>878</v>
      </c>
      <c r="E52" s="22">
        <v>209</v>
      </c>
      <c r="F52" s="23">
        <v>0.78</v>
      </c>
      <c r="G52" s="24">
        <v>7.0000000000000001E-3</v>
      </c>
    </row>
    <row r="53" spans="1:7" ht="12.95" customHeight="1">
      <c r="A53" s="20" t="s">
        <v>856</v>
      </c>
      <c r="B53" s="21" t="s">
        <v>858</v>
      </c>
      <c r="C53" s="16" t="s">
        <v>857</v>
      </c>
      <c r="D53" s="18" t="s">
        <v>859</v>
      </c>
      <c r="E53" s="22">
        <v>28</v>
      </c>
      <c r="F53" s="23">
        <v>0.7</v>
      </c>
      <c r="G53" s="24">
        <v>6.3E-3</v>
      </c>
    </row>
    <row r="54" spans="1:7" ht="12.95" customHeight="1">
      <c r="A54" s="20" t="s">
        <v>1819</v>
      </c>
      <c r="B54" s="21" t="s">
        <v>1821</v>
      </c>
      <c r="C54" s="16" t="s">
        <v>1820</v>
      </c>
      <c r="D54" s="18" t="s">
        <v>885</v>
      </c>
      <c r="E54" s="22">
        <v>186</v>
      </c>
      <c r="F54" s="23">
        <v>0.67</v>
      </c>
      <c r="G54" s="24">
        <v>6.1000000000000004E-3</v>
      </c>
    </row>
    <row r="55" spans="1:7" ht="12.95" customHeight="1">
      <c r="A55" s="20" t="s">
        <v>1140</v>
      </c>
      <c r="B55" s="21" t="s">
        <v>1142</v>
      </c>
      <c r="C55" s="16" t="s">
        <v>1141</v>
      </c>
      <c r="D55" s="18" t="s">
        <v>958</v>
      </c>
      <c r="E55" s="22">
        <v>133</v>
      </c>
      <c r="F55" s="23">
        <v>0.66</v>
      </c>
      <c r="G55" s="24">
        <v>6.0000000000000001E-3</v>
      </c>
    </row>
    <row r="56" spans="1:7" ht="12.95" customHeight="1">
      <c r="A56" s="20" t="s">
        <v>974</v>
      </c>
      <c r="B56" s="21" t="s">
        <v>976</v>
      </c>
      <c r="C56" s="16" t="s">
        <v>975</v>
      </c>
      <c r="D56" s="18" t="s">
        <v>977</v>
      </c>
      <c r="E56" s="22">
        <v>168</v>
      </c>
      <c r="F56" s="23">
        <v>0.64</v>
      </c>
      <c r="G56" s="24">
        <v>5.7999999999999996E-3</v>
      </c>
    </row>
    <row r="57" spans="1:7" ht="12.95" customHeight="1">
      <c r="A57" s="20" t="s">
        <v>1013</v>
      </c>
      <c r="B57" s="21" t="s">
        <v>1015</v>
      </c>
      <c r="C57" s="16" t="s">
        <v>1014</v>
      </c>
      <c r="D57" s="18" t="s">
        <v>1016</v>
      </c>
      <c r="E57" s="22">
        <v>87</v>
      </c>
      <c r="F57" s="23">
        <v>0.62</v>
      </c>
      <c r="G57" s="24">
        <v>5.5999999999999999E-3</v>
      </c>
    </row>
    <row r="58" spans="1:7" ht="12.95" customHeight="1">
      <c r="A58" s="20" t="s">
        <v>1229</v>
      </c>
      <c r="B58" s="21" t="s">
        <v>1231</v>
      </c>
      <c r="C58" s="16" t="s">
        <v>1230</v>
      </c>
      <c r="D58" s="18" t="s">
        <v>1232</v>
      </c>
      <c r="E58" s="22">
        <v>203</v>
      </c>
      <c r="F58" s="23">
        <v>0.57999999999999996</v>
      </c>
      <c r="G58" s="24">
        <v>5.3E-3</v>
      </c>
    </row>
    <row r="59" spans="1:7" ht="12.95" customHeight="1">
      <c r="A59" s="20" t="s">
        <v>2155</v>
      </c>
      <c r="B59" s="21" t="s">
        <v>2157</v>
      </c>
      <c r="C59" s="16" t="s">
        <v>2156</v>
      </c>
      <c r="D59" s="18" t="s">
        <v>859</v>
      </c>
      <c r="E59" s="22">
        <v>57</v>
      </c>
      <c r="F59" s="23">
        <v>0.53</v>
      </c>
      <c r="G59" s="24">
        <v>4.7999999999999996E-3</v>
      </c>
    </row>
    <row r="60" spans="1:7" ht="12.95" customHeight="1">
      <c r="A60" s="20" t="s">
        <v>1176</v>
      </c>
      <c r="B60" s="21" t="s">
        <v>1178</v>
      </c>
      <c r="C60" s="16" t="s">
        <v>1177</v>
      </c>
      <c r="D60" s="18" t="s">
        <v>885</v>
      </c>
      <c r="E60" s="22">
        <v>178</v>
      </c>
      <c r="F60" s="23">
        <v>0.45</v>
      </c>
      <c r="G60" s="24">
        <v>4.1000000000000003E-3</v>
      </c>
    </row>
    <row r="61" spans="1:7" ht="12.95" customHeight="1">
      <c r="A61" s="9"/>
      <c r="B61" s="26" t="s">
        <v>30</v>
      </c>
      <c r="C61" s="25" t="s">
        <v>2</v>
      </c>
      <c r="D61" s="26" t="s">
        <v>2</v>
      </c>
      <c r="E61" s="26" t="s">
        <v>2</v>
      </c>
      <c r="F61" s="27">
        <v>109.63</v>
      </c>
      <c r="G61" s="28">
        <v>0.99080000000000001</v>
      </c>
    </row>
    <row r="62" spans="1:7" ht="12.95" customHeight="1">
      <c r="A62" s="9"/>
      <c r="B62" s="17" t="s">
        <v>1279</v>
      </c>
      <c r="C62" s="32" t="s">
        <v>2</v>
      </c>
      <c r="D62" s="29" t="s">
        <v>2</v>
      </c>
      <c r="E62" s="29" t="s">
        <v>2</v>
      </c>
      <c r="F62" s="30" t="s">
        <v>32</v>
      </c>
      <c r="G62" s="31" t="s">
        <v>32</v>
      </c>
    </row>
    <row r="63" spans="1:7" ht="12.95" customHeight="1">
      <c r="A63" s="9"/>
      <c r="B63" s="26" t="s">
        <v>30</v>
      </c>
      <c r="C63" s="32" t="s">
        <v>2</v>
      </c>
      <c r="D63" s="29" t="s">
        <v>2</v>
      </c>
      <c r="E63" s="29" t="s">
        <v>2</v>
      </c>
      <c r="F63" s="30" t="s">
        <v>32</v>
      </c>
      <c r="G63" s="31" t="s">
        <v>32</v>
      </c>
    </row>
    <row r="64" spans="1:7" ht="12.95" customHeight="1">
      <c r="A64" s="9"/>
      <c r="B64" s="26" t="s">
        <v>33</v>
      </c>
      <c r="C64" s="32" t="s">
        <v>2</v>
      </c>
      <c r="D64" s="29" t="s">
        <v>2</v>
      </c>
      <c r="E64" s="42" t="s">
        <v>2</v>
      </c>
      <c r="F64" s="43">
        <v>109.63</v>
      </c>
      <c r="G64" s="44">
        <v>0.99080000000000001</v>
      </c>
    </row>
    <row r="65" spans="1:7" ht="12.95" customHeight="1">
      <c r="A65" s="9"/>
      <c r="B65" s="26" t="s">
        <v>236</v>
      </c>
      <c r="C65" s="32" t="s">
        <v>2</v>
      </c>
      <c r="D65" s="29" t="s">
        <v>2</v>
      </c>
      <c r="E65" s="18" t="s">
        <v>2</v>
      </c>
      <c r="F65" s="43">
        <v>1.06</v>
      </c>
      <c r="G65" s="44">
        <v>9.1999999999999998E-3</v>
      </c>
    </row>
    <row r="66" spans="1:7" ht="12.95" customHeight="1" thickBot="1">
      <c r="A66" s="9"/>
      <c r="B66" s="49" t="s">
        <v>237</v>
      </c>
      <c r="C66" s="48" t="s">
        <v>2</v>
      </c>
      <c r="D66" s="50" t="s">
        <v>2</v>
      </c>
      <c r="E66" s="50" t="s">
        <v>2</v>
      </c>
      <c r="F66" s="51">
        <v>110.6911262</v>
      </c>
      <c r="G66" s="52">
        <v>1</v>
      </c>
    </row>
    <row r="67" spans="1:7" ht="12.95" customHeight="1">
      <c r="A67" s="9"/>
      <c r="B67" s="10" t="s">
        <v>2</v>
      </c>
      <c r="C67" s="9"/>
      <c r="D67" s="9"/>
      <c r="E67" s="9"/>
      <c r="F67" s="9"/>
      <c r="G67" s="9"/>
    </row>
    <row r="68" spans="1:7" ht="12.95" customHeight="1">
      <c r="A68" s="9"/>
      <c r="B68" s="53" t="s">
        <v>2</v>
      </c>
      <c r="C68" s="9"/>
      <c r="D68" s="9"/>
      <c r="E68" s="9"/>
      <c r="F68" s="9"/>
      <c r="G68" s="9"/>
    </row>
    <row r="69" spans="1:7" ht="12.95" customHeight="1">
      <c r="A69" s="9"/>
      <c r="B69" s="53" t="s">
        <v>2</v>
      </c>
      <c r="C69" s="9"/>
      <c r="D69" s="9"/>
      <c r="E69" s="9"/>
      <c r="F69" s="9"/>
      <c r="G69" s="9"/>
    </row>
    <row r="70" spans="1:7" ht="26.1" customHeight="1">
      <c r="A70" s="9"/>
      <c r="B70" s="62"/>
      <c r="C70" s="9"/>
      <c r="E70" s="9"/>
      <c r="F70" s="9"/>
      <c r="G70" s="9"/>
    </row>
    <row r="71" spans="1:7" ht="12.95" customHeight="1">
      <c r="A71" s="9"/>
      <c r="B71" s="53" t="s">
        <v>2</v>
      </c>
      <c r="C71" s="9"/>
      <c r="D71" s="9"/>
      <c r="E71" s="9"/>
      <c r="F71" s="9"/>
      <c r="G71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dimension ref="A1:G128"/>
  <sheetViews>
    <sheetView showGridLines="0" zoomScaleNormal="100" workbookViewId="0">
      <selection activeCell="A5" sqref="A5"/>
    </sheetView>
  </sheetViews>
  <sheetFormatPr defaultRowHeight="12.75"/>
  <cols>
    <col min="1" max="1" width="9.85546875" style="2" bestFit="1" customWidth="1"/>
    <col min="2" max="2" width="61.7109375" style="2" bestFit="1" customWidth="1"/>
    <col min="3" max="3" width="13.7109375" style="2" bestFit="1" customWidth="1"/>
    <col min="4" max="4" width="40" style="2" bestFit="1" customWidth="1"/>
    <col min="5" max="5" width="9.85546875" style="2" bestFit="1" customWidth="1"/>
    <col min="6" max="6" width="27.5703125" style="2" bestFit="1" customWidth="1"/>
    <col min="7" max="7" width="8.57031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Hybrid Equity Fund </v>
      </c>
      <c r="C4" s="79"/>
      <c r="D4" s="79"/>
      <c r="E4" s="79"/>
      <c r="F4" s="79"/>
      <c r="G4" s="79"/>
    </row>
    <row r="5" spans="1:7" ht="15.95" customHeight="1">
      <c r="A5" s="8" t="s">
        <v>2594</v>
      </c>
      <c r="B5" s="63" t="s">
        <v>3078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815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816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1047</v>
      </c>
      <c r="B11" s="21" t="s">
        <v>1049</v>
      </c>
      <c r="C11" s="16" t="s">
        <v>1048</v>
      </c>
      <c r="D11" s="18" t="s">
        <v>828</v>
      </c>
      <c r="E11" s="22">
        <v>226000</v>
      </c>
      <c r="F11" s="23">
        <v>4658.3100000000004</v>
      </c>
      <c r="G11" s="24">
        <v>4.1399999999999999E-2</v>
      </c>
    </row>
    <row r="12" spans="1:7" ht="12.95" customHeight="1">
      <c r="A12" s="20" t="s">
        <v>882</v>
      </c>
      <c r="B12" s="21" t="s">
        <v>884</v>
      </c>
      <c r="C12" s="16" t="s">
        <v>883</v>
      </c>
      <c r="D12" s="18" t="s">
        <v>885</v>
      </c>
      <c r="E12" s="22">
        <v>324477</v>
      </c>
      <c r="F12" s="23">
        <v>4028.87</v>
      </c>
      <c r="G12" s="24">
        <v>3.5799999999999998E-2</v>
      </c>
    </row>
    <row r="13" spans="1:7" ht="12.95" customHeight="1">
      <c r="A13" s="20" t="s">
        <v>832</v>
      </c>
      <c r="B13" s="21" t="s">
        <v>834</v>
      </c>
      <c r="C13" s="16" t="s">
        <v>833</v>
      </c>
      <c r="D13" s="18" t="s">
        <v>824</v>
      </c>
      <c r="E13" s="22">
        <v>173606</v>
      </c>
      <c r="F13" s="23">
        <v>3360.93</v>
      </c>
      <c r="G13" s="24">
        <v>2.9899999999999999E-2</v>
      </c>
    </row>
    <row r="14" spans="1:7" ht="12.95" customHeight="1">
      <c r="A14" s="20" t="s">
        <v>1697</v>
      </c>
      <c r="B14" s="21" t="s">
        <v>1699</v>
      </c>
      <c r="C14" s="16" t="s">
        <v>1698</v>
      </c>
      <c r="D14" s="18" t="s">
        <v>828</v>
      </c>
      <c r="E14" s="22">
        <v>876623</v>
      </c>
      <c r="F14" s="23">
        <v>2714.02</v>
      </c>
      <c r="G14" s="24">
        <v>2.41E-2</v>
      </c>
    </row>
    <row r="15" spans="1:7" ht="12.95" customHeight="1">
      <c r="A15" s="20" t="s">
        <v>987</v>
      </c>
      <c r="B15" s="21" t="s">
        <v>989</v>
      </c>
      <c r="C15" s="16" t="s">
        <v>988</v>
      </c>
      <c r="D15" s="18" t="s">
        <v>889</v>
      </c>
      <c r="E15" s="22">
        <v>821375</v>
      </c>
      <c r="F15" s="23">
        <v>2627.17</v>
      </c>
      <c r="G15" s="24">
        <v>2.3300000000000001E-2</v>
      </c>
    </row>
    <row r="16" spans="1:7" ht="12.95" customHeight="1">
      <c r="A16" s="20" t="s">
        <v>1075</v>
      </c>
      <c r="B16" s="21" t="s">
        <v>1077</v>
      </c>
      <c r="C16" s="16" t="s">
        <v>1076</v>
      </c>
      <c r="D16" s="18" t="s">
        <v>870</v>
      </c>
      <c r="E16" s="22">
        <v>107675</v>
      </c>
      <c r="F16" s="23">
        <v>2237.92</v>
      </c>
      <c r="G16" s="24">
        <v>1.9900000000000001E-2</v>
      </c>
    </row>
    <row r="17" spans="1:7" ht="12.95" customHeight="1">
      <c r="A17" s="20" t="s">
        <v>1020</v>
      </c>
      <c r="B17" s="21" t="s">
        <v>1022</v>
      </c>
      <c r="C17" s="16" t="s">
        <v>1021</v>
      </c>
      <c r="D17" s="18" t="s">
        <v>870</v>
      </c>
      <c r="E17" s="22">
        <v>142524</v>
      </c>
      <c r="F17" s="23">
        <v>2053.91</v>
      </c>
      <c r="G17" s="24">
        <v>1.8200000000000001E-2</v>
      </c>
    </row>
    <row r="18" spans="1:7" ht="12.95" customHeight="1">
      <c r="A18" s="20" t="s">
        <v>1703</v>
      </c>
      <c r="B18" s="21" t="s">
        <v>1705</v>
      </c>
      <c r="C18" s="16" t="s">
        <v>1704</v>
      </c>
      <c r="D18" s="18" t="s">
        <v>828</v>
      </c>
      <c r="E18" s="22">
        <v>295000</v>
      </c>
      <c r="F18" s="23">
        <v>2049.66</v>
      </c>
      <c r="G18" s="24">
        <v>1.8200000000000001E-2</v>
      </c>
    </row>
    <row r="19" spans="1:7" ht="12.95" customHeight="1">
      <c r="A19" s="20" t="s">
        <v>1694</v>
      </c>
      <c r="B19" s="21" t="s">
        <v>1696</v>
      </c>
      <c r="C19" s="16" t="s">
        <v>1695</v>
      </c>
      <c r="D19" s="18" t="s">
        <v>828</v>
      </c>
      <c r="E19" s="22">
        <v>523652</v>
      </c>
      <c r="F19" s="23">
        <v>1794.03</v>
      </c>
      <c r="G19" s="24">
        <v>1.5900000000000001E-2</v>
      </c>
    </row>
    <row r="20" spans="1:7" ht="12.95" customHeight="1">
      <c r="A20" s="20" t="s">
        <v>875</v>
      </c>
      <c r="B20" s="21" t="s">
        <v>877</v>
      </c>
      <c r="C20" s="16" t="s">
        <v>876</v>
      </c>
      <c r="D20" s="18" t="s">
        <v>878</v>
      </c>
      <c r="E20" s="22">
        <v>472868</v>
      </c>
      <c r="F20" s="23">
        <v>1760.01</v>
      </c>
      <c r="G20" s="24">
        <v>1.5599999999999999E-2</v>
      </c>
    </row>
    <row r="21" spans="1:7" ht="12.95" customHeight="1">
      <c r="A21" s="20" t="s">
        <v>1206</v>
      </c>
      <c r="B21" s="21" t="s">
        <v>1208</v>
      </c>
      <c r="C21" s="16" t="s">
        <v>1207</v>
      </c>
      <c r="D21" s="18" t="s">
        <v>859</v>
      </c>
      <c r="E21" s="22">
        <v>252004</v>
      </c>
      <c r="F21" s="23">
        <v>1645.21</v>
      </c>
      <c r="G21" s="24">
        <v>1.46E-2</v>
      </c>
    </row>
    <row r="22" spans="1:7" ht="12.95" customHeight="1">
      <c r="A22" s="20" t="s">
        <v>1712</v>
      </c>
      <c r="B22" s="21" t="s">
        <v>1714</v>
      </c>
      <c r="C22" s="16" t="s">
        <v>1713</v>
      </c>
      <c r="D22" s="18" t="s">
        <v>824</v>
      </c>
      <c r="E22" s="22">
        <v>668750</v>
      </c>
      <c r="F22" s="23">
        <v>1576.58</v>
      </c>
      <c r="G22" s="24">
        <v>1.4E-2</v>
      </c>
    </row>
    <row r="23" spans="1:7" ht="12.95" customHeight="1">
      <c r="A23" s="20" t="s">
        <v>1764</v>
      </c>
      <c r="B23" s="21" t="s">
        <v>1766</v>
      </c>
      <c r="C23" s="16" t="s">
        <v>1765</v>
      </c>
      <c r="D23" s="18" t="s">
        <v>901</v>
      </c>
      <c r="E23" s="22">
        <v>162918</v>
      </c>
      <c r="F23" s="23">
        <v>1572.65</v>
      </c>
      <c r="G23" s="24">
        <v>1.4E-2</v>
      </c>
    </row>
    <row r="24" spans="1:7" ht="12.95" customHeight="1">
      <c r="A24" s="20" t="s">
        <v>1032</v>
      </c>
      <c r="B24" s="21" t="s">
        <v>1034</v>
      </c>
      <c r="C24" s="16" t="s">
        <v>1033</v>
      </c>
      <c r="D24" s="18" t="s">
        <v>828</v>
      </c>
      <c r="E24" s="22">
        <v>120820</v>
      </c>
      <c r="F24" s="23">
        <v>1555.26</v>
      </c>
      <c r="G24" s="24">
        <v>1.38E-2</v>
      </c>
    </row>
    <row r="25" spans="1:7" ht="12.95" customHeight="1">
      <c r="A25" s="20" t="s">
        <v>1994</v>
      </c>
      <c r="B25" s="21" t="s">
        <v>228</v>
      </c>
      <c r="C25" s="16" t="s">
        <v>1995</v>
      </c>
      <c r="D25" s="18" t="s">
        <v>828</v>
      </c>
      <c r="E25" s="22">
        <v>81326</v>
      </c>
      <c r="F25" s="23">
        <v>1550.56</v>
      </c>
      <c r="G25" s="24">
        <v>1.38E-2</v>
      </c>
    </row>
    <row r="26" spans="1:7" ht="12.95" customHeight="1">
      <c r="A26" s="20" t="s">
        <v>1221</v>
      </c>
      <c r="B26" s="21" t="s">
        <v>1223</v>
      </c>
      <c r="C26" s="16" t="s">
        <v>1222</v>
      </c>
      <c r="D26" s="18" t="s">
        <v>828</v>
      </c>
      <c r="E26" s="22">
        <v>235422</v>
      </c>
      <c r="F26" s="23">
        <v>1528.48</v>
      </c>
      <c r="G26" s="24">
        <v>1.3599999999999999E-2</v>
      </c>
    </row>
    <row r="27" spans="1:7" ht="12.95" customHeight="1">
      <c r="A27" s="20" t="s">
        <v>1200</v>
      </c>
      <c r="B27" s="21" t="s">
        <v>1202</v>
      </c>
      <c r="C27" s="16" t="s">
        <v>1201</v>
      </c>
      <c r="D27" s="18" t="s">
        <v>889</v>
      </c>
      <c r="E27" s="22">
        <v>318000</v>
      </c>
      <c r="F27" s="23">
        <v>1522.43</v>
      </c>
      <c r="G27" s="24">
        <v>1.35E-2</v>
      </c>
    </row>
    <row r="28" spans="1:7" ht="12.95" customHeight="1">
      <c r="A28" s="20" t="s">
        <v>1044</v>
      </c>
      <c r="B28" s="21" t="s">
        <v>1046</v>
      </c>
      <c r="C28" s="16" t="s">
        <v>1045</v>
      </c>
      <c r="D28" s="18" t="s">
        <v>824</v>
      </c>
      <c r="E28" s="22">
        <v>404512</v>
      </c>
      <c r="F28" s="23">
        <v>1518.34</v>
      </c>
      <c r="G28" s="24">
        <v>1.35E-2</v>
      </c>
    </row>
    <row r="29" spans="1:7" ht="12.95" customHeight="1">
      <c r="A29" s="20" t="s">
        <v>1038</v>
      </c>
      <c r="B29" s="21" t="s">
        <v>1040</v>
      </c>
      <c r="C29" s="16" t="s">
        <v>1039</v>
      </c>
      <c r="D29" s="18" t="s">
        <v>870</v>
      </c>
      <c r="E29" s="22">
        <v>480480</v>
      </c>
      <c r="F29" s="23">
        <v>1455.85</v>
      </c>
      <c r="G29" s="24">
        <v>1.29E-2</v>
      </c>
    </row>
    <row r="30" spans="1:7" ht="12.95" customHeight="1">
      <c r="A30" s="20" t="s">
        <v>1738</v>
      </c>
      <c r="B30" s="21" t="s">
        <v>1740</v>
      </c>
      <c r="C30" s="16" t="s">
        <v>1739</v>
      </c>
      <c r="D30" s="18" t="s">
        <v>1737</v>
      </c>
      <c r="E30" s="22">
        <v>256000</v>
      </c>
      <c r="F30" s="23">
        <v>1425.41</v>
      </c>
      <c r="G30" s="24">
        <v>1.2699999999999999E-2</v>
      </c>
    </row>
    <row r="31" spans="1:7" ht="12.95" customHeight="1">
      <c r="A31" s="20" t="s">
        <v>1783</v>
      </c>
      <c r="B31" s="21" t="s">
        <v>1785</v>
      </c>
      <c r="C31" s="16" t="s">
        <v>1784</v>
      </c>
      <c r="D31" s="18" t="s">
        <v>889</v>
      </c>
      <c r="E31" s="22">
        <v>12150</v>
      </c>
      <c r="F31" s="23">
        <v>1407.24</v>
      </c>
      <c r="G31" s="24">
        <v>1.2500000000000001E-2</v>
      </c>
    </row>
    <row r="32" spans="1:7" ht="12.95" customHeight="1">
      <c r="A32" s="20" t="s">
        <v>1715</v>
      </c>
      <c r="B32" s="21" t="s">
        <v>1717</v>
      </c>
      <c r="C32" s="16" t="s">
        <v>1716</v>
      </c>
      <c r="D32" s="18" t="s">
        <v>844</v>
      </c>
      <c r="E32" s="22">
        <v>100257</v>
      </c>
      <c r="F32" s="23">
        <v>1373.07</v>
      </c>
      <c r="G32" s="24">
        <v>1.2200000000000001E-2</v>
      </c>
    </row>
    <row r="33" spans="1:7" ht="12.95" customHeight="1">
      <c r="A33" s="20" t="s">
        <v>2074</v>
      </c>
      <c r="B33" s="21" t="s">
        <v>2076</v>
      </c>
      <c r="C33" s="16" t="s">
        <v>2075</v>
      </c>
      <c r="D33" s="18" t="s">
        <v>901</v>
      </c>
      <c r="E33" s="22">
        <v>1052206</v>
      </c>
      <c r="F33" s="23">
        <v>1357.87</v>
      </c>
      <c r="G33" s="24">
        <v>1.21E-2</v>
      </c>
    </row>
    <row r="34" spans="1:7" ht="12.95" customHeight="1">
      <c r="A34" s="20" t="s">
        <v>2017</v>
      </c>
      <c r="B34" s="21" t="s">
        <v>2019</v>
      </c>
      <c r="C34" s="16" t="s">
        <v>2018</v>
      </c>
      <c r="D34" s="18" t="s">
        <v>1770</v>
      </c>
      <c r="E34" s="22">
        <v>712750</v>
      </c>
      <c r="F34" s="23">
        <v>1280.0999999999999</v>
      </c>
      <c r="G34" s="24">
        <v>1.14E-2</v>
      </c>
    </row>
    <row r="35" spans="1:7" ht="12.95" customHeight="1">
      <c r="A35" s="20" t="s">
        <v>1887</v>
      </c>
      <c r="B35" s="21" t="s">
        <v>1889</v>
      </c>
      <c r="C35" s="16" t="s">
        <v>1888</v>
      </c>
      <c r="D35" s="18" t="s">
        <v>824</v>
      </c>
      <c r="E35" s="22">
        <v>166000</v>
      </c>
      <c r="F35" s="23">
        <v>1228.07</v>
      </c>
      <c r="G35" s="24">
        <v>1.09E-2</v>
      </c>
    </row>
    <row r="36" spans="1:7" ht="12.95" customHeight="1">
      <c r="A36" s="20" t="s">
        <v>1709</v>
      </c>
      <c r="B36" s="21" t="s">
        <v>1711</v>
      </c>
      <c r="C36" s="16" t="s">
        <v>1710</v>
      </c>
      <c r="D36" s="18" t="s">
        <v>1071</v>
      </c>
      <c r="E36" s="22">
        <v>483965</v>
      </c>
      <c r="F36" s="23">
        <v>1216.69</v>
      </c>
      <c r="G36" s="24">
        <v>1.0800000000000001E-2</v>
      </c>
    </row>
    <row r="37" spans="1:7" ht="12.95" customHeight="1">
      <c r="A37" s="20" t="s">
        <v>1855</v>
      </c>
      <c r="B37" s="21" t="s">
        <v>1857</v>
      </c>
      <c r="C37" s="16" t="s">
        <v>1856</v>
      </c>
      <c r="D37" s="18" t="s">
        <v>1737</v>
      </c>
      <c r="E37" s="22">
        <v>72200</v>
      </c>
      <c r="F37" s="23">
        <v>1158.45</v>
      </c>
      <c r="G37" s="24">
        <v>1.03E-2</v>
      </c>
    </row>
    <row r="38" spans="1:7" ht="12.95" customHeight="1">
      <c r="A38" s="20" t="s">
        <v>1224</v>
      </c>
      <c r="B38" s="21" t="s">
        <v>231</v>
      </c>
      <c r="C38" s="16" t="s">
        <v>1225</v>
      </c>
      <c r="D38" s="18" t="s">
        <v>828</v>
      </c>
      <c r="E38" s="22">
        <v>176413</v>
      </c>
      <c r="F38" s="23">
        <v>1106.55</v>
      </c>
      <c r="G38" s="24">
        <v>9.7999999999999997E-3</v>
      </c>
    </row>
    <row r="39" spans="1:7" ht="12.95" customHeight="1">
      <c r="A39" s="20" t="s">
        <v>1131</v>
      </c>
      <c r="B39" s="21" t="s">
        <v>1133</v>
      </c>
      <c r="C39" s="16" t="s">
        <v>1132</v>
      </c>
      <c r="D39" s="18" t="s">
        <v>1093</v>
      </c>
      <c r="E39" s="22">
        <v>160000</v>
      </c>
      <c r="F39" s="23">
        <v>1086.48</v>
      </c>
      <c r="G39" s="24">
        <v>9.7000000000000003E-3</v>
      </c>
    </row>
    <row r="40" spans="1:7" ht="12.95" customHeight="1">
      <c r="A40" s="20" t="s">
        <v>1741</v>
      </c>
      <c r="B40" s="21" t="s">
        <v>1743</v>
      </c>
      <c r="C40" s="16" t="s">
        <v>1742</v>
      </c>
      <c r="D40" s="18" t="s">
        <v>977</v>
      </c>
      <c r="E40" s="22">
        <v>165916</v>
      </c>
      <c r="F40" s="23">
        <v>1081.52</v>
      </c>
      <c r="G40" s="24">
        <v>9.5999999999999992E-3</v>
      </c>
    </row>
    <row r="41" spans="1:7" ht="12.95" customHeight="1">
      <c r="A41" s="20" t="s">
        <v>1176</v>
      </c>
      <c r="B41" s="21" t="s">
        <v>1178</v>
      </c>
      <c r="C41" s="16" t="s">
        <v>1177</v>
      </c>
      <c r="D41" s="18" t="s">
        <v>885</v>
      </c>
      <c r="E41" s="22">
        <v>412403</v>
      </c>
      <c r="F41" s="23">
        <v>1046.68</v>
      </c>
      <c r="G41" s="24">
        <v>9.2999999999999992E-3</v>
      </c>
    </row>
    <row r="42" spans="1:7" ht="12.95" customHeight="1">
      <c r="A42" s="20" t="s">
        <v>1884</v>
      </c>
      <c r="B42" s="21" t="s">
        <v>1886</v>
      </c>
      <c r="C42" s="16" t="s">
        <v>1885</v>
      </c>
      <c r="D42" s="18" t="s">
        <v>824</v>
      </c>
      <c r="E42" s="22">
        <v>635078</v>
      </c>
      <c r="F42" s="23">
        <v>971.99</v>
      </c>
      <c r="G42" s="24">
        <v>8.6E-3</v>
      </c>
    </row>
    <row r="43" spans="1:7" ht="12.95" customHeight="1">
      <c r="A43" s="20" t="s">
        <v>835</v>
      </c>
      <c r="B43" s="21" t="s">
        <v>837</v>
      </c>
      <c r="C43" s="16" t="s">
        <v>836</v>
      </c>
      <c r="D43" s="18" t="s">
        <v>828</v>
      </c>
      <c r="E43" s="22">
        <v>629327</v>
      </c>
      <c r="F43" s="23">
        <v>962.56</v>
      </c>
      <c r="G43" s="24">
        <v>8.6E-3</v>
      </c>
    </row>
    <row r="44" spans="1:7" ht="12.95" customHeight="1">
      <c r="A44" s="20" t="s">
        <v>2595</v>
      </c>
      <c r="B44" s="21" t="s">
        <v>2597</v>
      </c>
      <c r="C44" s="16" t="s">
        <v>2596</v>
      </c>
      <c r="D44" s="18" t="s">
        <v>870</v>
      </c>
      <c r="E44" s="22">
        <v>95202</v>
      </c>
      <c r="F44" s="23">
        <v>942.12</v>
      </c>
      <c r="G44" s="24">
        <v>8.3999999999999995E-3</v>
      </c>
    </row>
    <row r="45" spans="1:7" ht="12.95" customHeight="1">
      <c r="A45" s="20" t="s">
        <v>1919</v>
      </c>
      <c r="B45" s="21" t="s">
        <v>1921</v>
      </c>
      <c r="C45" s="16" t="s">
        <v>1920</v>
      </c>
      <c r="D45" s="18" t="s">
        <v>828</v>
      </c>
      <c r="E45" s="22">
        <v>461269</v>
      </c>
      <c r="F45" s="23">
        <v>934.3</v>
      </c>
      <c r="G45" s="24">
        <v>8.3000000000000001E-3</v>
      </c>
    </row>
    <row r="46" spans="1:7" ht="12.95" customHeight="1">
      <c r="A46" s="20" t="s">
        <v>968</v>
      </c>
      <c r="B46" s="21" t="s">
        <v>970</v>
      </c>
      <c r="C46" s="16" t="s">
        <v>969</v>
      </c>
      <c r="D46" s="18" t="s">
        <v>885</v>
      </c>
      <c r="E46" s="22">
        <v>600066</v>
      </c>
      <c r="F46" s="23">
        <v>933.4</v>
      </c>
      <c r="G46" s="24">
        <v>8.3000000000000001E-3</v>
      </c>
    </row>
    <row r="47" spans="1:7" ht="12.95" customHeight="1">
      <c r="A47" s="20" t="s">
        <v>1834</v>
      </c>
      <c r="B47" s="21" t="s">
        <v>1836</v>
      </c>
      <c r="C47" s="16" t="s">
        <v>1835</v>
      </c>
      <c r="D47" s="18" t="s">
        <v>1118</v>
      </c>
      <c r="E47" s="22">
        <v>355750</v>
      </c>
      <c r="F47" s="23">
        <v>929.4</v>
      </c>
      <c r="G47" s="24">
        <v>8.3000000000000001E-3</v>
      </c>
    </row>
    <row r="48" spans="1:7" ht="12.95" customHeight="1">
      <c r="A48" s="20" t="s">
        <v>1849</v>
      </c>
      <c r="B48" s="21" t="s">
        <v>1851</v>
      </c>
      <c r="C48" s="16" t="s">
        <v>1850</v>
      </c>
      <c r="D48" s="18" t="s">
        <v>901</v>
      </c>
      <c r="E48" s="22">
        <v>9786</v>
      </c>
      <c r="F48" s="23">
        <v>890.17</v>
      </c>
      <c r="G48" s="24">
        <v>7.9000000000000008E-3</v>
      </c>
    </row>
    <row r="49" spans="1:7" ht="12.95" customHeight="1">
      <c r="A49" s="20" t="s">
        <v>1149</v>
      </c>
      <c r="B49" s="21" t="s">
        <v>1151</v>
      </c>
      <c r="C49" s="16" t="s">
        <v>1150</v>
      </c>
      <c r="D49" s="18" t="s">
        <v>1071</v>
      </c>
      <c r="E49" s="22">
        <v>1172</v>
      </c>
      <c r="F49" s="23">
        <v>867.59</v>
      </c>
      <c r="G49" s="24">
        <v>7.7000000000000002E-3</v>
      </c>
    </row>
    <row r="50" spans="1:7" ht="12.95" customHeight="1">
      <c r="A50" s="20" t="s">
        <v>1807</v>
      </c>
      <c r="B50" s="21" t="s">
        <v>1809</v>
      </c>
      <c r="C50" s="16" t="s">
        <v>1808</v>
      </c>
      <c r="D50" s="18" t="s">
        <v>905</v>
      </c>
      <c r="E50" s="22">
        <v>83859</v>
      </c>
      <c r="F50" s="23">
        <v>864.13</v>
      </c>
      <c r="G50" s="24">
        <v>7.7000000000000002E-3</v>
      </c>
    </row>
    <row r="51" spans="1:7" ht="12.95" customHeight="1">
      <c r="A51" s="20" t="s">
        <v>2598</v>
      </c>
      <c r="B51" s="21" t="s">
        <v>2600</v>
      </c>
      <c r="C51" s="16" t="s">
        <v>2599</v>
      </c>
      <c r="D51" s="18" t="s">
        <v>889</v>
      </c>
      <c r="E51" s="22">
        <v>390790</v>
      </c>
      <c r="F51" s="23">
        <v>851.14</v>
      </c>
      <c r="G51" s="24">
        <v>7.6E-3</v>
      </c>
    </row>
    <row r="52" spans="1:7" ht="12.95" customHeight="1">
      <c r="A52" s="20" t="s">
        <v>1825</v>
      </c>
      <c r="B52" s="21" t="s">
        <v>1827</v>
      </c>
      <c r="C52" s="16" t="s">
        <v>1826</v>
      </c>
      <c r="D52" s="18" t="s">
        <v>870</v>
      </c>
      <c r="E52" s="22">
        <v>157465</v>
      </c>
      <c r="F52" s="23">
        <v>847.95</v>
      </c>
      <c r="G52" s="24">
        <v>7.4999999999999997E-3</v>
      </c>
    </row>
    <row r="53" spans="1:7" ht="12.95" customHeight="1">
      <c r="A53" s="20" t="s">
        <v>2601</v>
      </c>
      <c r="B53" s="21" t="s">
        <v>2603</v>
      </c>
      <c r="C53" s="16" t="s">
        <v>2602</v>
      </c>
      <c r="D53" s="18" t="s">
        <v>852</v>
      </c>
      <c r="E53" s="22">
        <v>50304</v>
      </c>
      <c r="F53" s="23">
        <v>839.57</v>
      </c>
      <c r="G53" s="24">
        <v>7.4999999999999997E-3</v>
      </c>
    </row>
    <row r="54" spans="1:7" ht="12.95" customHeight="1">
      <c r="A54" s="20" t="s">
        <v>1081</v>
      </c>
      <c r="B54" s="21" t="s">
        <v>1083</v>
      </c>
      <c r="C54" s="16" t="s">
        <v>1082</v>
      </c>
      <c r="D54" s="18" t="s">
        <v>933</v>
      </c>
      <c r="E54" s="22">
        <v>330470</v>
      </c>
      <c r="F54" s="23">
        <v>797.59</v>
      </c>
      <c r="G54" s="24">
        <v>7.1000000000000004E-3</v>
      </c>
    </row>
    <row r="55" spans="1:7" ht="12.95" customHeight="1">
      <c r="A55" s="20" t="s">
        <v>2096</v>
      </c>
      <c r="B55" s="21" t="s">
        <v>2098</v>
      </c>
      <c r="C55" s="16" t="s">
        <v>2097</v>
      </c>
      <c r="D55" s="18" t="s">
        <v>1737</v>
      </c>
      <c r="E55" s="22">
        <v>1506373</v>
      </c>
      <c r="F55" s="23">
        <v>796.12</v>
      </c>
      <c r="G55" s="24">
        <v>7.1000000000000004E-3</v>
      </c>
    </row>
    <row r="56" spans="1:7" ht="12.95" customHeight="1">
      <c r="A56" s="20" t="s">
        <v>2212</v>
      </c>
      <c r="B56" s="21" t="s">
        <v>2214</v>
      </c>
      <c r="C56" s="16" t="s">
        <v>2213</v>
      </c>
      <c r="D56" s="18" t="s">
        <v>1770</v>
      </c>
      <c r="E56" s="22">
        <v>400000</v>
      </c>
      <c r="F56" s="23">
        <v>793.2</v>
      </c>
      <c r="G56" s="24">
        <v>7.0000000000000001E-3</v>
      </c>
    </row>
    <row r="57" spans="1:7" ht="12.95" customHeight="1">
      <c r="A57" s="20" t="s">
        <v>1182</v>
      </c>
      <c r="B57" s="21" t="s">
        <v>1184</v>
      </c>
      <c r="C57" s="16" t="s">
        <v>1183</v>
      </c>
      <c r="D57" s="18" t="s">
        <v>1071</v>
      </c>
      <c r="E57" s="22">
        <v>57750</v>
      </c>
      <c r="F57" s="23">
        <v>785.46</v>
      </c>
      <c r="G57" s="24">
        <v>7.0000000000000001E-3</v>
      </c>
    </row>
    <row r="58" spans="1:7" ht="12.95" customHeight="1">
      <c r="A58" s="20" t="s">
        <v>1215</v>
      </c>
      <c r="B58" s="21" t="s">
        <v>1217</v>
      </c>
      <c r="C58" s="16" t="s">
        <v>1216</v>
      </c>
      <c r="D58" s="18" t="s">
        <v>870</v>
      </c>
      <c r="E58" s="22">
        <v>69947</v>
      </c>
      <c r="F58" s="23">
        <v>731.96</v>
      </c>
      <c r="G58" s="24">
        <v>6.4999999999999997E-3</v>
      </c>
    </row>
    <row r="59" spans="1:7" ht="12.95" customHeight="1">
      <c r="A59" s="20" t="s">
        <v>1810</v>
      </c>
      <c r="B59" s="21" t="s">
        <v>1812</v>
      </c>
      <c r="C59" s="16" t="s">
        <v>1811</v>
      </c>
      <c r="D59" s="18" t="s">
        <v>893</v>
      </c>
      <c r="E59" s="22">
        <v>559217</v>
      </c>
      <c r="F59" s="23">
        <v>724.19</v>
      </c>
      <c r="G59" s="24">
        <v>6.4000000000000003E-3</v>
      </c>
    </row>
    <row r="60" spans="1:7" ht="12.95" customHeight="1">
      <c r="A60" s="20" t="s">
        <v>1864</v>
      </c>
      <c r="B60" s="21" t="s">
        <v>1866</v>
      </c>
      <c r="C60" s="16" t="s">
        <v>1865</v>
      </c>
      <c r="D60" s="18" t="s">
        <v>870</v>
      </c>
      <c r="E60" s="22">
        <v>133319</v>
      </c>
      <c r="F60" s="23">
        <v>696.66</v>
      </c>
      <c r="G60" s="24">
        <v>6.1999999999999998E-3</v>
      </c>
    </row>
    <row r="61" spans="1:7" ht="12.95" customHeight="1">
      <c r="A61" s="20" t="s">
        <v>1197</v>
      </c>
      <c r="B61" s="21" t="s">
        <v>1199</v>
      </c>
      <c r="C61" s="16" t="s">
        <v>1198</v>
      </c>
      <c r="D61" s="18" t="s">
        <v>824</v>
      </c>
      <c r="E61" s="22">
        <v>155351</v>
      </c>
      <c r="F61" s="23">
        <v>696.05</v>
      </c>
      <c r="G61" s="24">
        <v>6.1999999999999998E-3</v>
      </c>
    </row>
    <row r="62" spans="1:7" ht="12.95" customHeight="1">
      <c r="A62" s="20" t="s">
        <v>1828</v>
      </c>
      <c r="B62" s="21" t="s">
        <v>1830</v>
      </c>
      <c r="C62" s="16" t="s">
        <v>1829</v>
      </c>
      <c r="D62" s="18" t="s">
        <v>893</v>
      </c>
      <c r="E62" s="22">
        <v>185711</v>
      </c>
      <c r="F62" s="23">
        <v>663.08</v>
      </c>
      <c r="G62" s="24">
        <v>5.8999999999999999E-3</v>
      </c>
    </row>
    <row r="63" spans="1:7" ht="12.95" customHeight="1">
      <c r="A63" s="20" t="s">
        <v>2604</v>
      </c>
      <c r="B63" s="21" t="s">
        <v>2606</v>
      </c>
      <c r="C63" s="16" t="s">
        <v>2605</v>
      </c>
      <c r="D63" s="18" t="s">
        <v>1093</v>
      </c>
      <c r="E63" s="22">
        <v>79801</v>
      </c>
      <c r="F63" s="23">
        <v>652.80999999999995</v>
      </c>
      <c r="G63" s="24">
        <v>5.7999999999999996E-3</v>
      </c>
    </row>
    <row r="64" spans="1:7" ht="12.95" customHeight="1">
      <c r="A64" s="20" t="s">
        <v>1780</v>
      </c>
      <c r="B64" s="21" t="s">
        <v>1782</v>
      </c>
      <c r="C64" s="16" t="s">
        <v>1781</v>
      </c>
      <c r="D64" s="18" t="s">
        <v>859</v>
      </c>
      <c r="E64" s="22">
        <v>267000</v>
      </c>
      <c r="F64" s="23">
        <v>598.08000000000004</v>
      </c>
      <c r="G64" s="24">
        <v>5.3E-3</v>
      </c>
    </row>
    <row r="65" spans="1:7" ht="12.95" customHeight="1">
      <c r="A65" s="20" t="s">
        <v>1822</v>
      </c>
      <c r="B65" s="21" t="s">
        <v>1824</v>
      </c>
      <c r="C65" s="16" t="s">
        <v>1823</v>
      </c>
      <c r="D65" s="18" t="s">
        <v>1071</v>
      </c>
      <c r="E65" s="22">
        <v>138261</v>
      </c>
      <c r="F65" s="23">
        <v>594.59</v>
      </c>
      <c r="G65" s="24">
        <v>5.3E-3</v>
      </c>
    </row>
    <row r="66" spans="1:7" ht="12.95" customHeight="1">
      <c r="A66" s="20" t="s">
        <v>2289</v>
      </c>
      <c r="B66" s="21" t="s">
        <v>2291</v>
      </c>
      <c r="C66" s="16" t="s">
        <v>2290</v>
      </c>
      <c r="D66" s="18" t="s">
        <v>889</v>
      </c>
      <c r="E66" s="22">
        <v>52600</v>
      </c>
      <c r="F66" s="23">
        <v>589.66999999999996</v>
      </c>
      <c r="G66" s="24">
        <v>5.1999999999999998E-3</v>
      </c>
    </row>
    <row r="67" spans="1:7" ht="12.95" customHeight="1">
      <c r="A67" s="20" t="s">
        <v>2029</v>
      </c>
      <c r="B67" s="21" t="s">
        <v>2031</v>
      </c>
      <c r="C67" s="16" t="s">
        <v>2030</v>
      </c>
      <c r="D67" s="18" t="s">
        <v>889</v>
      </c>
      <c r="E67" s="22">
        <v>88800</v>
      </c>
      <c r="F67" s="23">
        <v>501.41</v>
      </c>
      <c r="G67" s="24">
        <v>4.4999999999999997E-3</v>
      </c>
    </row>
    <row r="68" spans="1:7" ht="12.95" customHeight="1">
      <c r="A68" s="20" t="s">
        <v>1718</v>
      </c>
      <c r="B68" s="21" t="s">
        <v>1720</v>
      </c>
      <c r="C68" s="16" t="s">
        <v>1719</v>
      </c>
      <c r="D68" s="18" t="s">
        <v>943</v>
      </c>
      <c r="E68" s="22">
        <v>175000</v>
      </c>
      <c r="F68" s="23">
        <v>500.41</v>
      </c>
      <c r="G68" s="24">
        <v>4.4000000000000003E-3</v>
      </c>
    </row>
    <row r="69" spans="1:7" ht="12.95" customHeight="1">
      <c r="A69" s="20" t="s">
        <v>1867</v>
      </c>
      <c r="B69" s="21" t="s">
        <v>1869</v>
      </c>
      <c r="C69" s="16" t="s">
        <v>1868</v>
      </c>
      <c r="D69" s="18" t="s">
        <v>859</v>
      </c>
      <c r="E69" s="22">
        <v>161890</v>
      </c>
      <c r="F69" s="23">
        <v>479.52</v>
      </c>
      <c r="G69" s="24">
        <v>4.3E-3</v>
      </c>
    </row>
    <row r="70" spans="1:7" ht="12.95" customHeight="1">
      <c r="A70" s="20" t="s">
        <v>2607</v>
      </c>
      <c r="B70" s="21" t="s">
        <v>2609</v>
      </c>
      <c r="C70" s="16" t="s">
        <v>2608</v>
      </c>
      <c r="D70" s="18" t="s">
        <v>824</v>
      </c>
      <c r="E70" s="22">
        <v>307897</v>
      </c>
      <c r="F70" s="23">
        <v>373.33</v>
      </c>
      <c r="G70" s="24">
        <v>3.3E-3</v>
      </c>
    </row>
    <row r="71" spans="1:7" ht="12.95" customHeight="1">
      <c r="A71" s="20" t="s">
        <v>1097</v>
      </c>
      <c r="B71" s="21" t="s">
        <v>1099</v>
      </c>
      <c r="C71" s="16" t="s">
        <v>1098</v>
      </c>
      <c r="D71" s="18" t="s">
        <v>828</v>
      </c>
      <c r="E71" s="22">
        <v>300000</v>
      </c>
      <c r="F71" s="23">
        <v>358.65</v>
      </c>
      <c r="G71" s="24">
        <v>3.2000000000000002E-3</v>
      </c>
    </row>
    <row r="72" spans="1:7" ht="12.95" customHeight="1">
      <c r="A72" s="20" t="s">
        <v>2026</v>
      </c>
      <c r="B72" s="21" t="s">
        <v>2028</v>
      </c>
      <c r="C72" s="16" t="s">
        <v>2027</v>
      </c>
      <c r="D72" s="18" t="s">
        <v>852</v>
      </c>
      <c r="E72" s="22">
        <v>150000</v>
      </c>
      <c r="F72" s="23">
        <v>305.25</v>
      </c>
      <c r="G72" s="24">
        <v>2.7000000000000001E-3</v>
      </c>
    </row>
    <row r="73" spans="1:7" ht="12.95" customHeight="1">
      <c r="A73" s="20" t="s">
        <v>2610</v>
      </c>
      <c r="B73" s="21" t="s">
        <v>2612</v>
      </c>
      <c r="C73" s="16" t="s">
        <v>2611</v>
      </c>
      <c r="D73" s="18" t="s">
        <v>824</v>
      </c>
      <c r="E73" s="22">
        <v>131479</v>
      </c>
      <c r="F73" s="23">
        <v>185.71</v>
      </c>
      <c r="G73" s="24">
        <v>1.6000000000000001E-3</v>
      </c>
    </row>
    <row r="74" spans="1:7" ht="12.95" customHeight="1">
      <c r="A74" s="20" t="s">
        <v>1068</v>
      </c>
      <c r="B74" s="21" t="s">
        <v>1070</v>
      </c>
      <c r="C74" s="16" t="s">
        <v>1069</v>
      </c>
      <c r="D74" s="18" t="s">
        <v>1071</v>
      </c>
      <c r="E74" s="22">
        <v>12741</v>
      </c>
      <c r="F74" s="23">
        <v>176.64</v>
      </c>
      <c r="G74" s="24">
        <v>1.6000000000000001E-3</v>
      </c>
    </row>
    <row r="75" spans="1:7" ht="12.95" customHeight="1">
      <c r="A75" s="20" t="s">
        <v>1843</v>
      </c>
      <c r="B75" s="21" t="s">
        <v>819</v>
      </c>
      <c r="C75" s="16" t="s">
        <v>1844</v>
      </c>
      <c r="D75" s="18" t="s">
        <v>820</v>
      </c>
      <c r="E75" s="22">
        <v>2516</v>
      </c>
      <c r="F75" s="23">
        <v>3.95</v>
      </c>
      <c r="G75" s="47" t="s">
        <v>2958</v>
      </c>
    </row>
    <row r="76" spans="1:7" ht="12.95" customHeight="1">
      <c r="A76" s="9"/>
      <c r="B76" s="26" t="s">
        <v>30</v>
      </c>
      <c r="C76" s="25" t="s">
        <v>2</v>
      </c>
      <c r="D76" s="26" t="s">
        <v>2</v>
      </c>
      <c r="E76" s="26" t="s">
        <v>2</v>
      </c>
      <c r="F76" s="27">
        <v>78816.97</v>
      </c>
      <c r="G76" s="28">
        <v>0.70030000000000003</v>
      </c>
    </row>
    <row r="77" spans="1:7" ht="12.95" customHeight="1">
      <c r="A77" s="9"/>
      <c r="B77" s="17" t="s">
        <v>1279</v>
      </c>
      <c r="C77" s="32" t="s">
        <v>2</v>
      </c>
      <c r="D77" s="29" t="s">
        <v>2</v>
      </c>
      <c r="E77" s="29" t="s">
        <v>2</v>
      </c>
      <c r="F77" s="30" t="s">
        <v>32</v>
      </c>
      <c r="G77" s="31" t="s">
        <v>32</v>
      </c>
    </row>
    <row r="78" spans="1:7" ht="12.95" customHeight="1">
      <c r="A78" s="9"/>
      <c r="B78" s="26" t="s">
        <v>30</v>
      </c>
      <c r="C78" s="32" t="s">
        <v>2</v>
      </c>
      <c r="D78" s="29" t="s">
        <v>2</v>
      </c>
      <c r="E78" s="29" t="s">
        <v>2</v>
      </c>
      <c r="F78" s="30" t="s">
        <v>32</v>
      </c>
      <c r="G78" s="31" t="s">
        <v>32</v>
      </c>
    </row>
    <row r="79" spans="1:7" ht="12.95" customHeight="1">
      <c r="A79" s="9"/>
      <c r="B79" s="26" t="s">
        <v>33</v>
      </c>
      <c r="C79" s="32" t="s">
        <v>2</v>
      </c>
      <c r="D79" s="29" t="s">
        <v>2</v>
      </c>
      <c r="E79" s="42" t="s">
        <v>2</v>
      </c>
      <c r="F79" s="43">
        <v>78816.97</v>
      </c>
      <c r="G79" s="44">
        <v>0.70030000000000003</v>
      </c>
    </row>
    <row r="80" spans="1:7" ht="12.95" customHeight="1">
      <c r="A80" s="9"/>
      <c r="B80" s="17" t="s">
        <v>9</v>
      </c>
      <c r="C80" s="16" t="s">
        <v>2</v>
      </c>
      <c r="D80" s="18" t="s">
        <v>2</v>
      </c>
      <c r="E80" s="18" t="s">
        <v>2</v>
      </c>
      <c r="F80" s="18" t="s">
        <v>2</v>
      </c>
      <c r="G80" s="19" t="s">
        <v>2</v>
      </c>
    </row>
    <row r="81" spans="1:7" ht="12.95" customHeight="1">
      <c r="A81" s="9"/>
      <c r="B81" s="17" t="s">
        <v>10</v>
      </c>
      <c r="C81" s="16" t="s">
        <v>2</v>
      </c>
      <c r="D81" s="18" t="s">
        <v>2</v>
      </c>
      <c r="E81" s="18" t="s">
        <v>2</v>
      </c>
      <c r="F81" s="18" t="s">
        <v>2</v>
      </c>
      <c r="G81" s="19" t="s">
        <v>2</v>
      </c>
    </row>
    <row r="82" spans="1:7" ht="12.95" customHeight="1">
      <c r="A82" s="9"/>
      <c r="B82" s="17" t="s">
        <v>241</v>
      </c>
      <c r="C82" s="16" t="s">
        <v>2</v>
      </c>
      <c r="D82" s="18" t="s">
        <v>2</v>
      </c>
      <c r="E82" s="18" t="s">
        <v>2</v>
      </c>
      <c r="F82" s="18" t="s">
        <v>2</v>
      </c>
      <c r="G82" s="19" t="s">
        <v>2</v>
      </c>
    </row>
    <row r="83" spans="1:7" ht="12.95" customHeight="1">
      <c r="A83" s="20" t="s">
        <v>514</v>
      </c>
      <c r="B83" s="21" t="s">
        <v>516</v>
      </c>
      <c r="C83" s="16" t="s">
        <v>515</v>
      </c>
      <c r="D83" s="18" t="s">
        <v>245</v>
      </c>
      <c r="E83" s="22">
        <v>11500000</v>
      </c>
      <c r="F83" s="23">
        <v>11574.95</v>
      </c>
      <c r="G83" s="24">
        <v>0.1028</v>
      </c>
    </row>
    <row r="84" spans="1:7" ht="12.95" customHeight="1">
      <c r="A84" s="20" t="s">
        <v>505</v>
      </c>
      <c r="B84" s="21" t="s">
        <v>507</v>
      </c>
      <c r="C84" s="16" t="s">
        <v>506</v>
      </c>
      <c r="D84" s="18" t="s">
        <v>245</v>
      </c>
      <c r="E84" s="22">
        <v>3000000</v>
      </c>
      <c r="F84" s="23">
        <v>2878.07</v>
      </c>
      <c r="G84" s="24">
        <v>2.5600000000000001E-2</v>
      </c>
    </row>
    <row r="85" spans="1:7" ht="12.95" customHeight="1">
      <c r="A85" s="20" t="s">
        <v>508</v>
      </c>
      <c r="B85" s="21" t="s">
        <v>510</v>
      </c>
      <c r="C85" s="16" t="s">
        <v>509</v>
      </c>
      <c r="D85" s="18" t="s">
        <v>245</v>
      </c>
      <c r="E85" s="22">
        <v>1000000</v>
      </c>
      <c r="F85" s="23">
        <v>975.57</v>
      </c>
      <c r="G85" s="24">
        <v>8.6999999999999994E-3</v>
      </c>
    </row>
    <row r="86" spans="1:7" ht="12.95" customHeight="1">
      <c r="A86" s="20" t="s">
        <v>2613</v>
      </c>
      <c r="B86" s="21" t="s">
        <v>534</v>
      </c>
      <c r="C86" s="16" t="s">
        <v>2614</v>
      </c>
      <c r="D86" s="18" t="s">
        <v>245</v>
      </c>
      <c r="E86" s="22">
        <v>140000</v>
      </c>
      <c r="F86" s="23">
        <v>141.79</v>
      </c>
      <c r="G86" s="24">
        <v>1.2999999999999999E-3</v>
      </c>
    </row>
    <row r="87" spans="1:7" ht="12.95" customHeight="1">
      <c r="A87" s="20" t="s">
        <v>517</v>
      </c>
      <c r="B87" s="21" t="s">
        <v>519</v>
      </c>
      <c r="C87" s="16" t="s">
        <v>518</v>
      </c>
      <c r="D87" s="18" t="s">
        <v>245</v>
      </c>
      <c r="E87" s="22">
        <v>10000</v>
      </c>
      <c r="F87" s="23">
        <v>9.49</v>
      </c>
      <c r="G87" s="24">
        <v>1E-4</v>
      </c>
    </row>
    <row r="88" spans="1:7" ht="12.95" customHeight="1">
      <c r="A88" s="9"/>
      <c r="B88" s="17" t="s">
        <v>11</v>
      </c>
      <c r="C88" s="16" t="s">
        <v>2</v>
      </c>
      <c r="D88" s="18" t="s">
        <v>2</v>
      </c>
      <c r="E88" s="18" t="s">
        <v>2</v>
      </c>
      <c r="F88" s="18" t="s">
        <v>2</v>
      </c>
      <c r="G88" s="19" t="s">
        <v>2</v>
      </c>
    </row>
    <row r="89" spans="1:7" ht="12.95" customHeight="1">
      <c r="A89" s="20" t="s">
        <v>693</v>
      </c>
      <c r="B89" s="21" t="s">
        <v>695</v>
      </c>
      <c r="C89" s="16" t="s">
        <v>694</v>
      </c>
      <c r="D89" s="18" t="s">
        <v>19</v>
      </c>
      <c r="E89" s="22">
        <v>3000000</v>
      </c>
      <c r="F89" s="23">
        <v>2842.06</v>
      </c>
      <c r="G89" s="24">
        <v>2.52E-2</v>
      </c>
    </row>
    <row r="90" spans="1:7" ht="12.95" customHeight="1">
      <c r="A90" s="20" t="s">
        <v>2615</v>
      </c>
      <c r="B90" s="21" t="s">
        <v>2617</v>
      </c>
      <c r="C90" s="16" t="s">
        <v>2616</v>
      </c>
      <c r="D90" s="18" t="s">
        <v>19</v>
      </c>
      <c r="E90" s="22">
        <v>2500000</v>
      </c>
      <c r="F90" s="23">
        <v>2487.37</v>
      </c>
      <c r="G90" s="24">
        <v>2.2100000000000002E-2</v>
      </c>
    </row>
    <row r="91" spans="1:7" ht="12.95" customHeight="1">
      <c r="A91" s="20" t="s">
        <v>2618</v>
      </c>
      <c r="B91" s="21" t="s">
        <v>2620</v>
      </c>
      <c r="C91" s="16" t="s">
        <v>2619</v>
      </c>
      <c r="D91" s="18" t="s">
        <v>23</v>
      </c>
      <c r="E91" s="22">
        <v>1500000</v>
      </c>
      <c r="F91" s="23">
        <v>1475.81</v>
      </c>
      <c r="G91" s="24">
        <v>1.3100000000000001E-2</v>
      </c>
    </row>
    <row r="92" spans="1:7" ht="12.95" customHeight="1">
      <c r="A92" s="20" t="s">
        <v>637</v>
      </c>
      <c r="B92" s="21" t="s">
        <v>639</v>
      </c>
      <c r="C92" s="16" t="s">
        <v>638</v>
      </c>
      <c r="D92" s="18" t="s">
        <v>249</v>
      </c>
      <c r="E92" s="22">
        <v>1470000</v>
      </c>
      <c r="F92" s="23">
        <v>1466.08</v>
      </c>
      <c r="G92" s="24">
        <v>1.2999999999999999E-2</v>
      </c>
    </row>
    <row r="93" spans="1:7" ht="12.95" customHeight="1">
      <c r="A93" s="20" t="s">
        <v>625</v>
      </c>
      <c r="B93" s="21" t="s">
        <v>627</v>
      </c>
      <c r="C93" s="16" t="s">
        <v>626</v>
      </c>
      <c r="D93" s="18" t="s">
        <v>19</v>
      </c>
      <c r="E93" s="22">
        <v>1200000</v>
      </c>
      <c r="F93" s="23">
        <v>1200.57</v>
      </c>
      <c r="G93" s="24">
        <v>1.0699999999999999E-2</v>
      </c>
    </row>
    <row r="94" spans="1:7" ht="12.95" customHeight="1">
      <c r="A94" s="20" t="s">
        <v>317</v>
      </c>
      <c r="B94" s="21" t="s">
        <v>319</v>
      </c>
      <c r="C94" s="16" t="s">
        <v>318</v>
      </c>
      <c r="D94" s="18" t="s">
        <v>19</v>
      </c>
      <c r="E94" s="22">
        <v>1000000</v>
      </c>
      <c r="F94" s="23">
        <v>999.61</v>
      </c>
      <c r="G94" s="24">
        <v>8.8999999999999999E-3</v>
      </c>
    </row>
    <row r="95" spans="1:7" ht="12.95" customHeight="1">
      <c r="A95" s="20" t="s">
        <v>2621</v>
      </c>
      <c r="B95" s="21" t="s">
        <v>2623</v>
      </c>
      <c r="C95" s="16" t="s">
        <v>2622</v>
      </c>
      <c r="D95" s="18" t="s">
        <v>367</v>
      </c>
      <c r="E95" s="22">
        <v>1000000</v>
      </c>
      <c r="F95" s="23">
        <v>988.62</v>
      </c>
      <c r="G95" s="24">
        <v>8.8000000000000005E-3</v>
      </c>
    </row>
    <row r="96" spans="1:7" ht="12.95" customHeight="1">
      <c r="A96" s="20" t="s">
        <v>634</v>
      </c>
      <c r="B96" s="21" t="s">
        <v>636</v>
      </c>
      <c r="C96" s="16" t="s">
        <v>635</v>
      </c>
      <c r="D96" s="18" t="s">
        <v>19</v>
      </c>
      <c r="E96" s="22">
        <v>500000</v>
      </c>
      <c r="F96" s="23">
        <v>499.19</v>
      </c>
      <c r="G96" s="24">
        <v>4.4000000000000003E-3</v>
      </c>
    </row>
    <row r="97" spans="1:7" ht="12.95" customHeight="1">
      <c r="A97" s="20" t="s">
        <v>2624</v>
      </c>
      <c r="B97" s="21" t="s">
        <v>2359</v>
      </c>
      <c r="C97" s="16" t="s">
        <v>2625</v>
      </c>
      <c r="D97" s="18" t="s">
        <v>19</v>
      </c>
      <c r="E97" s="22">
        <v>500000</v>
      </c>
      <c r="F97" s="23">
        <v>498.33</v>
      </c>
      <c r="G97" s="24">
        <v>4.4000000000000003E-3</v>
      </c>
    </row>
    <row r="98" spans="1:7" ht="12.95" customHeight="1">
      <c r="A98" s="20" t="s">
        <v>2259</v>
      </c>
      <c r="B98" s="21" t="s">
        <v>2261</v>
      </c>
      <c r="C98" s="16" t="s">
        <v>2260</v>
      </c>
      <c r="D98" s="18" t="s">
        <v>19</v>
      </c>
      <c r="E98" s="22">
        <v>400000</v>
      </c>
      <c r="F98" s="23">
        <v>389.91</v>
      </c>
      <c r="G98" s="24">
        <v>3.5000000000000001E-3</v>
      </c>
    </row>
    <row r="99" spans="1:7" ht="12.95" customHeight="1">
      <c r="A99" s="20" t="s">
        <v>2271</v>
      </c>
      <c r="B99" s="21" t="s">
        <v>2273</v>
      </c>
      <c r="C99" s="16" t="s">
        <v>2272</v>
      </c>
      <c r="D99" s="18" t="s">
        <v>19</v>
      </c>
      <c r="E99" s="22">
        <v>170000</v>
      </c>
      <c r="F99" s="23">
        <v>165.59</v>
      </c>
      <c r="G99" s="24">
        <v>1.5E-3</v>
      </c>
    </row>
    <row r="100" spans="1:7" ht="12.95" customHeight="1">
      <c r="A100" s="20" t="s">
        <v>2626</v>
      </c>
      <c r="B100" s="21" t="s">
        <v>2628</v>
      </c>
      <c r="C100" s="16" t="s">
        <v>2627</v>
      </c>
      <c r="D100" s="18" t="s">
        <v>249</v>
      </c>
      <c r="E100" s="22">
        <v>150000</v>
      </c>
      <c r="F100" s="23">
        <v>147.49</v>
      </c>
      <c r="G100" s="24">
        <v>1.2999999999999999E-3</v>
      </c>
    </row>
    <row r="101" spans="1:7" ht="12.95" customHeight="1">
      <c r="A101" s="20" t="s">
        <v>2629</v>
      </c>
      <c r="B101" s="21" t="s">
        <v>2631</v>
      </c>
      <c r="C101" s="16" t="s">
        <v>2630</v>
      </c>
      <c r="D101" s="18" t="s">
        <v>19</v>
      </c>
      <c r="E101" s="22">
        <v>70000</v>
      </c>
      <c r="F101" s="23">
        <v>68.209999999999994</v>
      </c>
      <c r="G101" s="24">
        <v>5.9999999999999995E-4</v>
      </c>
    </row>
    <row r="102" spans="1:7" ht="12.95" customHeight="1">
      <c r="A102" s="9"/>
      <c r="B102" s="26" t="s">
        <v>30</v>
      </c>
      <c r="C102" s="25" t="s">
        <v>2</v>
      </c>
      <c r="D102" s="26" t="s">
        <v>2</v>
      </c>
      <c r="E102" s="26" t="s">
        <v>2</v>
      </c>
      <c r="F102" s="27">
        <v>28808.71</v>
      </c>
      <c r="G102" s="28">
        <v>0.25600000000000001</v>
      </c>
    </row>
    <row r="103" spans="1:7" ht="12.95" customHeight="1">
      <c r="A103" s="9"/>
      <c r="B103" s="17" t="s">
        <v>31</v>
      </c>
      <c r="C103" s="16" t="s">
        <v>2</v>
      </c>
      <c r="D103" s="18" t="s">
        <v>2</v>
      </c>
      <c r="E103" s="18" t="s">
        <v>2</v>
      </c>
      <c r="F103" s="18" t="s">
        <v>2</v>
      </c>
      <c r="G103" s="19" t="s">
        <v>2</v>
      </c>
    </row>
    <row r="104" spans="1:7" ht="12.95" customHeight="1">
      <c r="A104" s="9"/>
      <c r="B104" s="17" t="s">
        <v>345</v>
      </c>
      <c r="C104" s="16" t="s">
        <v>2</v>
      </c>
      <c r="D104" s="18" t="s">
        <v>2</v>
      </c>
      <c r="E104" s="18" t="s">
        <v>2</v>
      </c>
      <c r="F104" s="18" t="s">
        <v>2</v>
      </c>
      <c r="G104" s="19" t="s">
        <v>2</v>
      </c>
    </row>
    <row r="105" spans="1:7" ht="12.95" customHeight="1">
      <c r="A105" s="20" t="s">
        <v>364</v>
      </c>
      <c r="B105" s="21" t="s">
        <v>366</v>
      </c>
      <c r="C105" s="16" t="s">
        <v>365</v>
      </c>
      <c r="D105" s="18" t="s">
        <v>367</v>
      </c>
      <c r="E105" s="22">
        <v>1900000</v>
      </c>
      <c r="F105" s="23">
        <v>1966.3</v>
      </c>
      <c r="G105" s="24">
        <v>1.7500000000000002E-2</v>
      </c>
    </row>
    <row r="106" spans="1:7" ht="12.95" customHeight="1">
      <c r="A106" s="9"/>
      <c r="B106" s="26" t="s">
        <v>30</v>
      </c>
      <c r="C106" s="25" t="s">
        <v>2</v>
      </c>
      <c r="D106" s="26" t="s">
        <v>2</v>
      </c>
      <c r="E106" s="26" t="s">
        <v>2</v>
      </c>
      <c r="F106" s="27">
        <v>1966.3</v>
      </c>
      <c r="G106" s="28">
        <v>1.7500000000000002E-2</v>
      </c>
    </row>
    <row r="107" spans="1:7" ht="12.95" customHeight="1">
      <c r="A107" s="9"/>
      <c r="B107" s="34" t="s">
        <v>2951</v>
      </c>
      <c r="C107" s="33"/>
      <c r="D107" s="35"/>
      <c r="E107" s="35"/>
      <c r="F107" s="35"/>
      <c r="G107" s="36"/>
    </row>
    <row r="108" spans="1:7" ht="12.95" customHeight="1">
      <c r="A108" s="37"/>
      <c r="B108" s="39" t="s">
        <v>30</v>
      </c>
      <c r="C108" s="38"/>
      <c r="D108" s="39"/>
      <c r="E108" s="39"/>
      <c r="F108" s="40" t="s">
        <v>32</v>
      </c>
      <c r="G108" s="41" t="s">
        <v>32</v>
      </c>
    </row>
    <row r="109" spans="1:7" ht="12.95" customHeight="1">
      <c r="A109" s="9"/>
      <c r="B109" s="26" t="s">
        <v>33</v>
      </c>
      <c r="C109" s="32" t="s">
        <v>2</v>
      </c>
      <c r="D109" s="29" t="s">
        <v>2</v>
      </c>
      <c r="E109" s="42" t="s">
        <v>2</v>
      </c>
      <c r="F109" s="43">
        <v>30775.01</v>
      </c>
      <c r="G109" s="44">
        <v>0.27350000000000002</v>
      </c>
    </row>
    <row r="110" spans="1:7" ht="12.95" customHeight="1">
      <c r="A110" s="9"/>
      <c r="B110" s="17" t="s">
        <v>34</v>
      </c>
      <c r="C110" s="16" t="s">
        <v>2</v>
      </c>
      <c r="D110" s="18" t="s">
        <v>2</v>
      </c>
      <c r="E110" s="18" t="s">
        <v>2</v>
      </c>
      <c r="F110" s="18" t="s">
        <v>2</v>
      </c>
      <c r="G110" s="19" t="s">
        <v>2</v>
      </c>
    </row>
    <row r="111" spans="1:7" ht="12.95" customHeight="1">
      <c r="A111" s="9"/>
      <c r="B111" s="17" t="s">
        <v>418</v>
      </c>
      <c r="C111" s="16" t="s">
        <v>2</v>
      </c>
      <c r="D111" s="18" t="s">
        <v>2</v>
      </c>
      <c r="E111" s="18" t="s">
        <v>2</v>
      </c>
      <c r="F111" s="18" t="s">
        <v>2</v>
      </c>
      <c r="G111" s="19" t="s">
        <v>2</v>
      </c>
    </row>
    <row r="112" spans="1:7" ht="12.95" customHeight="1">
      <c r="A112" s="10" t="s">
        <v>2</v>
      </c>
      <c r="B112" s="21" t="s">
        <v>419</v>
      </c>
      <c r="C112" s="16" t="s">
        <v>2</v>
      </c>
      <c r="D112" s="18" t="s">
        <v>2</v>
      </c>
      <c r="E112" s="46" t="s">
        <v>2</v>
      </c>
      <c r="F112" s="23">
        <v>2350.36</v>
      </c>
      <c r="G112" s="24">
        <v>2.0899999999999998E-2</v>
      </c>
    </row>
    <row r="113" spans="1:7" ht="12.95" customHeight="1">
      <c r="A113" s="9"/>
      <c r="B113" s="26" t="s">
        <v>33</v>
      </c>
      <c r="C113" s="32" t="s">
        <v>2</v>
      </c>
      <c r="D113" s="29" t="s">
        <v>2</v>
      </c>
      <c r="E113" s="42" t="s">
        <v>2</v>
      </c>
      <c r="F113" s="43">
        <v>2350.36</v>
      </c>
      <c r="G113" s="44">
        <v>2.0899999999999998E-2</v>
      </c>
    </row>
    <row r="114" spans="1:7" ht="12.95" customHeight="1">
      <c r="A114" s="9"/>
      <c r="B114" s="17" t="s">
        <v>1612</v>
      </c>
      <c r="C114" s="16" t="s">
        <v>2</v>
      </c>
      <c r="D114" s="45" t="s">
        <v>226</v>
      </c>
      <c r="E114" s="18" t="s">
        <v>2</v>
      </c>
      <c r="F114" s="18" t="s">
        <v>2</v>
      </c>
      <c r="G114" s="19" t="s">
        <v>2</v>
      </c>
    </row>
    <row r="115" spans="1:7" ht="12.95" customHeight="1">
      <c r="A115" s="20" t="s">
        <v>2632</v>
      </c>
      <c r="B115" s="21" t="s">
        <v>1049</v>
      </c>
      <c r="C115" s="16" t="s">
        <v>2</v>
      </c>
      <c r="D115" s="18" t="s">
        <v>2633</v>
      </c>
      <c r="E115" s="46" t="s">
        <v>2</v>
      </c>
      <c r="F115" s="23">
        <v>500</v>
      </c>
      <c r="G115" s="24">
        <v>4.4000000000000003E-3</v>
      </c>
    </row>
    <row r="116" spans="1:7" ht="12.95" customHeight="1">
      <c r="A116" s="9"/>
      <c r="B116" s="26" t="s">
        <v>33</v>
      </c>
      <c r="C116" s="32" t="s">
        <v>2</v>
      </c>
      <c r="D116" s="29" t="s">
        <v>2</v>
      </c>
      <c r="E116" s="42" t="s">
        <v>2</v>
      </c>
      <c r="F116" s="43">
        <v>500</v>
      </c>
      <c r="G116" s="44">
        <v>4.4000000000000003E-3</v>
      </c>
    </row>
    <row r="117" spans="1:7" ht="12.95" customHeight="1">
      <c r="A117" s="9"/>
      <c r="B117" s="17" t="s">
        <v>233</v>
      </c>
      <c r="C117" s="16" t="s">
        <v>2</v>
      </c>
      <c r="D117" s="18" t="s">
        <v>2</v>
      </c>
      <c r="E117" s="18" t="s">
        <v>2</v>
      </c>
      <c r="F117" s="18" t="s">
        <v>2</v>
      </c>
      <c r="G117" s="19" t="s">
        <v>2</v>
      </c>
    </row>
    <row r="118" spans="1:7" ht="12.95" customHeight="1">
      <c r="A118" s="20" t="s">
        <v>234</v>
      </c>
      <c r="B118" s="21" t="s">
        <v>235</v>
      </c>
      <c r="C118" s="16" t="s">
        <v>2</v>
      </c>
      <c r="D118" s="18" t="s">
        <v>2</v>
      </c>
      <c r="E118" s="46" t="s">
        <v>2</v>
      </c>
      <c r="F118" s="23">
        <v>4</v>
      </c>
      <c r="G118" s="71" t="s">
        <v>2958</v>
      </c>
    </row>
    <row r="119" spans="1:7" ht="12.95" customHeight="1">
      <c r="A119" s="9"/>
      <c r="B119" s="26" t="s">
        <v>33</v>
      </c>
      <c r="C119" s="32" t="s">
        <v>2</v>
      </c>
      <c r="D119" s="29" t="s">
        <v>2</v>
      </c>
      <c r="E119" s="42" t="s">
        <v>2</v>
      </c>
      <c r="F119" s="43">
        <f>SUM(F118)</f>
        <v>4</v>
      </c>
      <c r="G119" s="44" t="str">
        <f>+G118</f>
        <v>$</v>
      </c>
    </row>
    <row r="120" spans="1:7" ht="12.95" customHeight="1">
      <c r="A120" s="9"/>
      <c r="B120" s="26" t="s">
        <v>236</v>
      </c>
      <c r="C120" s="32" t="s">
        <v>2</v>
      </c>
      <c r="D120" s="29" t="s">
        <v>2</v>
      </c>
      <c r="E120" s="18" t="s">
        <v>2</v>
      </c>
      <c r="F120" s="43">
        <f>6.65+105</f>
        <v>111.65</v>
      </c>
      <c r="G120" s="44">
        <v>8.9999999999999998E-4</v>
      </c>
    </row>
    <row r="121" spans="1:7" ht="12.95" customHeight="1" thickBot="1">
      <c r="A121" s="9"/>
      <c r="B121" s="57" t="s">
        <v>237</v>
      </c>
      <c r="C121" s="48" t="s">
        <v>2</v>
      </c>
      <c r="D121" s="58" t="s">
        <v>2</v>
      </c>
      <c r="E121" s="50" t="s">
        <v>2</v>
      </c>
      <c r="F121" s="51">
        <v>112557.990687218</v>
      </c>
      <c r="G121" s="52">
        <v>1</v>
      </c>
    </row>
    <row r="122" spans="1:7" ht="12.95" customHeight="1">
      <c r="A122" s="9"/>
      <c r="B122" s="10" t="s">
        <v>2</v>
      </c>
      <c r="C122" s="9"/>
      <c r="D122" s="9"/>
      <c r="E122" s="9"/>
      <c r="F122" s="9"/>
      <c r="G122" s="9"/>
    </row>
    <row r="123" spans="1:7" ht="12.95" customHeight="1">
      <c r="A123" s="9"/>
      <c r="B123" s="53" t="s">
        <v>2</v>
      </c>
      <c r="C123" s="9"/>
      <c r="D123" s="9"/>
      <c r="E123" s="9"/>
      <c r="F123" s="65"/>
      <c r="G123" s="76"/>
    </row>
    <row r="124" spans="1:7" ht="12.95" customHeight="1">
      <c r="A124" s="9"/>
      <c r="B124" s="53" t="s">
        <v>238</v>
      </c>
      <c r="C124" s="9"/>
      <c r="D124" s="9"/>
      <c r="E124" s="9"/>
      <c r="F124" s="9"/>
      <c r="G124" s="9"/>
    </row>
    <row r="125" spans="1:7" ht="12.95" customHeight="1">
      <c r="A125" s="9"/>
      <c r="B125" s="53" t="s">
        <v>239</v>
      </c>
      <c r="C125" s="9"/>
      <c r="D125" s="9"/>
      <c r="E125" s="9"/>
      <c r="F125" s="9"/>
      <c r="G125" s="9"/>
    </row>
    <row r="126" spans="1:7" ht="12.95" customHeight="1">
      <c r="A126" s="9"/>
      <c r="B126" s="53" t="s">
        <v>2</v>
      </c>
      <c r="C126" s="9"/>
      <c r="D126" s="9"/>
      <c r="E126" s="9"/>
      <c r="F126" s="9"/>
      <c r="G126" s="9"/>
    </row>
    <row r="127" spans="1:7" ht="26.1" customHeight="1">
      <c r="A127" s="9"/>
      <c r="B127" s="62"/>
      <c r="C127" s="9"/>
      <c r="E127" s="9"/>
      <c r="F127" s="9"/>
      <c r="G127" s="9"/>
    </row>
    <row r="128" spans="1:7" ht="12.95" customHeight="1">
      <c r="A128" s="9"/>
      <c r="B128" s="53" t="s">
        <v>2</v>
      </c>
      <c r="C128" s="9"/>
      <c r="D128" s="9"/>
      <c r="E128" s="9"/>
      <c r="F128" s="9"/>
      <c r="G128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dimension ref="A1:G73"/>
  <sheetViews>
    <sheetView showGridLines="0" zoomScaleNormal="100" workbookViewId="0">
      <selection activeCell="A5" sqref="A5"/>
    </sheetView>
  </sheetViews>
  <sheetFormatPr defaultRowHeight="12.75"/>
  <cols>
    <col min="1" max="1" width="9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Credit Risk Fund </v>
      </c>
      <c r="C4" s="79"/>
      <c r="D4" s="79"/>
      <c r="E4" s="79"/>
      <c r="F4" s="79"/>
      <c r="G4" s="79"/>
    </row>
    <row r="5" spans="1:7" ht="15.95" customHeight="1">
      <c r="A5" s="8" t="s">
        <v>2634</v>
      </c>
      <c r="B5" s="63" t="s">
        <v>3079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2635</v>
      </c>
      <c r="B12" s="21" t="s">
        <v>2637</v>
      </c>
      <c r="C12" s="16" t="s">
        <v>2636</v>
      </c>
      <c r="D12" s="18" t="s">
        <v>264</v>
      </c>
      <c r="E12" s="22">
        <v>8000000</v>
      </c>
      <c r="F12" s="23">
        <v>7903.63</v>
      </c>
      <c r="G12" s="24">
        <v>6.2700000000000006E-2</v>
      </c>
    </row>
    <row r="13" spans="1:7" ht="12.95" customHeight="1">
      <c r="A13" s="20" t="s">
        <v>2638</v>
      </c>
      <c r="B13" s="21" t="s">
        <v>2640</v>
      </c>
      <c r="C13" s="16" t="s">
        <v>2639</v>
      </c>
      <c r="D13" s="18" t="s">
        <v>264</v>
      </c>
      <c r="E13" s="22">
        <v>5000000</v>
      </c>
      <c r="F13" s="23">
        <v>5090.1099999999997</v>
      </c>
      <c r="G13" s="24">
        <v>4.0399999999999998E-2</v>
      </c>
    </row>
    <row r="14" spans="1:7" ht="12.95" customHeight="1">
      <c r="A14" s="20" t="s">
        <v>2641</v>
      </c>
      <c r="B14" s="67" t="s">
        <v>2992</v>
      </c>
      <c r="C14" s="16" t="s">
        <v>2642</v>
      </c>
      <c r="D14" s="18" t="s">
        <v>2643</v>
      </c>
      <c r="E14" s="22">
        <v>5000000</v>
      </c>
      <c r="F14" s="23">
        <v>4973.8</v>
      </c>
      <c r="G14" s="24">
        <v>3.95E-2</v>
      </c>
    </row>
    <row r="15" spans="1:7" ht="12.95" customHeight="1">
      <c r="A15" s="20" t="s">
        <v>2644</v>
      </c>
      <c r="B15" s="21" t="s">
        <v>2646</v>
      </c>
      <c r="C15" s="16" t="s">
        <v>2645</v>
      </c>
      <c r="D15" s="18" t="s">
        <v>296</v>
      </c>
      <c r="E15" s="22">
        <v>5000000</v>
      </c>
      <c r="F15" s="23">
        <v>4973.0200000000004</v>
      </c>
      <c r="G15" s="24">
        <v>3.95E-2</v>
      </c>
    </row>
    <row r="16" spans="1:7" ht="12.95" customHeight="1">
      <c r="A16" s="20" t="s">
        <v>2647</v>
      </c>
      <c r="B16" s="21" t="s">
        <v>2649</v>
      </c>
      <c r="C16" s="16" t="s">
        <v>2648</v>
      </c>
      <c r="D16" s="18" t="s">
        <v>19</v>
      </c>
      <c r="E16" s="22">
        <v>5000000</v>
      </c>
      <c r="F16" s="23">
        <v>4857.25</v>
      </c>
      <c r="G16" s="24">
        <v>3.8600000000000002E-2</v>
      </c>
    </row>
    <row r="17" spans="1:7" ht="12.95" customHeight="1">
      <c r="A17" s="20" t="s">
        <v>2650</v>
      </c>
      <c r="B17" s="21" t="s">
        <v>2652</v>
      </c>
      <c r="C17" s="16" t="s">
        <v>2651</v>
      </c>
      <c r="D17" s="18" t="s">
        <v>367</v>
      </c>
      <c r="E17" s="22">
        <v>5000000</v>
      </c>
      <c r="F17" s="23">
        <v>4832.33</v>
      </c>
      <c r="G17" s="24">
        <v>3.8399999999999997E-2</v>
      </c>
    </row>
    <row r="18" spans="1:7" ht="12.95" customHeight="1">
      <c r="A18" s="20" t="s">
        <v>652</v>
      </c>
      <c r="B18" s="21" t="s">
        <v>654</v>
      </c>
      <c r="C18" s="16" t="s">
        <v>653</v>
      </c>
      <c r="D18" s="18" t="s">
        <v>19</v>
      </c>
      <c r="E18" s="22">
        <v>5000000</v>
      </c>
      <c r="F18" s="23">
        <v>4823.68</v>
      </c>
      <c r="G18" s="24">
        <v>3.8300000000000001E-2</v>
      </c>
    </row>
    <row r="19" spans="1:7" ht="12.95" customHeight="1">
      <c r="A19" s="20" t="s">
        <v>2653</v>
      </c>
      <c r="B19" s="21" t="s">
        <v>2655</v>
      </c>
      <c r="C19" s="16" t="s">
        <v>2654</v>
      </c>
      <c r="D19" s="18" t="s">
        <v>2656</v>
      </c>
      <c r="E19" s="22">
        <v>5000000</v>
      </c>
      <c r="F19" s="23">
        <v>4762.1400000000003</v>
      </c>
      <c r="G19" s="24">
        <v>3.78E-2</v>
      </c>
    </row>
    <row r="20" spans="1:7" ht="12.95" customHeight="1">
      <c r="A20" s="20" t="s">
        <v>2657</v>
      </c>
      <c r="B20" s="21" t="s">
        <v>2659</v>
      </c>
      <c r="C20" s="16" t="s">
        <v>2658</v>
      </c>
      <c r="D20" s="18" t="s">
        <v>296</v>
      </c>
      <c r="E20" s="22">
        <v>4500000</v>
      </c>
      <c r="F20" s="23">
        <v>4448.3100000000004</v>
      </c>
      <c r="G20" s="24">
        <v>3.5299999999999998E-2</v>
      </c>
    </row>
    <row r="21" spans="1:7" ht="12.95" customHeight="1">
      <c r="A21" s="20" t="s">
        <v>2660</v>
      </c>
      <c r="B21" s="21" t="s">
        <v>2637</v>
      </c>
      <c r="C21" s="16" t="s">
        <v>2661</v>
      </c>
      <c r="D21" s="18" t="s">
        <v>264</v>
      </c>
      <c r="E21" s="22">
        <v>3500000</v>
      </c>
      <c r="F21" s="23">
        <v>3457.39</v>
      </c>
      <c r="G21" s="24">
        <v>2.7400000000000001E-2</v>
      </c>
    </row>
    <row r="22" spans="1:7" ht="12.95" customHeight="1">
      <c r="A22" s="20" t="s">
        <v>2662</v>
      </c>
      <c r="B22" s="21" t="s">
        <v>2664</v>
      </c>
      <c r="C22" s="16" t="s">
        <v>2663</v>
      </c>
      <c r="D22" s="18" t="s">
        <v>2665</v>
      </c>
      <c r="E22" s="22">
        <v>3000000</v>
      </c>
      <c r="F22" s="23">
        <v>3024.87</v>
      </c>
      <c r="G22" s="24">
        <v>2.4E-2</v>
      </c>
    </row>
    <row r="23" spans="1:7" ht="12.95" customHeight="1">
      <c r="A23" s="20" t="s">
        <v>637</v>
      </c>
      <c r="B23" s="21" t="s">
        <v>639</v>
      </c>
      <c r="C23" s="16" t="s">
        <v>638</v>
      </c>
      <c r="D23" s="18" t="s">
        <v>249</v>
      </c>
      <c r="E23" s="22">
        <v>3000000</v>
      </c>
      <c r="F23" s="23">
        <v>2991.99</v>
      </c>
      <c r="G23" s="24">
        <v>2.3800000000000002E-2</v>
      </c>
    </row>
    <row r="24" spans="1:7" ht="12.95" customHeight="1">
      <c r="A24" s="20" t="s">
        <v>804</v>
      </c>
      <c r="B24" s="21" t="s">
        <v>806</v>
      </c>
      <c r="C24" s="16" t="s">
        <v>805</v>
      </c>
      <c r="D24" s="18" t="s">
        <v>19</v>
      </c>
      <c r="E24" s="22">
        <v>2500000</v>
      </c>
      <c r="F24" s="23">
        <v>2497.64</v>
      </c>
      <c r="G24" s="24">
        <v>1.9800000000000002E-2</v>
      </c>
    </row>
    <row r="25" spans="1:7" ht="12.95" customHeight="1">
      <c r="A25" s="20" t="s">
        <v>2666</v>
      </c>
      <c r="B25" s="21" t="s">
        <v>2646</v>
      </c>
      <c r="C25" s="16" t="s">
        <v>2667</v>
      </c>
      <c r="D25" s="18" t="s">
        <v>296</v>
      </c>
      <c r="E25" s="22">
        <v>2500000</v>
      </c>
      <c r="F25" s="23">
        <v>2486.4699999999998</v>
      </c>
      <c r="G25" s="24">
        <v>1.9699999999999999E-2</v>
      </c>
    </row>
    <row r="26" spans="1:7" ht="12.95" customHeight="1">
      <c r="A26" s="20" t="s">
        <v>2668</v>
      </c>
      <c r="B26" s="21" t="s">
        <v>2670</v>
      </c>
      <c r="C26" s="16" t="s">
        <v>2669</v>
      </c>
      <c r="D26" s="18" t="s">
        <v>264</v>
      </c>
      <c r="E26" s="22">
        <v>2500000</v>
      </c>
      <c r="F26" s="23">
        <v>2480.61</v>
      </c>
      <c r="G26" s="24">
        <v>1.9699999999999999E-2</v>
      </c>
    </row>
    <row r="27" spans="1:7" ht="12.95" customHeight="1">
      <c r="A27" s="20" t="s">
        <v>463</v>
      </c>
      <c r="B27" s="21" t="s">
        <v>465</v>
      </c>
      <c r="C27" s="16" t="s">
        <v>464</v>
      </c>
      <c r="D27" s="18" t="s">
        <v>367</v>
      </c>
      <c r="E27" s="22">
        <v>2500000</v>
      </c>
      <c r="F27" s="23">
        <v>2478.9299999999998</v>
      </c>
      <c r="G27" s="24">
        <v>1.9699999999999999E-2</v>
      </c>
    </row>
    <row r="28" spans="1:7" ht="12.95" customHeight="1">
      <c r="A28" s="20" t="s">
        <v>2671</v>
      </c>
      <c r="B28" s="21" t="s">
        <v>2673</v>
      </c>
      <c r="C28" s="16" t="s">
        <v>2672</v>
      </c>
      <c r="D28" s="18" t="s">
        <v>2120</v>
      </c>
      <c r="E28" s="22">
        <v>2500000</v>
      </c>
      <c r="F28" s="23">
        <v>2474.4499999999998</v>
      </c>
      <c r="G28" s="24">
        <v>1.9599999999999999E-2</v>
      </c>
    </row>
    <row r="29" spans="1:7" ht="12.95" customHeight="1">
      <c r="A29" s="20" t="s">
        <v>2674</v>
      </c>
      <c r="B29" s="21" t="s">
        <v>290</v>
      </c>
      <c r="C29" s="16" t="s">
        <v>2675</v>
      </c>
      <c r="D29" s="18" t="s">
        <v>15</v>
      </c>
      <c r="E29" s="22">
        <v>2500000</v>
      </c>
      <c r="F29" s="23">
        <v>2463.64</v>
      </c>
      <c r="G29" s="24">
        <v>1.9599999999999999E-2</v>
      </c>
    </row>
    <row r="30" spans="1:7" ht="12.95" customHeight="1">
      <c r="A30" s="20" t="s">
        <v>542</v>
      </c>
      <c r="B30" s="21" t="s">
        <v>544</v>
      </c>
      <c r="C30" s="16" t="s">
        <v>543</v>
      </c>
      <c r="D30" s="18" t="s">
        <v>19</v>
      </c>
      <c r="E30" s="22">
        <v>2500000</v>
      </c>
      <c r="F30" s="23">
        <v>2433.79</v>
      </c>
      <c r="G30" s="24">
        <v>1.9300000000000001E-2</v>
      </c>
    </row>
    <row r="31" spans="1:7" ht="12.95" customHeight="1">
      <c r="A31" s="20" t="s">
        <v>646</v>
      </c>
      <c r="B31" s="21" t="s">
        <v>648</v>
      </c>
      <c r="C31" s="16" t="s">
        <v>647</v>
      </c>
      <c r="D31" s="18" t="s">
        <v>19</v>
      </c>
      <c r="E31" s="22">
        <v>2500000</v>
      </c>
      <c r="F31" s="23">
        <v>2425.8000000000002</v>
      </c>
      <c r="G31" s="24">
        <v>1.9300000000000001E-2</v>
      </c>
    </row>
    <row r="32" spans="1:7" ht="12.95" customHeight="1">
      <c r="A32" s="20" t="s">
        <v>539</v>
      </c>
      <c r="B32" s="21" t="s">
        <v>541</v>
      </c>
      <c r="C32" s="16" t="s">
        <v>540</v>
      </c>
      <c r="D32" s="18" t="s">
        <v>19</v>
      </c>
      <c r="E32" s="22">
        <v>2500000</v>
      </c>
      <c r="F32" s="23">
        <v>2424.16</v>
      </c>
      <c r="G32" s="24">
        <v>1.9199999999999998E-2</v>
      </c>
    </row>
    <row r="33" spans="1:7" ht="12.95" customHeight="1">
      <c r="A33" s="20" t="s">
        <v>2117</v>
      </c>
      <c r="B33" s="21" t="s">
        <v>2119</v>
      </c>
      <c r="C33" s="16" t="s">
        <v>2118</v>
      </c>
      <c r="D33" s="18" t="s">
        <v>2120</v>
      </c>
      <c r="E33" s="22">
        <v>2500000</v>
      </c>
      <c r="F33" s="23">
        <v>2419.62</v>
      </c>
      <c r="G33" s="24">
        <v>1.9199999999999998E-2</v>
      </c>
    </row>
    <row r="34" spans="1:7" ht="12.95" customHeight="1">
      <c r="A34" s="20" t="s">
        <v>2676</v>
      </c>
      <c r="B34" s="21" t="s">
        <v>2678</v>
      </c>
      <c r="C34" s="16" t="s">
        <v>2677</v>
      </c>
      <c r="D34" s="18" t="s">
        <v>2656</v>
      </c>
      <c r="E34" s="22">
        <v>2500000</v>
      </c>
      <c r="F34" s="23">
        <v>2410.41</v>
      </c>
      <c r="G34" s="24">
        <v>1.9099999999999999E-2</v>
      </c>
    </row>
    <row r="35" spans="1:7" ht="12.95" customHeight="1">
      <c r="A35" s="20" t="s">
        <v>2679</v>
      </c>
      <c r="B35" s="21" t="s">
        <v>2681</v>
      </c>
      <c r="C35" s="16" t="s">
        <v>2680</v>
      </c>
      <c r="D35" s="18" t="s">
        <v>296</v>
      </c>
      <c r="E35" s="22">
        <v>2000000</v>
      </c>
      <c r="F35" s="23">
        <v>2030.33</v>
      </c>
      <c r="G35" s="24">
        <v>1.61E-2</v>
      </c>
    </row>
    <row r="36" spans="1:7" ht="12.95" customHeight="1">
      <c r="A36" s="20" t="s">
        <v>2682</v>
      </c>
      <c r="B36" s="21" t="s">
        <v>2684</v>
      </c>
      <c r="C36" s="16" t="s">
        <v>2683</v>
      </c>
      <c r="D36" s="18" t="s">
        <v>23</v>
      </c>
      <c r="E36" s="22">
        <v>2000000</v>
      </c>
      <c r="F36" s="23">
        <v>2001.39</v>
      </c>
      <c r="G36" s="24">
        <v>1.5900000000000001E-2</v>
      </c>
    </row>
    <row r="37" spans="1:7" ht="12.95" customHeight="1">
      <c r="A37" s="20" t="s">
        <v>2685</v>
      </c>
      <c r="B37" s="67" t="s">
        <v>2986</v>
      </c>
      <c r="C37" s="16" t="s">
        <v>2686</v>
      </c>
      <c r="D37" s="18" t="s">
        <v>264</v>
      </c>
      <c r="E37" s="22">
        <v>2000000</v>
      </c>
      <c r="F37" s="23">
        <v>1999.29</v>
      </c>
      <c r="G37" s="24">
        <v>1.5900000000000001E-2</v>
      </c>
    </row>
    <row r="38" spans="1:7" ht="12.95" customHeight="1">
      <c r="A38" s="20" t="s">
        <v>2327</v>
      </c>
      <c r="B38" s="21" t="s">
        <v>2329</v>
      </c>
      <c r="C38" s="16" t="s">
        <v>2328</v>
      </c>
      <c r="D38" s="18" t="s">
        <v>19</v>
      </c>
      <c r="E38" s="22">
        <v>1500000</v>
      </c>
      <c r="F38" s="23">
        <v>1507.35</v>
      </c>
      <c r="G38" s="24">
        <v>1.2E-2</v>
      </c>
    </row>
    <row r="39" spans="1:7" ht="12.95" customHeight="1">
      <c r="A39" s="20" t="s">
        <v>2687</v>
      </c>
      <c r="B39" s="21" t="s">
        <v>2689</v>
      </c>
      <c r="C39" s="16" t="s">
        <v>2688</v>
      </c>
      <c r="D39" s="18" t="s">
        <v>2120</v>
      </c>
      <c r="E39" s="22">
        <v>1500000</v>
      </c>
      <c r="F39" s="23">
        <v>1497.91</v>
      </c>
      <c r="G39" s="24">
        <v>1.1900000000000001E-2</v>
      </c>
    </row>
    <row r="40" spans="1:7" ht="12.95" customHeight="1">
      <c r="A40" s="20" t="s">
        <v>2690</v>
      </c>
      <c r="B40" s="21" t="s">
        <v>2692</v>
      </c>
      <c r="C40" s="16" t="s">
        <v>2691</v>
      </c>
      <c r="D40" s="18" t="s">
        <v>2693</v>
      </c>
      <c r="E40" s="22">
        <v>1500000</v>
      </c>
      <c r="F40" s="23">
        <v>1483.05</v>
      </c>
      <c r="G40" s="24">
        <v>1.18E-2</v>
      </c>
    </row>
    <row r="41" spans="1:7" ht="12.95" customHeight="1">
      <c r="A41" s="20" t="s">
        <v>2694</v>
      </c>
      <c r="B41" s="21" t="s">
        <v>2652</v>
      </c>
      <c r="C41" s="16" t="s">
        <v>2695</v>
      </c>
      <c r="D41" s="18" t="s">
        <v>367</v>
      </c>
      <c r="E41" s="22">
        <v>1500000</v>
      </c>
      <c r="F41" s="23">
        <v>1456.44</v>
      </c>
      <c r="G41" s="24">
        <v>1.1599999999999999E-2</v>
      </c>
    </row>
    <row r="42" spans="1:7" ht="12.95" customHeight="1">
      <c r="A42" s="20" t="s">
        <v>2696</v>
      </c>
      <c r="B42" s="21" t="s">
        <v>2698</v>
      </c>
      <c r="C42" s="16" t="s">
        <v>2697</v>
      </c>
      <c r="D42" s="18" t="s">
        <v>249</v>
      </c>
      <c r="E42" s="22">
        <v>1000000</v>
      </c>
      <c r="F42" s="23">
        <v>1010.64</v>
      </c>
      <c r="G42" s="24">
        <v>8.0000000000000002E-3</v>
      </c>
    </row>
    <row r="43" spans="1:7" ht="12.95" customHeight="1">
      <c r="A43" s="20" t="s">
        <v>2699</v>
      </c>
      <c r="B43" s="21" t="s">
        <v>2701</v>
      </c>
      <c r="C43" s="16" t="s">
        <v>2700</v>
      </c>
      <c r="D43" s="18" t="s">
        <v>296</v>
      </c>
      <c r="E43" s="22">
        <v>1000000</v>
      </c>
      <c r="F43" s="23">
        <v>1001.41</v>
      </c>
      <c r="G43" s="24">
        <v>7.9000000000000008E-3</v>
      </c>
    </row>
    <row r="44" spans="1:7" ht="12.95" customHeight="1">
      <c r="A44" s="20" t="s">
        <v>259</v>
      </c>
      <c r="B44" s="21" t="s">
        <v>261</v>
      </c>
      <c r="C44" s="16" t="s">
        <v>260</v>
      </c>
      <c r="D44" s="18" t="s">
        <v>249</v>
      </c>
      <c r="E44" s="22">
        <v>1000000</v>
      </c>
      <c r="F44" s="23">
        <v>1000.52</v>
      </c>
      <c r="G44" s="24">
        <v>7.9000000000000008E-3</v>
      </c>
    </row>
    <row r="45" spans="1:7" ht="12.95" customHeight="1">
      <c r="A45" s="20" t="s">
        <v>293</v>
      </c>
      <c r="B45" s="21" t="s">
        <v>295</v>
      </c>
      <c r="C45" s="16" t="s">
        <v>294</v>
      </c>
      <c r="D45" s="18" t="s">
        <v>296</v>
      </c>
      <c r="E45" s="22">
        <v>1000000</v>
      </c>
      <c r="F45" s="23">
        <v>992.14</v>
      </c>
      <c r="G45" s="24">
        <v>7.9000000000000008E-3</v>
      </c>
    </row>
    <row r="46" spans="1:7" ht="12.95" customHeight="1">
      <c r="A46" s="20" t="s">
        <v>2702</v>
      </c>
      <c r="B46" s="21" t="s">
        <v>2704</v>
      </c>
      <c r="C46" s="16" t="s">
        <v>2703</v>
      </c>
      <c r="D46" s="18" t="s">
        <v>264</v>
      </c>
      <c r="E46" s="22">
        <v>500000</v>
      </c>
      <c r="F46" s="23">
        <v>510.71</v>
      </c>
      <c r="G46" s="24">
        <v>4.1000000000000003E-3</v>
      </c>
    </row>
    <row r="47" spans="1:7" ht="12.95" customHeight="1">
      <c r="A47" s="20" t="s">
        <v>2705</v>
      </c>
      <c r="B47" s="21" t="s">
        <v>2707</v>
      </c>
      <c r="C47" s="16" t="s">
        <v>2706</v>
      </c>
      <c r="D47" s="18" t="s">
        <v>296</v>
      </c>
      <c r="E47" s="22">
        <v>500000</v>
      </c>
      <c r="F47" s="23">
        <v>508.49</v>
      </c>
      <c r="G47" s="24">
        <v>4.0000000000000001E-3</v>
      </c>
    </row>
    <row r="48" spans="1:7" ht="12.95" customHeight="1">
      <c r="A48" s="20" t="s">
        <v>2708</v>
      </c>
      <c r="B48" s="21" t="s">
        <v>2119</v>
      </c>
      <c r="C48" s="16" t="s">
        <v>2709</v>
      </c>
      <c r="D48" s="18" t="s">
        <v>2120</v>
      </c>
      <c r="E48" s="22">
        <v>500000</v>
      </c>
      <c r="F48" s="23">
        <v>479.19</v>
      </c>
      <c r="G48" s="24">
        <v>3.8E-3</v>
      </c>
    </row>
    <row r="49" spans="1:7" ht="12.95" customHeight="1">
      <c r="A49" s="9"/>
      <c r="B49" s="17" t="s">
        <v>345</v>
      </c>
      <c r="C49" s="16" t="s">
        <v>2</v>
      </c>
      <c r="D49" s="18" t="s">
        <v>2</v>
      </c>
      <c r="E49" s="18" t="s">
        <v>2</v>
      </c>
      <c r="F49" s="18" t="s">
        <v>2</v>
      </c>
      <c r="G49" s="19" t="s">
        <v>2</v>
      </c>
    </row>
    <row r="50" spans="1:7" ht="12.95" customHeight="1">
      <c r="A50" s="20" t="s">
        <v>2710</v>
      </c>
      <c r="B50" s="21" t="s">
        <v>2712</v>
      </c>
      <c r="C50" s="16" t="s">
        <v>2711</v>
      </c>
      <c r="D50" s="18" t="s">
        <v>264</v>
      </c>
      <c r="E50" s="22">
        <v>1500000</v>
      </c>
      <c r="F50" s="23">
        <v>1671.61</v>
      </c>
      <c r="G50" s="24">
        <v>1.3299999999999999E-2</v>
      </c>
    </row>
    <row r="51" spans="1:7" ht="12.95" customHeight="1">
      <c r="A51" s="9"/>
      <c r="B51" s="26" t="s">
        <v>30</v>
      </c>
      <c r="C51" s="25" t="s">
        <v>2</v>
      </c>
      <c r="D51" s="26" t="s">
        <v>2</v>
      </c>
      <c r="E51" s="26" t="s">
        <v>2</v>
      </c>
      <c r="F51" s="27">
        <v>102284.51</v>
      </c>
      <c r="G51" s="28">
        <v>0.81200000000000006</v>
      </c>
    </row>
    <row r="52" spans="1:7" ht="12.95" customHeight="1">
      <c r="A52" s="9"/>
      <c r="B52" s="17" t="s">
        <v>31</v>
      </c>
      <c r="C52" s="16" t="s">
        <v>2</v>
      </c>
      <c r="D52" s="18" t="s">
        <v>2</v>
      </c>
      <c r="E52" s="18" t="s">
        <v>2</v>
      </c>
      <c r="F52" s="18" t="s">
        <v>2</v>
      </c>
      <c r="G52" s="19" t="s">
        <v>2</v>
      </c>
    </row>
    <row r="53" spans="1:7" ht="12.95" customHeight="1">
      <c r="A53" s="9"/>
      <c r="B53" s="17" t="s">
        <v>11</v>
      </c>
      <c r="C53" s="16" t="s">
        <v>2</v>
      </c>
      <c r="D53" s="18" t="s">
        <v>2</v>
      </c>
      <c r="E53" s="18" t="s">
        <v>2</v>
      </c>
      <c r="F53" s="18" t="s">
        <v>2</v>
      </c>
      <c r="G53" s="19" t="s">
        <v>2</v>
      </c>
    </row>
    <row r="54" spans="1:7" ht="12.95" customHeight="1">
      <c r="A54" s="20" t="s">
        <v>355</v>
      </c>
      <c r="B54" s="21" t="s">
        <v>357</v>
      </c>
      <c r="C54" s="16" t="s">
        <v>356</v>
      </c>
      <c r="D54" s="18" t="s">
        <v>296</v>
      </c>
      <c r="E54" s="22">
        <v>7500000</v>
      </c>
      <c r="F54" s="23">
        <v>7407.99</v>
      </c>
      <c r="G54" s="24">
        <v>5.8799999999999998E-2</v>
      </c>
    </row>
    <row r="55" spans="1:7" ht="12.95" customHeight="1">
      <c r="A55" s="20" t="s">
        <v>2713</v>
      </c>
      <c r="B55" s="21" t="s">
        <v>2715</v>
      </c>
      <c r="C55" s="16" t="s">
        <v>2714</v>
      </c>
      <c r="D55" s="18" t="s">
        <v>296</v>
      </c>
      <c r="E55" s="22">
        <v>5500000</v>
      </c>
      <c r="F55" s="23">
        <v>5362.09</v>
      </c>
      <c r="G55" s="24">
        <v>4.2599999999999999E-2</v>
      </c>
    </row>
    <row r="56" spans="1:7" ht="12.95" customHeight="1">
      <c r="A56" s="9"/>
      <c r="B56" s="26" t="s">
        <v>30</v>
      </c>
      <c r="C56" s="25" t="s">
        <v>2</v>
      </c>
      <c r="D56" s="26" t="s">
        <v>2</v>
      </c>
      <c r="E56" s="26" t="s">
        <v>2</v>
      </c>
      <c r="F56" s="27">
        <v>12770.08</v>
      </c>
      <c r="G56" s="28">
        <v>0.1014</v>
      </c>
    </row>
    <row r="57" spans="1:7" ht="12.95" customHeight="1">
      <c r="A57" s="9"/>
      <c r="B57" s="34" t="s">
        <v>2951</v>
      </c>
      <c r="C57" s="33"/>
      <c r="D57" s="35"/>
      <c r="E57" s="35"/>
      <c r="F57" s="35"/>
      <c r="G57" s="36"/>
    </row>
    <row r="58" spans="1:7" ht="12.95" customHeight="1">
      <c r="A58" s="37"/>
      <c r="B58" s="39" t="s">
        <v>30</v>
      </c>
      <c r="C58" s="38"/>
      <c r="D58" s="39"/>
      <c r="E58" s="39"/>
      <c r="F58" s="40" t="s">
        <v>32</v>
      </c>
      <c r="G58" s="41" t="s">
        <v>32</v>
      </c>
    </row>
    <row r="59" spans="1:7" ht="12.95" customHeight="1">
      <c r="A59" s="9"/>
      <c r="B59" s="26" t="s">
        <v>33</v>
      </c>
      <c r="C59" s="32" t="s">
        <v>2</v>
      </c>
      <c r="D59" s="29" t="s">
        <v>2</v>
      </c>
      <c r="E59" s="42" t="s">
        <v>2</v>
      </c>
      <c r="F59" s="43">
        <v>115054.59</v>
      </c>
      <c r="G59" s="44">
        <v>0.91339999999999999</v>
      </c>
    </row>
    <row r="60" spans="1:7" ht="12.95" customHeight="1">
      <c r="A60" s="9"/>
      <c r="B60" s="17" t="s">
        <v>34</v>
      </c>
      <c r="C60" s="16" t="s">
        <v>2</v>
      </c>
      <c r="D60" s="18" t="s">
        <v>2</v>
      </c>
      <c r="E60" s="18" t="s">
        <v>2</v>
      </c>
      <c r="F60" s="18" t="s">
        <v>2</v>
      </c>
      <c r="G60" s="19" t="s">
        <v>2</v>
      </c>
    </row>
    <row r="61" spans="1:7" ht="12.95" customHeight="1">
      <c r="A61" s="9"/>
      <c r="B61" s="17" t="s">
        <v>418</v>
      </c>
      <c r="C61" s="16" t="s">
        <v>2</v>
      </c>
      <c r="D61" s="18" t="s">
        <v>2</v>
      </c>
      <c r="E61" s="18" t="s">
        <v>2</v>
      </c>
      <c r="F61" s="18" t="s">
        <v>2</v>
      </c>
      <c r="G61" s="19" t="s">
        <v>2</v>
      </c>
    </row>
    <row r="62" spans="1:7" ht="12.95" customHeight="1">
      <c r="A62" s="10" t="s">
        <v>2</v>
      </c>
      <c r="B62" s="21" t="s">
        <v>419</v>
      </c>
      <c r="C62" s="16" t="s">
        <v>2</v>
      </c>
      <c r="D62" s="18" t="s">
        <v>2</v>
      </c>
      <c r="E62" s="46" t="s">
        <v>2</v>
      </c>
      <c r="F62" s="23">
        <v>6240.96</v>
      </c>
      <c r="G62" s="24">
        <v>4.9500000000000002E-2</v>
      </c>
    </row>
    <row r="63" spans="1:7" ht="12.95" customHeight="1">
      <c r="A63" s="9"/>
      <c r="B63" s="17" t="s">
        <v>58</v>
      </c>
      <c r="C63" s="16" t="s">
        <v>2</v>
      </c>
      <c r="D63" s="18" t="s">
        <v>2</v>
      </c>
      <c r="E63" s="18" t="s">
        <v>2</v>
      </c>
      <c r="F63" s="18" t="s">
        <v>2</v>
      </c>
      <c r="G63" s="19" t="s">
        <v>2</v>
      </c>
    </row>
    <row r="64" spans="1:7" ht="12.95" customHeight="1">
      <c r="A64" s="20" t="s">
        <v>443</v>
      </c>
      <c r="B64" s="21" t="s">
        <v>434</v>
      </c>
      <c r="C64" s="16" t="s">
        <v>444</v>
      </c>
      <c r="D64" s="18" t="s">
        <v>39</v>
      </c>
      <c r="E64" s="22">
        <v>1000000</v>
      </c>
      <c r="F64" s="23">
        <v>987.63</v>
      </c>
      <c r="G64" s="24">
        <v>7.7999999999999996E-3</v>
      </c>
    </row>
    <row r="65" spans="1:7" ht="12.95" customHeight="1">
      <c r="A65" s="9"/>
      <c r="B65" s="26" t="s">
        <v>33</v>
      </c>
      <c r="C65" s="32" t="s">
        <v>2</v>
      </c>
      <c r="D65" s="29" t="s">
        <v>2</v>
      </c>
      <c r="E65" s="42" t="s">
        <v>2</v>
      </c>
      <c r="F65" s="43">
        <v>7228.59</v>
      </c>
      <c r="G65" s="44">
        <v>5.7299999999999997E-2</v>
      </c>
    </row>
    <row r="66" spans="1:7" ht="12.95" customHeight="1">
      <c r="A66" s="9"/>
      <c r="B66" s="26" t="s">
        <v>236</v>
      </c>
      <c r="C66" s="32" t="s">
        <v>2</v>
      </c>
      <c r="D66" s="29" t="s">
        <v>2</v>
      </c>
      <c r="E66" s="18" t="s">
        <v>2</v>
      </c>
      <c r="F66" s="43">
        <v>3693.56</v>
      </c>
      <c r="G66" s="44">
        <v>2.93E-2</v>
      </c>
    </row>
    <row r="67" spans="1:7" ht="12.95" customHeight="1" thickBot="1">
      <c r="A67" s="9"/>
      <c r="B67" s="49" t="s">
        <v>237</v>
      </c>
      <c r="C67" s="48" t="s">
        <v>2</v>
      </c>
      <c r="D67" s="50" t="s">
        <v>2</v>
      </c>
      <c r="E67" s="50" t="s">
        <v>2</v>
      </c>
      <c r="F67" s="51">
        <v>125976.7372031</v>
      </c>
      <c r="G67" s="52">
        <v>1</v>
      </c>
    </row>
    <row r="68" spans="1:7" ht="12.95" customHeight="1">
      <c r="A68" s="9"/>
      <c r="B68" s="10" t="s">
        <v>2</v>
      </c>
      <c r="C68" s="9"/>
      <c r="D68" s="9"/>
      <c r="E68" s="9"/>
      <c r="F68" s="9"/>
      <c r="G68" s="9"/>
    </row>
    <row r="69" spans="1:7" ht="12.95" customHeight="1">
      <c r="A69" s="9"/>
      <c r="B69" s="53" t="s">
        <v>2</v>
      </c>
      <c r="C69" s="9"/>
      <c r="D69" s="9"/>
      <c r="E69" s="9"/>
      <c r="F69" s="9"/>
      <c r="G69" s="9"/>
    </row>
    <row r="70" spans="1:7" ht="12.95" customHeight="1">
      <c r="A70" s="9"/>
      <c r="B70" s="53" t="s">
        <v>238</v>
      </c>
      <c r="C70" s="9"/>
      <c r="D70" s="9"/>
      <c r="E70" s="9"/>
      <c r="F70" s="9"/>
      <c r="G70" s="9"/>
    </row>
    <row r="71" spans="1:7" ht="12.95" customHeight="1">
      <c r="A71" s="9"/>
      <c r="B71" s="53" t="s">
        <v>2</v>
      </c>
      <c r="C71" s="9"/>
      <c r="D71" s="9"/>
      <c r="E71" s="9"/>
      <c r="F71" s="9"/>
      <c r="G71" s="9"/>
    </row>
    <row r="72" spans="1:7" ht="26.1" customHeight="1">
      <c r="A72" s="9"/>
      <c r="B72" s="62"/>
      <c r="C72" s="9"/>
      <c r="E72" s="9"/>
      <c r="F72" s="9"/>
      <c r="G72" s="9"/>
    </row>
    <row r="73" spans="1:7" ht="12.95" customHeight="1">
      <c r="A73" s="9"/>
      <c r="B73" s="53" t="s">
        <v>2</v>
      </c>
      <c r="C73" s="9"/>
      <c r="D73" s="9"/>
      <c r="E73" s="9"/>
      <c r="F73" s="9"/>
      <c r="G73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G44"/>
  <sheetViews>
    <sheetView showGridLines="0" zoomScaleNormal="100" workbookViewId="0">
      <selection activeCell="A5" sqref="A5"/>
    </sheetView>
  </sheetViews>
  <sheetFormatPr defaultRowHeight="12.75"/>
  <cols>
    <col min="1" max="1" width="9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Fixed Term Plan - Series 129 </v>
      </c>
      <c r="C4" s="79"/>
      <c r="D4" s="79"/>
      <c r="E4" s="79"/>
      <c r="F4" s="79"/>
      <c r="G4" s="79"/>
    </row>
    <row r="5" spans="1:7" ht="15.95" customHeight="1">
      <c r="A5" s="8" t="s">
        <v>2716</v>
      </c>
      <c r="B5" s="63" t="s">
        <v>3080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2717</v>
      </c>
      <c r="B12" s="21" t="s">
        <v>2719</v>
      </c>
      <c r="C12" s="16" t="s">
        <v>2718</v>
      </c>
      <c r="D12" s="18" t="s">
        <v>19</v>
      </c>
      <c r="E12" s="22">
        <v>900000</v>
      </c>
      <c r="F12" s="23">
        <v>889.09</v>
      </c>
      <c r="G12" s="24">
        <v>0.1057</v>
      </c>
    </row>
    <row r="13" spans="1:7" ht="12.95" customHeight="1">
      <c r="A13" s="20" t="s">
        <v>2321</v>
      </c>
      <c r="B13" s="21" t="s">
        <v>2323</v>
      </c>
      <c r="C13" s="16" t="s">
        <v>2322</v>
      </c>
      <c r="D13" s="18" t="s">
        <v>19</v>
      </c>
      <c r="E13" s="22">
        <v>900000</v>
      </c>
      <c r="F13" s="23">
        <v>880.01</v>
      </c>
      <c r="G13" s="24">
        <v>0.1046</v>
      </c>
    </row>
    <row r="14" spans="1:7" ht="12.95" customHeight="1">
      <c r="A14" s="20" t="s">
        <v>2379</v>
      </c>
      <c r="B14" s="21" t="s">
        <v>2381</v>
      </c>
      <c r="C14" s="16" t="s">
        <v>2380</v>
      </c>
      <c r="D14" s="18" t="s">
        <v>19</v>
      </c>
      <c r="E14" s="22">
        <v>850000</v>
      </c>
      <c r="F14" s="23">
        <v>854.71</v>
      </c>
      <c r="G14" s="24">
        <v>0.1016</v>
      </c>
    </row>
    <row r="15" spans="1:7" ht="12.95" customHeight="1">
      <c r="A15" s="20" t="s">
        <v>622</v>
      </c>
      <c r="B15" s="21" t="s">
        <v>624</v>
      </c>
      <c r="C15" s="16" t="s">
        <v>623</v>
      </c>
      <c r="D15" s="18" t="s">
        <v>19</v>
      </c>
      <c r="E15" s="22">
        <v>850000</v>
      </c>
      <c r="F15" s="23">
        <v>847.68</v>
      </c>
      <c r="G15" s="24">
        <v>0.1008</v>
      </c>
    </row>
    <row r="16" spans="1:7" ht="12.95" customHeight="1">
      <c r="A16" s="20" t="s">
        <v>2385</v>
      </c>
      <c r="B16" s="21" t="s">
        <v>2387</v>
      </c>
      <c r="C16" s="16" t="s">
        <v>2386</v>
      </c>
      <c r="D16" s="18" t="s">
        <v>19</v>
      </c>
      <c r="E16" s="22">
        <v>850000</v>
      </c>
      <c r="F16" s="23">
        <v>847.37</v>
      </c>
      <c r="G16" s="24">
        <v>0.1008</v>
      </c>
    </row>
    <row r="17" spans="1:7" ht="12.95" customHeight="1">
      <c r="A17" s="20" t="s">
        <v>744</v>
      </c>
      <c r="B17" s="21" t="s">
        <v>746</v>
      </c>
      <c r="C17" s="16" t="s">
        <v>745</v>
      </c>
      <c r="D17" s="18" t="s">
        <v>19</v>
      </c>
      <c r="E17" s="22">
        <v>850000</v>
      </c>
      <c r="F17" s="23">
        <v>846.89</v>
      </c>
      <c r="G17" s="24">
        <v>0.1007</v>
      </c>
    </row>
    <row r="18" spans="1:7" ht="12.95" customHeight="1">
      <c r="A18" s="20" t="s">
        <v>2319</v>
      </c>
      <c r="B18" s="21" t="s">
        <v>2969</v>
      </c>
      <c r="C18" s="16" t="s">
        <v>2320</v>
      </c>
      <c r="D18" s="18" t="s">
        <v>19</v>
      </c>
      <c r="E18" s="22">
        <v>850000</v>
      </c>
      <c r="F18" s="23">
        <v>843.07</v>
      </c>
      <c r="G18" s="24">
        <v>0.1003</v>
      </c>
    </row>
    <row r="19" spans="1:7" ht="12.95" customHeight="1">
      <c r="A19" s="20" t="s">
        <v>798</v>
      </c>
      <c r="B19" s="21" t="s">
        <v>800</v>
      </c>
      <c r="C19" s="16" t="s">
        <v>799</v>
      </c>
      <c r="D19" s="18" t="s">
        <v>19</v>
      </c>
      <c r="E19" s="22">
        <v>800000</v>
      </c>
      <c r="F19" s="23">
        <v>800.03</v>
      </c>
      <c r="G19" s="24">
        <v>9.5100000000000004E-2</v>
      </c>
    </row>
    <row r="20" spans="1:7" ht="12.95" customHeight="1">
      <c r="A20" s="20" t="s">
        <v>2421</v>
      </c>
      <c r="B20" s="21" t="s">
        <v>778</v>
      </c>
      <c r="C20" s="16" t="s">
        <v>2422</v>
      </c>
      <c r="D20" s="18" t="s">
        <v>19</v>
      </c>
      <c r="E20" s="22">
        <v>400000</v>
      </c>
      <c r="F20" s="23">
        <v>399.43</v>
      </c>
      <c r="G20" s="24">
        <v>4.7500000000000001E-2</v>
      </c>
    </row>
    <row r="21" spans="1:7" ht="12.95" customHeight="1">
      <c r="A21" s="20" t="s">
        <v>2526</v>
      </c>
      <c r="B21" s="21" t="s">
        <v>2528</v>
      </c>
      <c r="C21" s="16" t="s">
        <v>2527</v>
      </c>
      <c r="D21" s="18" t="s">
        <v>15</v>
      </c>
      <c r="E21" s="22">
        <v>140000</v>
      </c>
      <c r="F21" s="23">
        <v>140.80000000000001</v>
      </c>
      <c r="G21" s="24">
        <v>1.67E-2</v>
      </c>
    </row>
    <row r="22" spans="1:7" ht="12.95" customHeight="1">
      <c r="A22" s="20" t="s">
        <v>2554</v>
      </c>
      <c r="B22" s="21" t="s">
        <v>2556</v>
      </c>
      <c r="C22" s="16" t="s">
        <v>2555</v>
      </c>
      <c r="D22" s="18" t="s">
        <v>19</v>
      </c>
      <c r="E22" s="22">
        <v>100000</v>
      </c>
      <c r="F22" s="23">
        <v>100.97</v>
      </c>
      <c r="G22" s="24">
        <v>1.2E-2</v>
      </c>
    </row>
    <row r="23" spans="1:7" ht="12.95" customHeight="1">
      <c r="A23" s="20" t="s">
        <v>2720</v>
      </c>
      <c r="B23" s="21" t="s">
        <v>2722</v>
      </c>
      <c r="C23" s="16" t="s">
        <v>2721</v>
      </c>
      <c r="D23" s="18" t="s">
        <v>19</v>
      </c>
      <c r="E23" s="22">
        <v>90000</v>
      </c>
      <c r="F23" s="23">
        <v>89.14</v>
      </c>
      <c r="G23" s="24">
        <v>1.06E-2</v>
      </c>
    </row>
    <row r="24" spans="1:7" ht="12.95" customHeight="1">
      <c r="A24" s="20" t="s">
        <v>2723</v>
      </c>
      <c r="B24" s="21" t="s">
        <v>803</v>
      </c>
      <c r="C24" s="16" t="s">
        <v>2724</v>
      </c>
      <c r="D24" s="18" t="s">
        <v>19</v>
      </c>
      <c r="E24" s="22">
        <v>50000</v>
      </c>
      <c r="F24" s="23">
        <v>49.77</v>
      </c>
      <c r="G24" s="24">
        <v>5.8999999999999999E-3</v>
      </c>
    </row>
    <row r="25" spans="1:7" ht="12.95" customHeight="1">
      <c r="A25" s="9"/>
      <c r="B25" s="26" t="s">
        <v>30</v>
      </c>
      <c r="C25" s="25" t="s">
        <v>2</v>
      </c>
      <c r="D25" s="26" t="s">
        <v>2</v>
      </c>
      <c r="E25" s="26" t="s">
        <v>2</v>
      </c>
      <c r="F25" s="27">
        <v>7588.96</v>
      </c>
      <c r="G25" s="28">
        <v>0.90229999999999999</v>
      </c>
    </row>
    <row r="26" spans="1:7" ht="12.95" customHeight="1">
      <c r="A26" s="9"/>
      <c r="B26" s="17" t="s">
        <v>31</v>
      </c>
      <c r="C26" s="16" t="s">
        <v>2</v>
      </c>
      <c r="D26" s="29" t="s">
        <v>2</v>
      </c>
      <c r="E26" s="29" t="s">
        <v>2</v>
      </c>
      <c r="F26" s="30" t="s">
        <v>32</v>
      </c>
      <c r="G26" s="31" t="s">
        <v>32</v>
      </c>
    </row>
    <row r="27" spans="1:7" ht="12.95" customHeight="1">
      <c r="A27" s="9"/>
      <c r="B27" s="25" t="s">
        <v>30</v>
      </c>
      <c r="C27" s="32" t="s">
        <v>2</v>
      </c>
      <c r="D27" s="29" t="s">
        <v>2</v>
      </c>
      <c r="E27" s="29" t="s">
        <v>2</v>
      </c>
      <c r="F27" s="30" t="s">
        <v>32</v>
      </c>
      <c r="G27" s="31" t="s">
        <v>32</v>
      </c>
    </row>
    <row r="28" spans="1:7" ht="12.95" customHeight="1">
      <c r="A28" s="9"/>
      <c r="B28" s="34" t="s">
        <v>2951</v>
      </c>
      <c r="C28" s="33"/>
      <c r="D28" s="35"/>
      <c r="E28" s="35"/>
      <c r="F28" s="35"/>
      <c r="G28" s="36"/>
    </row>
    <row r="29" spans="1:7" ht="12.95" customHeight="1">
      <c r="A29" s="37"/>
      <c r="B29" s="39" t="s">
        <v>30</v>
      </c>
      <c r="C29" s="38"/>
      <c r="D29" s="39"/>
      <c r="E29" s="39"/>
      <c r="F29" s="40" t="s">
        <v>32</v>
      </c>
      <c r="G29" s="41" t="s">
        <v>32</v>
      </c>
    </row>
    <row r="30" spans="1:7" ht="12.95" customHeight="1">
      <c r="A30" s="9"/>
      <c r="B30" s="26" t="s">
        <v>33</v>
      </c>
      <c r="C30" s="32" t="s">
        <v>2</v>
      </c>
      <c r="D30" s="29" t="s">
        <v>2</v>
      </c>
      <c r="E30" s="42" t="s">
        <v>2</v>
      </c>
      <c r="F30" s="43">
        <v>7588.96</v>
      </c>
      <c r="G30" s="44">
        <v>0.90229999999999999</v>
      </c>
    </row>
    <row r="31" spans="1:7" ht="12.95" customHeight="1">
      <c r="A31" s="9"/>
      <c r="B31" s="17" t="s">
        <v>34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9"/>
      <c r="B32" s="17" t="s">
        <v>35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20" t="s">
        <v>395</v>
      </c>
      <c r="B33" s="21" t="s">
        <v>55</v>
      </c>
      <c r="C33" s="16" t="s">
        <v>396</v>
      </c>
      <c r="D33" s="18" t="s">
        <v>43</v>
      </c>
      <c r="E33" s="22">
        <v>400000</v>
      </c>
      <c r="F33" s="23">
        <v>385.87</v>
      </c>
      <c r="G33" s="24">
        <v>4.5900000000000003E-2</v>
      </c>
    </row>
    <row r="34" spans="1:7" ht="12.95" customHeight="1">
      <c r="A34" s="9"/>
      <c r="B34" s="17" t="s">
        <v>418</v>
      </c>
      <c r="C34" s="16" t="s">
        <v>2</v>
      </c>
      <c r="D34" s="18" t="s">
        <v>2</v>
      </c>
      <c r="E34" s="18" t="s">
        <v>2</v>
      </c>
      <c r="F34" s="18" t="s">
        <v>2</v>
      </c>
      <c r="G34" s="19" t="s">
        <v>2</v>
      </c>
    </row>
    <row r="35" spans="1:7" ht="12.95" customHeight="1">
      <c r="A35" s="10" t="s">
        <v>2</v>
      </c>
      <c r="B35" s="21" t="s">
        <v>419</v>
      </c>
      <c r="C35" s="16" t="s">
        <v>2</v>
      </c>
      <c r="D35" s="18" t="s">
        <v>2</v>
      </c>
      <c r="E35" s="46" t="s">
        <v>2</v>
      </c>
      <c r="F35" s="23">
        <v>88.01</v>
      </c>
      <c r="G35" s="24">
        <v>1.0500000000000001E-2</v>
      </c>
    </row>
    <row r="36" spans="1:7" ht="12.95" customHeight="1">
      <c r="A36" s="9"/>
      <c r="B36" s="26" t="s">
        <v>33</v>
      </c>
      <c r="C36" s="32" t="s">
        <v>2</v>
      </c>
      <c r="D36" s="29" t="s">
        <v>2</v>
      </c>
      <c r="E36" s="42" t="s">
        <v>2</v>
      </c>
      <c r="F36" s="43">
        <v>473.88</v>
      </c>
      <c r="G36" s="44">
        <v>5.6399999999999999E-2</v>
      </c>
    </row>
    <row r="37" spans="1:7" ht="12.95" customHeight="1">
      <c r="A37" s="9"/>
      <c r="B37" s="26" t="s">
        <v>236</v>
      </c>
      <c r="C37" s="32" t="s">
        <v>2</v>
      </c>
      <c r="D37" s="29" t="s">
        <v>2</v>
      </c>
      <c r="E37" s="18" t="s">
        <v>2</v>
      </c>
      <c r="F37" s="43">
        <v>346.68</v>
      </c>
      <c r="G37" s="44">
        <v>4.1300000000000003E-2</v>
      </c>
    </row>
    <row r="38" spans="1:7" ht="12.95" customHeight="1" thickBot="1">
      <c r="A38" s="9"/>
      <c r="B38" s="49" t="s">
        <v>237</v>
      </c>
      <c r="C38" s="48" t="s">
        <v>2</v>
      </c>
      <c r="D38" s="50" t="s">
        <v>2</v>
      </c>
      <c r="E38" s="50" t="s">
        <v>2</v>
      </c>
      <c r="F38" s="51">
        <v>8409.5210544000001</v>
      </c>
      <c r="G38" s="52">
        <v>1</v>
      </c>
    </row>
    <row r="39" spans="1:7" ht="12.95" customHeight="1">
      <c r="A39" s="9"/>
      <c r="B39" s="10" t="s">
        <v>2</v>
      </c>
      <c r="C39" s="9"/>
      <c r="D39" s="9"/>
      <c r="E39" s="9"/>
      <c r="F39" s="9"/>
      <c r="G39" s="9"/>
    </row>
    <row r="40" spans="1:7" ht="12.95" customHeight="1">
      <c r="A40" s="9"/>
      <c r="B40" s="53" t="s">
        <v>2</v>
      </c>
      <c r="C40" s="9"/>
      <c r="D40" s="9"/>
      <c r="E40" s="9"/>
      <c r="F40" s="9"/>
      <c r="G40" s="9"/>
    </row>
    <row r="41" spans="1:7" ht="12.95" customHeight="1">
      <c r="A41" s="9"/>
      <c r="B41" s="53" t="s">
        <v>238</v>
      </c>
      <c r="C41" s="9"/>
      <c r="D41" s="9"/>
      <c r="E41" s="9"/>
      <c r="F41" s="9"/>
      <c r="G41" s="9"/>
    </row>
    <row r="42" spans="1:7" ht="12.95" customHeight="1">
      <c r="A42" s="9"/>
      <c r="B42" s="53" t="s">
        <v>2</v>
      </c>
      <c r="C42" s="9"/>
      <c r="D42" s="9"/>
      <c r="E42" s="9"/>
      <c r="F42" s="9"/>
      <c r="G42" s="9"/>
    </row>
    <row r="43" spans="1:7" ht="26.1" customHeight="1">
      <c r="A43" s="9"/>
      <c r="B43" s="62"/>
      <c r="C43" s="9"/>
      <c r="E43" s="9"/>
      <c r="F43" s="9"/>
      <c r="G43" s="9"/>
    </row>
    <row r="44" spans="1:7" ht="12.95" customHeight="1">
      <c r="A44" s="9"/>
      <c r="B44" s="53" t="s">
        <v>2</v>
      </c>
      <c r="C44" s="9"/>
      <c r="D44" s="9"/>
      <c r="E44" s="9"/>
      <c r="F44" s="9"/>
      <c r="G44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dimension ref="A1:G44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Fixed Term Plan - Series 131 </v>
      </c>
      <c r="C4" s="79"/>
      <c r="D4" s="79"/>
      <c r="E4" s="79"/>
      <c r="F4" s="79"/>
      <c r="G4" s="79"/>
    </row>
    <row r="5" spans="1:7" ht="15.95" customHeight="1">
      <c r="A5" s="8" t="s">
        <v>2725</v>
      </c>
      <c r="B5" s="63" t="s">
        <v>3081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241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2726</v>
      </c>
      <c r="B12" s="21" t="s">
        <v>2728</v>
      </c>
      <c r="C12" s="16" t="s">
        <v>2727</v>
      </c>
      <c r="D12" s="18" t="s">
        <v>245</v>
      </c>
      <c r="E12" s="22">
        <v>2450000</v>
      </c>
      <c r="F12" s="23">
        <v>2454.56</v>
      </c>
      <c r="G12" s="24">
        <v>0.1225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2336</v>
      </c>
      <c r="B14" s="21" t="s">
        <v>2338</v>
      </c>
      <c r="C14" s="16" t="s">
        <v>2337</v>
      </c>
      <c r="D14" s="18" t="s">
        <v>19</v>
      </c>
      <c r="E14" s="22">
        <v>2100000</v>
      </c>
      <c r="F14" s="23">
        <v>2108.19</v>
      </c>
      <c r="G14" s="24">
        <v>0.1052</v>
      </c>
    </row>
    <row r="15" spans="1:7" ht="12.95" customHeight="1">
      <c r="A15" s="20" t="s">
        <v>2339</v>
      </c>
      <c r="B15" s="21" t="s">
        <v>2341</v>
      </c>
      <c r="C15" s="16" t="s">
        <v>2340</v>
      </c>
      <c r="D15" s="18" t="s">
        <v>19</v>
      </c>
      <c r="E15" s="22">
        <v>2100000</v>
      </c>
      <c r="F15" s="23">
        <v>2074.3200000000002</v>
      </c>
      <c r="G15" s="24">
        <v>0.10349999999999999</v>
      </c>
    </row>
    <row r="16" spans="1:7" ht="12.95" customHeight="1">
      <c r="A16" s="20" t="s">
        <v>2446</v>
      </c>
      <c r="B16" s="21" t="s">
        <v>2448</v>
      </c>
      <c r="C16" s="16" t="s">
        <v>2447</v>
      </c>
      <c r="D16" s="18" t="s">
        <v>19</v>
      </c>
      <c r="E16" s="22">
        <v>2100000</v>
      </c>
      <c r="F16" s="23">
        <v>2063.3200000000002</v>
      </c>
      <c r="G16" s="24">
        <v>0.10299999999999999</v>
      </c>
    </row>
    <row r="17" spans="1:7" ht="12.95" customHeight="1">
      <c r="A17" s="20" t="s">
        <v>2342</v>
      </c>
      <c r="B17" s="21" t="s">
        <v>2344</v>
      </c>
      <c r="C17" s="16" t="s">
        <v>2343</v>
      </c>
      <c r="D17" s="18" t="s">
        <v>19</v>
      </c>
      <c r="E17" s="22">
        <v>2000000</v>
      </c>
      <c r="F17" s="23">
        <v>1993.99</v>
      </c>
      <c r="G17" s="24">
        <v>9.9500000000000005E-2</v>
      </c>
    </row>
    <row r="18" spans="1:7" ht="12.95" customHeight="1">
      <c r="A18" s="20" t="s">
        <v>2382</v>
      </c>
      <c r="B18" s="21" t="s">
        <v>2384</v>
      </c>
      <c r="C18" s="16" t="s">
        <v>2383</v>
      </c>
      <c r="D18" s="18" t="s">
        <v>19</v>
      </c>
      <c r="E18" s="22">
        <v>1900000</v>
      </c>
      <c r="F18" s="23">
        <v>1918.45</v>
      </c>
      <c r="G18" s="24">
        <v>9.5799999999999996E-2</v>
      </c>
    </row>
    <row r="19" spans="1:7" ht="12.95" customHeight="1">
      <c r="A19" s="20" t="s">
        <v>798</v>
      </c>
      <c r="B19" s="21" t="s">
        <v>800</v>
      </c>
      <c r="C19" s="16" t="s">
        <v>799</v>
      </c>
      <c r="D19" s="18" t="s">
        <v>19</v>
      </c>
      <c r="E19" s="22">
        <v>1000000</v>
      </c>
      <c r="F19" s="23">
        <v>1000.04</v>
      </c>
      <c r="G19" s="24">
        <v>4.99E-2</v>
      </c>
    </row>
    <row r="20" spans="1:7" ht="12.95" customHeight="1">
      <c r="A20" s="20" t="s">
        <v>2274</v>
      </c>
      <c r="B20" s="21" t="s">
        <v>2276</v>
      </c>
      <c r="C20" s="16" t="s">
        <v>2275</v>
      </c>
      <c r="D20" s="18" t="s">
        <v>19</v>
      </c>
      <c r="E20" s="22">
        <v>850000</v>
      </c>
      <c r="F20" s="23">
        <v>856.17</v>
      </c>
      <c r="G20" s="24">
        <v>4.2700000000000002E-2</v>
      </c>
    </row>
    <row r="21" spans="1:7" ht="12.95" customHeight="1">
      <c r="A21" s="20" t="s">
        <v>2723</v>
      </c>
      <c r="B21" s="21" t="s">
        <v>803</v>
      </c>
      <c r="C21" s="16" t="s">
        <v>2724</v>
      </c>
      <c r="D21" s="18" t="s">
        <v>19</v>
      </c>
      <c r="E21" s="22">
        <v>450000</v>
      </c>
      <c r="F21" s="23">
        <v>447.92</v>
      </c>
      <c r="G21" s="24">
        <v>2.24E-2</v>
      </c>
    </row>
    <row r="22" spans="1:7" ht="12.95" customHeight="1">
      <c r="A22" s="9"/>
      <c r="B22" s="17" t="s">
        <v>345</v>
      </c>
      <c r="C22" s="16" t="s">
        <v>2</v>
      </c>
      <c r="D22" s="18" t="s">
        <v>2</v>
      </c>
      <c r="E22" s="18" t="s">
        <v>2</v>
      </c>
      <c r="F22" s="18" t="s">
        <v>2</v>
      </c>
      <c r="G22" s="19" t="s">
        <v>2</v>
      </c>
    </row>
    <row r="23" spans="1:7" ht="12.95" customHeight="1">
      <c r="A23" s="20" t="s">
        <v>2729</v>
      </c>
      <c r="B23" s="21" t="s">
        <v>153</v>
      </c>
      <c r="C23" s="16" t="s">
        <v>2730</v>
      </c>
      <c r="D23" s="18" t="s">
        <v>19</v>
      </c>
      <c r="E23" s="22">
        <v>2580000</v>
      </c>
      <c r="F23" s="23">
        <v>2241.12</v>
      </c>
      <c r="G23" s="24">
        <v>0.1119</v>
      </c>
    </row>
    <row r="24" spans="1:7" ht="12.95" customHeight="1">
      <c r="A24" s="20" t="s">
        <v>2731</v>
      </c>
      <c r="B24" s="21" t="s">
        <v>2733</v>
      </c>
      <c r="C24" s="16" t="s">
        <v>2732</v>
      </c>
      <c r="D24" s="18" t="s">
        <v>19</v>
      </c>
      <c r="E24" s="22">
        <v>2000000</v>
      </c>
      <c r="F24" s="23">
        <v>2197.6</v>
      </c>
      <c r="G24" s="24">
        <v>0.10970000000000001</v>
      </c>
    </row>
    <row r="25" spans="1:7" ht="12.95" customHeight="1">
      <c r="A25" s="9"/>
      <c r="B25" s="26" t="s">
        <v>30</v>
      </c>
      <c r="C25" s="25" t="s">
        <v>2</v>
      </c>
      <c r="D25" s="26" t="s">
        <v>2</v>
      </c>
      <c r="E25" s="26" t="s">
        <v>2</v>
      </c>
      <c r="F25" s="27">
        <v>19355.68</v>
      </c>
      <c r="G25" s="28">
        <v>0.96609999999999996</v>
      </c>
    </row>
    <row r="26" spans="1:7" ht="12.95" customHeight="1">
      <c r="A26" s="9"/>
      <c r="B26" s="17" t="s">
        <v>31</v>
      </c>
      <c r="C26" s="16" t="s">
        <v>2</v>
      </c>
      <c r="D26" s="29" t="s">
        <v>2</v>
      </c>
      <c r="E26" s="29" t="s">
        <v>2</v>
      </c>
      <c r="F26" s="30" t="s">
        <v>32</v>
      </c>
      <c r="G26" s="31" t="s">
        <v>32</v>
      </c>
    </row>
    <row r="27" spans="1:7" ht="12.95" customHeight="1">
      <c r="A27" s="9"/>
      <c r="B27" s="25" t="s">
        <v>30</v>
      </c>
      <c r="C27" s="32" t="s">
        <v>2</v>
      </c>
      <c r="D27" s="29" t="s">
        <v>2</v>
      </c>
      <c r="E27" s="29" t="s">
        <v>2</v>
      </c>
      <c r="F27" s="30" t="s">
        <v>32</v>
      </c>
      <c r="G27" s="31" t="s">
        <v>32</v>
      </c>
    </row>
    <row r="28" spans="1:7" ht="12.95" customHeight="1">
      <c r="A28" s="9"/>
      <c r="B28" s="34" t="s">
        <v>2951</v>
      </c>
      <c r="C28" s="33"/>
      <c r="D28" s="35"/>
      <c r="E28" s="35"/>
      <c r="F28" s="35"/>
      <c r="G28" s="36"/>
    </row>
    <row r="29" spans="1:7" ht="12.95" customHeight="1">
      <c r="A29" s="37"/>
      <c r="B29" s="39" t="s">
        <v>30</v>
      </c>
      <c r="C29" s="38"/>
      <c r="D29" s="39"/>
      <c r="E29" s="39"/>
      <c r="F29" s="40" t="s">
        <v>32</v>
      </c>
      <c r="G29" s="41" t="s">
        <v>32</v>
      </c>
    </row>
    <row r="30" spans="1:7" ht="12.95" customHeight="1">
      <c r="A30" s="9"/>
      <c r="B30" s="26" t="s">
        <v>33</v>
      </c>
      <c r="C30" s="32" t="s">
        <v>2</v>
      </c>
      <c r="D30" s="29" t="s">
        <v>2</v>
      </c>
      <c r="E30" s="42" t="s">
        <v>2</v>
      </c>
      <c r="F30" s="43">
        <v>19355.68</v>
      </c>
      <c r="G30" s="44">
        <v>0.96609999999999996</v>
      </c>
    </row>
    <row r="31" spans="1:7" ht="12.95" customHeight="1">
      <c r="A31" s="9"/>
      <c r="B31" s="17" t="s">
        <v>34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9"/>
      <c r="B32" s="17" t="s">
        <v>35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20" t="s">
        <v>2222</v>
      </c>
      <c r="B33" s="21" t="s">
        <v>403</v>
      </c>
      <c r="C33" s="16" t="s">
        <v>2223</v>
      </c>
      <c r="D33" s="18" t="s">
        <v>39</v>
      </c>
      <c r="E33" s="22">
        <v>100000</v>
      </c>
      <c r="F33" s="23">
        <v>96.55</v>
      </c>
      <c r="G33" s="24">
        <v>4.7999999999999996E-3</v>
      </c>
    </row>
    <row r="34" spans="1:7" ht="12.95" customHeight="1">
      <c r="A34" s="9"/>
      <c r="B34" s="17" t="s">
        <v>418</v>
      </c>
      <c r="C34" s="16" t="s">
        <v>2</v>
      </c>
      <c r="D34" s="18" t="s">
        <v>2</v>
      </c>
      <c r="E34" s="18" t="s">
        <v>2</v>
      </c>
      <c r="F34" s="18" t="s">
        <v>2</v>
      </c>
      <c r="G34" s="19" t="s">
        <v>2</v>
      </c>
    </row>
    <row r="35" spans="1:7" ht="12.95" customHeight="1">
      <c r="A35" s="10" t="s">
        <v>2</v>
      </c>
      <c r="B35" s="21" t="s">
        <v>419</v>
      </c>
      <c r="C35" s="16" t="s">
        <v>2</v>
      </c>
      <c r="D35" s="18" t="s">
        <v>2</v>
      </c>
      <c r="E35" s="46" t="s">
        <v>2</v>
      </c>
      <c r="F35" s="23">
        <v>48.01</v>
      </c>
      <c r="G35" s="24">
        <v>2.3999999999999998E-3</v>
      </c>
    </row>
    <row r="36" spans="1:7" ht="12.95" customHeight="1">
      <c r="A36" s="9"/>
      <c r="B36" s="26" t="s">
        <v>33</v>
      </c>
      <c r="C36" s="32" t="s">
        <v>2</v>
      </c>
      <c r="D36" s="29" t="s">
        <v>2</v>
      </c>
      <c r="E36" s="42" t="s">
        <v>2</v>
      </c>
      <c r="F36" s="43">
        <v>144.56</v>
      </c>
      <c r="G36" s="44">
        <v>7.1999999999999998E-3</v>
      </c>
    </row>
    <row r="37" spans="1:7" ht="12.95" customHeight="1">
      <c r="A37" s="9"/>
      <c r="B37" s="26" t="s">
        <v>236</v>
      </c>
      <c r="C37" s="32" t="s">
        <v>2</v>
      </c>
      <c r="D37" s="29" t="s">
        <v>2</v>
      </c>
      <c r="E37" s="18" t="s">
        <v>2</v>
      </c>
      <c r="F37" s="43">
        <v>532.12</v>
      </c>
      <c r="G37" s="44">
        <v>2.6700000000000002E-2</v>
      </c>
    </row>
    <row r="38" spans="1:7" ht="12.95" customHeight="1" thickBot="1">
      <c r="A38" s="9"/>
      <c r="B38" s="49" t="s">
        <v>237</v>
      </c>
      <c r="C38" s="48" t="s">
        <v>2</v>
      </c>
      <c r="D38" s="50" t="s">
        <v>2</v>
      </c>
      <c r="E38" s="50" t="s">
        <v>2</v>
      </c>
      <c r="F38" s="51">
        <v>20032.356455900001</v>
      </c>
      <c r="G38" s="52">
        <v>1</v>
      </c>
    </row>
    <row r="39" spans="1:7" ht="12.95" customHeight="1">
      <c r="A39" s="9"/>
      <c r="B39" s="10" t="s">
        <v>2</v>
      </c>
      <c r="C39" s="9"/>
      <c r="D39" s="9"/>
      <c r="E39" s="9"/>
      <c r="F39" s="9"/>
      <c r="G39" s="9"/>
    </row>
    <row r="40" spans="1:7" ht="12.95" customHeight="1">
      <c r="A40" s="9"/>
      <c r="B40" s="53" t="s">
        <v>2</v>
      </c>
      <c r="C40" s="9"/>
      <c r="D40" s="9"/>
      <c r="E40" s="9"/>
      <c r="F40" s="9"/>
      <c r="G40" s="9"/>
    </row>
    <row r="41" spans="1:7" ht="12.95" customHeight="1">
      <c r="A41" s="9"/>
      <c r="B41" s="53" t="s">
        <v>238</v>
      </c>
      <c r="C41" s="9"/>
      <c r="D41" s="9"/>
      <c r="E41" s="9"/>
      <c r="F41" s="9"/>
      <c r="G41" s="9"/>
    </row>
    <row r="42" spans="1:7" ht="12.95" customHeight="1">
      <c r="A42" s="9"/>
      <c r="B42" s="53" t="s">
        <v>2</v>
      </c>
      <c r="C42" s="9"/>
      <c r="D42" s="9"/>
      <c r="E42" s="9"/>
      <c r="F42" s="9"/>
      <c r="G42" s="9"/>
    </row>
    <row r="43" spans="1:7" ht="26.1" customHeight="1">
      <c r="A43" s="9"/>
      <c r="B43" s="62"/>
      <c r="C43" s="9"/>
      <c r="E43" s="9"/>
      <c r="F43" s="9"/>
      <c r="G43" s="9"/>
    </row>
    <row r="44" spans="1:7" ht="12.95" customHeight="1">
      <c r="A44" s="9"/>
      <c r="B44" s="53" t="s">
        <v>2</v>
      </c>
      <c r="C44" s="9"/>
      <c r="D44" s="9"/>
      <c r="E44" s="9"/>
      <c r="F44" s="9"/>
      <c r="G44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dimension ref="A1:G70"/>
  <sheetViews>
    <sheetView showGridLines="0" zoomScaleNormal="100" workbookViewId="0">
      <selection activeCell="A3" sqref="A3"/>
    </sheetView>
  </sheetViews>
  <sheetFormatPr defaultRowHeight="12.75"/>
  <cols>
    <col min="1" max="1" width="8.140625" style="2" bestFit="1" customWidth="1"/>
    <col min="2" max="2" width="61.7109375" style="2" bestFit="1" customWidth="1"/>
    <col min="3" max="3" width="13.28515625" style="2" bestFit="1" customWidth="1"/>
    <col min="4" max="4" width="30.710937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>IDFC Equity Opportunity - Series 4 (1102 Days)</v>
      </c>
      <c r="C4" s="79"/>
      <c r="D4" s="79"/>
      <c r="E4" s="79"/>
      <c r="F4" s="79"/>
      <c r="G4" s="79"/>
    </row>
    <row r="5" spans="1:7" ht="15.95" customHeight="1">
      <c r="A5" s="8" t="s">
        <v>2734</v>
      </c>
      <c r="B5" s="63" t="s">
        <v>2952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815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816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1741</v>
      </c>
      <c r="B11" s="21" t="s">
        <v>1743</v>
      </c>
      <c r="C11" s="16" t="s">
        <v>1742</v>
      </c>
      <c r="D11" s="18" t="s">
        <v>977</v>
      </c>
      <c r="E11" s="22">
        <v>148877</v>
      </c>
      <c r="F11" s="23">
        <v>970.45</v>
      </c>
      <c r="G11" s="24">
        <v>4.2000000000000003E-2</v>
      </c>
    </row>
    <row r="12" spans="1:7" ht="12.95" customHeight="1">
      <c r="A12" s="20" t="s">
        <v>1956</v>
      </c>
      <c r="B12" s="21" t="s">
        <v>1958</v>
      </c>
      <c r="C12" s="16" t="s">
        <v>1957</v>
      </c>
      <c r="D12" s="18" t="s">
        <v>977</v>
      </c>
      <c r="E12" s="22">
        <v>262154</v>
      </c>
      <c r="F12" s="23">
        <v>956.99</v>
      </c>
      <c r="G12" s="24">
        <v>4.1399999999999999E-2</v>
      </c>
    </row>
    <row r="13" spans="1:7" ht="12.95" customHeight="1">
      <c r="A13" s="20" t="s">
        <v>875</v>
      </c>
      <c r="B13" s="21" t="s">
        <v>877</v>
      </c>
      <c r="C13" s="16" t="s">
        <v>876</v>
      </c>
      <c r="D13" s="18" t="s">
        <v>878</v>
      </c>
      <c r="E13" s="22">
        <v>220000</v>
      </c>
      <c r="F13" s="23">
        <v>818.84</v>
      </c>
      <c r="G13" s="24">
        <v>3.5400000000000001E-2</v>
      </c>
    </row>
    <row r="14" spans="1:7" ht="12.95" customHeight="1">
      <c r="A14" s="20" t="s">
        <v>1252</v>
      </c>
      <c r="B14" s="21" t="s">
        <v>1254</v>
      </c>
      <c r="C14" s="16" t="s">
        <v>1253</v>
      </c>
      <c r="D14" s="18" t="s">
        <v>874</v>
      </c>
      <c r="E14" s="22">
        <v>1125000</v>
      </c>
      <c r="F14" s="23">
        <v>810.56</v>
      </c>
      <c r="G14" s="24">
        <v>3.5099999999999999E-2</v>
      </c>
    </row>
    <row r="15" spans="1:7" ht="12.95" customHeight="1">
      <c r="A15" s="20" t="s">
        <v>1164</v>
      </c>
      <c r="B15" s="21" t="s">
        <v>1166</v>
      </c>
      <c r="C15" s="16" t="s">
        <v>1165</v>
      </c>
      <c r="D15" s="18" t="s">
        <v>1093</v>
      </c>
      <c r="E15" s="22">
        <v>105000</v>
      </c>
      <c r="F15" s="23">
        <v>806.56</v>
      </c>
      <c r="G15" s="24">
        <v>3.49E-2</v>
      </c>
    </row>
    <row r="16" spans="1:7" ht="12.95" customHeight="1">
      <c r="A16" s="20" t="s">
        <v>1721</v>
      </c>
      <c r="B16" s="21" t="s">
        <v>1723</v>
      </c>
      <c r="C16" s="16" t="s">
        <v>1722</v>
      </c>
      <c r="D16" s="18" t="s">
        <v>874</v>
      </c>
      <c r="E16" s="22">
        <v>445000</v>
      </c>
      <c r="F16" s="23">
        <v>741.82</v>
      </c>
      <c r="G16" s="24">
        <v>3.2099999999999997E-2</v>
      </c>
    </row>
    <row r="17" spans="1:7" ht="12.95" customHeight="1">
      <c r="A17" s="20" t="s">
        <v>1700</v>
      </c>
      <c r="B17" s="21" t="s">
        <v>1702</v>
      </c>
      <c r="C17" s="16" t="s">
        <v>1701</v>
      </c>
      <c r="D17" s="18" t="s">
        <v>893</v>
      </c>
      <c r="E17" s="22">
        <v>430000</v>
      </c>
      <c r="F17" s="23">
        <v>737.45</v>
      </c>
      <c r="G17" s="24">
        <v>3.1899999999999998E-2</v>
      </c>
    </row>
    <row r="18" spans="1:7" ht="12.95" customHeight="1">
      <c r="A18" s="20" t="s">
        <v>841</v>
      </c>
      <c r="B18" s="21" t="s">
        <v>843</v>
      </c>
      <c r="C18" s="16" t="s">
        <v>842</v>
      </c>
      <c r="D18" s="18" t="s">
        <v>844</v>
      </c>
      <c r="E18" s="22">
        <v>725000</v>
      </c>
      <c r="F18" s="23">
        <v>715.21</v>
      </c>
      <c r="G18" s="24">
        <v>3.09E-2</v>
      </c>
    </row>
    <row r="19" spans="1:7" ht="12.95" customHeight="1">
      <c r="A19" s="20" t="s">
        <v>2164</v>
      </c>
      <c r="B19" s="21" t="s">
        <v>2166</v>
      </c>
      <c r="C19" s="16" t="s">
        <v>2165</v>
      </c>
      <c r="D19" s="18" t="s">
        <v>844</v>
      </c>
      <c r="E19" s="22">
        <v>245000</v>
      </c>
      <c r="F19" s="23">
        <v>699.35</v>
      </c>
      <c r="G19" s="24">
        <v>3.0200000000000001E-2</v>
      </c>
    </row>
    <row r="20" spans="1:7" ht="12.95" customHeight="1">
      <c r="A20" s="20" t="s">
        <v>1715</v>
      </c>
      <c r="B20" s="21" t="s">
        <v>1717</v>
      </c>
      <c r="C20" s="16" t="s">
        <v>1716</v>
      </c>
      <c r="D20" s="18" t="s">
        <v>844</v>
      </c>
      <c r="E20" s="22">
        <v>50000</v>
      </c>
      <c r="F20" s="23">
        <v>684.78</v>
      </c>
      <c r="G20" s="24">
        <v>2.9600000000000001E-2</v>
      </c>
    </row>
    <row r="21" spans="1:7" ht="12.95" customHeight="1">
      <c r="A21" s="20" t="s">
        <v>863</v>
      </c>
      <c r="B21" s="21" t="s">
        <v>865</v>
      </c>
      <c r="C21" s="16" t="s">
        <v>864</v>
      </c>
      <c r="D21" s="18" t="s">
        <v>866</v>
      </c>
      <c r="E21" s="22">
        <v>177000</v>
      </c>
      <c r="F21" s="23">
        <v>679.41</v>
      </c>
      <c r="G21" s="24">
        <v>2.9399999999999999E-2</v>
      </c>
    </row>
    <row r="22" spans="1:7" ht="12.95" customHeight="1">
      <c r="A22" s="20" t="s">
        <v>1744</v>
      </c>
      <c r="B22" s="21" t="s">
        <v>1746</v>
      </c>
      <c r="C22" s="16" t="s">
        <v>1745</v>
      </c>
      <c r="D22" s="18" t="s">
        <v>1232</v>
      </c>
      <c r="E22" s="22">
        <v>233661</v>
      </c>
      <c r="F22" s="23">
        <v>678.2</v>
      </c>
      <c r="G22" s="24">
        <v>2.93E-2</v>
      </c>
    </row>
    <row r="23" spans="1:7" ht="12.95" customHeight="1">
      <c r="A23" s="20" t="s">
        <v>2203</v>
      </c>
      <c r="B23" s="21" t="s">
        <v>2205</v>
      </c>
      <c r="C23" s="16" t="s">
        <v>2204</v>
      </c>
      <c r="D23" s="18" t="s">
        <v>844</v>
      </c>
      <c r="E23" s="22">
        <v>230788</v>
      </c>
      <c r="F23" s="23">
        <v>659.13</v>
      </c>
      <c r="G23" s="24">
        <v>2.8500000000000001E-2</v>
      </c>
    </row>
    <row r="24" spans="1:7" ht="12.95" customHeight="1">
      <c r="A24" s="20" t="s">
        <v>2059</v>
      </c>
      <c r="B24" s="21" t="s">
        <v>2061</v>
      </c>
      <c r="C24" s="16" t="s">
        <v>2060</v>
      </c>
      <c r="D24" s="18" t="s">
        <v>878</v>
      </c>
      <c r="E24" s="22">
        <v>85000</v>
      </c>
      <c r="F24" s="23">
        <v>658.28</v>
      </c>
      <c r="G24" s="24">
        <v>2.8500000000000001E-2</v>
      </c>
    </row>
    <row r="25" spans="1:7" ht="12.95" customHeight="1">
      <c r="A25" s="20" t="s">
        <v>1218</v>
      </c>
      <c r="B25" s="21" t="s">
        <v>1220</v>
      </c>
      <c r="C25" s="16" t="s">
        <v>1219</v>
      </c>
      <c r="D25" s="18" t="s">
        <v>893</v>
      </c>
      <c r="E25" s="22">
        <v>240000</v>
      </c>
      <c r="F25" s="23">
        <v>632.64</v>
      </c>
      <c r="G25" s="24">
        <v>2.7400000000000001E-2</v>
      </c>
    </row>
    <row r="26" spans="1:7" ht="12.95" customHeight="1">
      <c r="A26" s="20" t="s">
        <v>2176</v>
      </c>
      <c r="B26" s="21" t="s">
        <v>2178</v>
      </c>
      <c r="C26" s="16" t="s">
        <v>2177</v>
      </c>
      <c r="D26" s="18" t="s">
        <v>1093</v>
      </c>
      <c r="E26" s="22">
        <v>215000</v>
      </c>
      <c r="F26" s="23">
        <v>584.91</v>
      </c>
      <c r="G26" s="24">
        <v>2.53E-2</v>
      </c>
    </row>
    <row r="27" spans="1:7" ht="12.95" customHeight="1">
      <c r="A27" s="20" t="s">
        <v>1072</v>
      </c>
      <c r="B27" s="21" t="s">
        <v>1074</v>
      </c>
      <c r="C27" s="16" t="s">
        <v>1073</v>
      </c>
      <c r="D27" s="18" t="s">
        <v>844</v>
      </c>
      <c r="E27" s="22">
        <v>450000</v>
      </c>
      <c r="F27" s="23">
        <v>577.13</v>
      </c>
      <c r="G27" s="24">
        <v>2.5000000000000001E-2</v>
      </c>
    </row>
    <row r="28" spans="1:7" ht="12.95" customHeight="1">
      <c r="A28" s="20" t="s">
        <v>902</v>
      </c>
      <c r="B28" s="21" t="s">
        <v>904</v>
      </c>
      <c r="C28" s="16" t="s">
        <v>903</v>
      </c>
      <c r="D28" s="18" t="s">
        <v>905</v>
      </c>
      <c r="E28" s="22">
        <v>500000</v>
      </c>
      <c r="F28" s="23">
        <v>567.5</v>
      </c>
      <c r="G28" s="24">
        <v>2.4500000000000001E-2</v>
      </c>
    </row>
    <row r="29" spans="1:7" ht="12.95" customHeight="1">
      <c r="A29" s="20" t="s">
        <v>2735</v>
      </c>
      <c r="B29" s="21" t="s">
        <v>2737</v>
      </c>
      <c r="C29" s="16" t="s">
        <v>2736</v>
      </c>
      <c r="D29" s="18" t="s">
        <v>1872</v>
      </c>
      <c r="E29" s="22">
        <v>62804</v>
      </c>
      <c r="F29" s="23">
        <v>562.16</v>
      </c>
      <c r="G29" s="24">
        <v>2.4299999999999999E-2</v>
      </c>
    </row>
    <row r="30" spans="1:7" ht="12.95" customHeight="1">
      <c r="A30" s="20" t="s">
        <v>2170</v>
      </c>
      <c r="B30" s="21" t="s">
        <v>2172</v>
      </c>
      <c r="C30" s="16" t="s">
        <v>2171</v>
      </c>
      <c r="D30" s="18" t="s">
        <v>874</v>
      </c>
      <c r="E30" s="22">
        <v>65307</v>
      </c>
      <c r="F30" s="23">
        <v>547.34</v>
      </c>
      <c r="G30" s="24">
        <v>2.3699999999999999E-2</v>
      </c>
    </row>
    <row r="31" spans="1:7" ht="12.95" customHeight="1">
      <c r="A31" s="20" t="s">
        <v>2179</v>
      </c>
      <c r="B31" s="21" t="s">
        <v>2181</v>
      </c>
      <c r="C31" s="16" t="s">
        <v>2180</v>
      </c>
      <c r="D31" s="18" t="s">
        <v>893</v>
      </c>
      <c r="E31" s="22">
        <v>630000</v>
      </c>
      <c r="F31" s="23">
        <v>528.26</v>
      </c>
      <c r="G31" s="24">
        <v>2.2800000000000001E-2</v>
      </c>
    </row>
    <row r="32" spans="1:7" ht="12.95" customHeight="1">
      <c r="A32" s="20" t="s">
        <v>2173</v>
      </c>
      <c r="B32" s="21" t="s">
        <v>2175</v>
      </c>
      <c r="C32" s="16" t="s">
        <v>2174</v>
      </c>
      <c r="D32" s="18" t="s">
        <v>905</v>
      </c>
      <c r="E32" s="22">
        <v>125000</v>
      </c>
      <c r="F32" s="23">
        <v>528.19000000000005</v>
      </c>
      <c r="G32" s="24">
        <v>2.2800000000000001E-2</v>
      </c>
    </row>
    <row r="33" spans="1:7" ht="12.95" customHeight="1">
      <c r="A33" s="20" t="s">
        <v>845</v>
      </c>
      <c r="B33" s="21" t="s">
        <v>847</v>
      </c>
      <c r="C33" s="16" t="s">
        <v>846</v>
      </c>
      <c r="D33" s="18" t="s">
        <v>848</v>
      </c>
      <c r="E33" s="22">
        <v>230000</v>
      </c>
      <c r="F33" s="23">
        <v>523.71</v>
      </c>
      <c r="G33" s="24">
        <v>2.2599999999999999E-2</v>
      </c>
    </row>
    <row r="34" spans="1:7" ht="12.95" customHeight="1">
      <c r="A34" s="20" t="s">
        <v>1270</v>
      </c>
      <c r="B34" s="21" t="s">
        <v>1272</v>
      </c>
      <c r="C34" s="16" t="s">
        <v>1271</v>
      </c>
      <c r="D34" s="18" t="s">
        <v>933</v>
      </c>
      <c r="E34" s="22">
        <v>11000</v>
      </c>
      <c r="F34" s="23">
        <v>492.31</v>
      </c>
      <c r="G34" s="24">
        <v>2.1299999999999999E-2</v>
      </c>
    </row>
    <row r="35" spans="1:7" ht="12.95" customHeight="1">
      <c r="A35" s="20" t="s">
        <v>912</v>
      </c>
      <c r="B35" s="21" t="s">
        <v>914</v>
      </c>
      <c r="C35" s="16" t="s">
        <v>913</v>
      </c>
      <c r="D35" s="18" t="s">
        <v>820</v>
      </c>
      <c r="E35" s="22">
        <v>220000</v>
      </c>
      <c r="F35" s="23">
        <v>485.65</v>
      </c>
      <c r="G35" s="24">
        <v>2.1000000000000001E-2</v>
      </c>
    </row>
    <row r="36" spans="1:7" ht="12.95" customHeight="1">
      <c r="A36" s="20" t="s">
        <v>2008</v>
      </c>
      <c r="B36" s="21" t="s">
        <v>2010</v>
      </c>
      <c r="C36" s="16" t="s">
        <v>2009</v>
      </c>
      <c r="D36" s="18" t="s">
        <v>933</v>
      </c>
      <c r="E36" s="22">
        <v>60000</v>
      </c>
      <c r="F36" s="23">
        <v>480.36</v>
      </c>
      <c r="G36" s="24">
        <v>2.0799999999999999E-2</v>
      </c>
    </row>
    <row r="37" spans="1:7" ht="12.95" customHeight="1">
      <c r="A37" s="20" t="s">
        <v>2200</v>
      </c>
      <c r="B37" s="21" t="s">
        <v>2202</v>
      </c>
      <c r="C37" s="16" t="s">
        <v>2201</v>
      </c>
      <c r="D37" s="18" t="s">
        <v>874</v>
      </c>
      <c r="E37" s="22">
        <v>180000</v>
      </c>
      <c r="F37" s="23">
        <v>466.38</v>
      </c>
      <c r="G37" s="24">
        <v>2.0199999999999999E-2</v>
      </c>
    </row>
    <row r="38" spans="1:7" ht="12.95" customHeight="1">
      <c r="A38" s="20" t="s">
        <v>2188</v>
      </c>
      <c r="B38" s="21" t="s">
        <v>2190</v>
      </c>
      <c r="C38" s="16" t="s">
        <v>2189</v>
      </c>
      <c r="D38" s="18" t="s">
        <v>977</v>
      </c>
      <c r="E38" s="22">
        <v>405000</v>
      </c>
      <c r="F38" s="23">
        <v>465.75</v>
      </c>
      <c r="G38" s="24">
        <v>2.01E-2</v>
      </c>
    </row>
    <row r="39" spans="1:7" ht="12.95" customHeight="1">
      <c r="A39" s="20" t="s">
        <v>2090</v>
      </c>
      <c r="B39" s="21" t="s">
        <v>2092</v>
      </c>
      <c r="C39" s="16" t="s">
        <v>2091</v>
      </c>
      <c r="D39" s="18" t="s">
        <v>905</v>
      </c>
      <c r="E39" s="22">
        <v>550000</v>
      </c>
      <c r="F39" s="23">
        <v>443.3</v>
      </c>
      <c r="G39" s="24">
        <v>1.9199999999999998E-2</v>
      </c>
    </row>
    <row r="40" spans="1:7" ht="12.95" customHeight="1">
      <c r="A40" s="20" t="s">
        <v>1947</v>
      </c>
      <c r="B40" s="21" t="s">
        <v>1949</v>
      </c>
      <c r="C40" s="16" t="s">
        <v>1948</v>
      </c>
      <c r="D40" s="18" t="s">
        <v>874</v>
      </c>
      <c r="E40" s="22">
        <v>315000</v>
      </c>
      <c r="F40" s="23">
        <v>438.48</v>
      </c>
      <c r="G40" s="24">
        <v>1.9E-2</v>
      </c>
    </row>
    <row r="41" spans="1:7" ht="12.95" customHeight="1">
      <c r="A41" s="20" t="s">
        <v>1810</v>
      </c>
      <c r="B41" s="21" t="s">
        <v>1812</v>
      </c>
      <c r="C41" s="16" t="s">
        <v>1811</v>
      </c>
      <c r="D41" s="18" t="s">
        <v>893</v>
      </c>
      <c r="E41" s="22">
        <v>335000</v>
      </c>
      <c r="F41" s="23">
        <v>433.83</v>
      </c>
      <c r="G41" s="24">
        <v>1.8800000000000001E-2</v>
      </c>
    </row>
    <row r="42" spans="1:7" ht="12.95" customHeight="1">
      <c r="A42" s="20" t="s">
        <v>2182</v>
      </c>
      <c r="B42" s="21" t="s">
        <v>2184</v>
      </c>
      <c r="C42" s="16" t="s">
        <v>2183</v>
      </c>
      <c r="D42" s="18" t="s">
        <v>977</v>
      </c>
      <c r="E42" s="22">
        <v>215000</v>
      </c>
      <c r="F42" s="23">
        <v>400.22</v>
      </c>
      <c r="G42" s="24">
        <v>1.7299999999999999E-2</v>
      </c>
    </row>
    <row r="43" spans="1:7" ht="12.95" customHeight="1">
      <c r="A43" s="20" t="s">
        <v>2738</v>
      </c>
      <c r="B43" s="21" t="s">
        <v>2740</v>
      </c>
      <c r="C43" s="16" t="s">
        <v>2739</v>
      </c>
      <c r="D43" s="18" t="s">
        <v>905</v>
      </c>
      <c r="E43" s="22">
        <v>480000</v>
      </c>
      <c r="F43" s="23">
        <v>394.56</v>
      </c>
      <c r="G43" s="24">
        <v>1.7100000000000001E-2</v>
      </c>
    </row>
    <row r="44" spans="1:7" ht="12.95" customHeight="1">
      <c r="A44" s="20" t="s">
        <v>1940</v>
      </c>
      <c r="B44" s="21" t="s">
        <v>1942</v>
      </c>
      <c r="C44" s="16" t="s">
        <v>1941</v>
      </c>
      <c r="D44" s="18" t="s">
        <v>820</v>
      </c>
      <c r="E44" s="22">
        <v>23500</v>
      </c>
      <c r="F44" s="23">
        <v>384.18</v>
      </c>
      <c r="G44" s="24">
        <v>1.66E-2</v>
      </c>
    </row>
    <row r="45" spans="1:7" ht="12.95" customHeight="1">
      <c r="A45" s="20" t="s">
        <v>1100</v>
      </c>
      <c r="B45" s="21" t="s">
        <v>1102</v>
      </c>
      <c r="C45" s="16" t="s">
        <v>1101</v>
      </c>
      <c r="D45" s="18" t="s">
        <v>848</v>
      </c>
      <c r="E45" s="22">
        <v>145000</v>
      </c>
      <c r="F45" s="23">
        <v>345.03</v>
      </c>
      <c r="G45" s="24">
        <v>1.49E-2</v>
      </c>
    </row>
    <row r="46" spans="1:7" ht="12.95" customHeight="1">
      <c r="A46" s="20" t="s">
        <v>2209</v>
      </c>
      <c r="B46" s="21" t="s">
        <v>2211</v>
      </c>
      <c r="C46" s="16" t="s">
        <v>2210</v>
      </c>
      <c r="D46" s="18" t="s">
        <v>905</v>
      </c>
      <c r="E46" s="22">
        <v>5269</v>
      </c>
      <c r="F46" s="23">
        <v>333.53</v>
      </c>
      <c r="G46" s="24">
        <v>1.44E-2</v>
      </c>
    </row>
    <row r="47" spans="1:7" ht="12.95" customHeight="1">
      <c r="A47" s="20" t="s">
        <v>927</v>
      </c>
      <c r="B47" s="21" t="s">
        <v>929</v>
      </c>
      <c r="C47" s="16" t="s">
        <v>928</v>
      </c>
      <c r="D47" s="18" t="s">
        <v>905</v>
      </c>
      <c r="E47" s="22">
        <v>450000</v>
      </c>
      <c r="F47" s="23">
        <v>265.5</v>
      </c>
      <c r="G47" s="24">
        <v>1.15E-2</v>
      </c>
    </row>
    <row r="48" spans="1:7" ht="12.95" customHeight="1">
      <c r="A48" s="20" t="s">
        <v>1840</v>
      </c>
      <c r="B48" s="21" t="s">
        <v>1842</v>
      </c>
      <c r="C48" s="16" t="s">
        <v>1841</v>
      </c>
      <c r="D48" s="18" t="s">
        <v>933</v>
      </c>
      <c r="E48" s="22">
        <v>59430</v>
      </c>
      <c r="F48" s="23">
        <v>247.73</v>
      </c>
      <c r="G48" s="24">
        <v>1.0699999999999999E-2</v>
      </c>
    </row>
    <row r="49" spans="1:7" ht="12.95" customHeight="1">
      <c r="A49" s="20" t="s">
        <v>2215</v>
      </c>
      <c r="B49" s="21" t="s">
        <v>2217</v>
      </c>
      <c r="C49" s="16" t="s">
        <v>2216</v>
      </c>
      <c r="D49" s="18" t="s">
        <v>874</v>
      </c>
      <c r="E49" s="22">
        <v>160956</v>
      </c>
      <c r="F49" s="23">
        <v>224.13</v>
      </c>
      <c r="G49" s="24">
        <v>9.7000000000000003E-3</v>
      </c>
    </row>
    <row r="50" spans="1:7" ht="12.95" customHeight="1">
      <c r="A50" s="20" t="s">
        <v>1996</v>
      </c>
      <c r="B50" s="21" t="s">
        <v>1998</v>
      </c>
      <c r="C50" s="16" t="s">
        <v>1997</v>
      </c>
      <c r="D50" s="18" t="s">
        <v>977</v>
      </c>
      <c r="E50" s="22">
        <v>70000</v>
      </c>
      <c r="F50" s="23">
        <v>220.68</v>
      </c>
      <c r="G50" s="24">
        <v>9.4999999999999998E-3</v>
      </c>
    </row>
    <row r="51" spans="1:7" ht="12.95" customHeight="1">
      <c r="A51" s="20" t="s">
        <v>2077</v>
      </c>
      <c r="B51" s="21" t="s">
        <v>2079</v>
      </c>
      <c r="C51" s="16" t="s">
        <v>2078</v>
      </c>
      <c r="D51" s="18" t="s">
        <v>905</v>
      </c>
      <c r="E51" s="22">
        <v>145000</v>
      </c>
      <c r="F51" s="23">
        <v>182.05</v>
      </c>
      <c r="G51" s="24">
        <v>7.9000000000000008E-3</v>
      </c>
    </row>
    <row r="52" spans="1:7" ht="12.95" customHeight="1">
      <c r="A52" s="20" t="s">
        <v>1943</v>
      </c>
      <c r="B52" s="21" t="s">
        <v>1945</v>
      </c>
      <c r="C52" s="16" t="s">
        <v>1944</v>
      </c>
      <c r="D52" s="18" t="s">
        <v>1946</v>
      </c>
      <c r="E52" s="22">
        <v>40000</v>
      </c>
      <c r="F52" s="23">
        <v>155.34</v>
      </c>
      <c r="G52" s="24">
        <v>6.7000000000000002E-3</v>
      </c>
    </row>
    <row r="53" spans="1:7" ht="12.95" customHeight="1">
      <c r="A53" s="20" t="s">
        <v>2741</v>
      </c>
      <c r="B53" s="21" t="s">
        <v>2743</v>
      </c>
      <c r="C53" s="16" t="s">
        <v>2742</v>
      </c>
      <c r="D53" s="18" t="s">
        <v>1727</v>
      </c>
      <c r="E53" s="22">
        <v>97625</v>
      </c>
      <c r="F53" s="23">
        <v>133.88999999999999</v>
      </c>
      <c r="G53" s="24">
        <v>5.7999999999999996E-3</v>
      </c>
    </row>
    <row r="54" spans="1:7" ht="12.95" customHeight="1">
      <c r="A54" s="9"/>
      <c r="B54" s="26" t="s">
        <v>30</v>
      </c>
      <c r="C54" s="25" t="s">
        <v>2</v>
      </c>
      <c r="D54" s="26" t="s">
        <v>2</v>
      </c>
      <c r="E54" s="26" t="s">
        <v>2</v>
      </c>
      <c r="F54" s="27">
        <v>22661.77</v>
      </c>
      <c r="G54" s="28">
        <v>0.98009999999999997</v>
      </c>
    </row>
    <row r="55" spans="1:7" ht="12.95" customHeight="1">
      <c r="A55" s="9"/>
      <c r="B55" s="17" t="s">
        <v>1279</v>
      </c>
      <c r="C55" s="16" t="s">
        <v>2</v>
      </c>
      <c r="D55" s="18" t="s">
        <v>2</v>
      </c>
      <c r="E55" s="18" t="s">
        <v>2</v>
      </c>
      <c r="F55" s="18" t="s">
        <v>2</v>
      </c>
      <c r="G55" s="19" t="s">
        <v>2</v>
      </c>
    </row>
    <row r="56" spans="1:7" ht="12.95" customHeight="1">
      <c r="A56" s="20" t="s">
        <v>2744</v>
      </c>
      <c r="B56" s="21" t="s">
        <v>2746</v>
      </c>
      <c r="C56" s="16" t="s">
        <v>2745</v>
      </c>
      <c r="D56" s="18" t="s">
        <v>1872</v>
      </c>
      <c r="E56" s="22">
        <v>175000</v>
      </c>
      <c r="F56" s="23">
        <v>438.41</v>
      </c>
      <c r="G56" s="24">
        <v>1.9E-2</v>
      </c>
    </row>
    <row r="57" spans="1:7" ht="12.95" customHeight="1">
      <c r="A57" s="9"/>
      <c r="B57" s="26" t="s">
        <v>30</v>
      </c>
      <c r="C57" s="25" t="s">
        <v>2</v>
      </c>
      <c r="D57" s="26" t="s">
        <v>2</v>
      </c>
      <c r="E57" s="26" t="s">
        <v>2</v>
      </c>
      <c r="F57" s="27">
        <v>438.41</v>
      </c>
      <c r="G57" s="28">
        <v>1.9E-2</v>
      </c>
    </row>
    <row r="58" spans="1:7" ht="12.95" customHeight="1">
      <c r="A58" s="9"/>
      <c r="B58" s="26" t="s">
        <v>33</v>
      </c>
      <c r="C58" s="32" t="s">
        <v>2</v>
      </c>
      <c r="D58" s="29" t="s">
        <v>2</v>
      </c>
      <c r="E58" s="42" t="s">
        <v>2</v>
      </c>
      <c r="F58" s="43">
        <v>23100.18</v>
      </c>
      <c r="G58" s="44">
        <v>0.99909999999999999</v>
      </c>
    </row>
    <row r="59" spans="1:7" ht="12.95" customHeight="1">
      <c r="A59" s="9"/>
      <c r="B59" s="17" t="s">
        <v>34</v>
      </c>
      <c r="C59" s="16" t="s">
        <v>2</v>
      </c>
      <c r="D59" s="18" t="s">
        <v>2</v>
      </c>
      <c r="E59" s="18" t="s">
        <v>2</v>
      </c>
      <c r="F59" s="18" t="s">
        <v>2</v>
      </c>
      <c r="G59" s="19" t="s">
        <v>2</v>
      </c>
    </row>
    <row r="60" spans="1:7" ht="12.95" customHeight="1">
      <c r="A60" s="9"/>
      <c r="B60" s="17" t="s">
        <v>418</v>
      </c>
      <c r="C60" s="16" t="s">
        <v>2</v>
      </c>
      <c r="D60" s="18" t="s">
        <v>2</v>
      </c>
      <c r="E60" s="18" t="s">
        <v>2</v>
      </c>
      <c r="F60" s="18" t="s">
        <v>2</v>
      </c>
      <c r="G60" s="19" t="s">
        <v>2</v>
      </c>
    </row>
    <row r="61" spans="1:7" ht="12.95" customHeight="1">
      <c r="A61" s="10" t="s">
        <v>2</v>
      </c>
      <c r="B61" s="21" t="s">
        <v>419</v>
      </c>
      <c r="C61" s="16" t="s">
        <v>2</v>
      </c>
      <c r="D61" s="18" t="s">
        <v>2</v>
      </c>
      <c r="E61" s="46" t="s">
        <v>2</v>
      </c>
      <c r="F61" s="23">
        <v>50.01</v>
      </c>
      <c r="G61" s="24">
        <v>2.2000000000000001E-3</v>
      </c>
    </row>
    <row r="62" spans="1:7" ht="12.95" customHeight="1">
      <c r="A62" s="9"/>
      <c r="B62" s="26" t="s">
        <v>33</v>
      </c>
      <c r="C62" s="32" t="s">
        <v>2</v>
      </c>
      <c r="D62" s="29" t="s">
        <v>2</v>
      </c>
      <c r="E62" s="42" t="s">
        <v>2</v>
      </c>
      <c r="F62" s="43">
        <v>50.01</v>
      </c>
      <c r="G62" s="44">
        <v>2.2000000000000001E-3</v>
      </c>
    </row>
    <row r="63" spans="1:7" ht="12.95" customHeight="1">
      <c r="A63" s="9"/>
      <c r="B63" s="26" t="s">
        <v>236</v>
      </c>
      <c r="C63" s="32" t="s">
        <v>2</v>
      </c>
      <c r="D63" s="29" t="s">
        <v>2</v>
      </c>
      <c r="E63" s="18" t="s">
        <v>2</v>
      </c>
      <c r="F63" s="43">
        <v>-27.26</v>
      </c>
      <c r="G63" s="44">
        <v>-1.2999999999999999E-3</v>
      </c>
    </row>
    <row r="64" spans="1:7" ht="12.95" customHeight="1" thickBot="1">
      <c r="A64" s="9"/>
      <c r="B64" s="49" t="s">
        <v>237</v>
      </c>
      <c r="C64" s="48" t="s">
        <v>2</v>
      </c>
      <c r="D64" s="50" t="s">
        <v>2</v>
      </c>
      <c r="E64" s="50" t="s">
        <v>2</v>
      </c>
      <c r="F64" s="51">
        <v>23122.927829312801</v>
      </c>
      <c r="G64" s="52">
        <v>1</v>
      </c>
    </row>
    <row r="65" spans="1:7" ht="12.95" customHeight="1">
      <c r="A65" s="9"/>
      <c r="B65" s="10" t="s">
        <v>2</v>
      </c>
      <c r="C65" s="9"/>
      <c r="D65" s="9"/>
      <c r="E65" s="9"/>
      <c r="F65" s="9"/>
      <c r="G65" s="9"/>
    </row>
    <row r="66" spans="1:7" ht="12.95" customHeight="1">
      <c r="A66" s="9"/>
      <c r="B66" s="53" t="s">
        <v>2</v>
      </c>
      <c r="C66" s="9"/>
      <c r="D66" s="9"/>
      <c r="E66" s="9"/>
      <c r="F66" s="9"/>
      <c r="G66" s="9"/>
    </row>
    <row r="67" spans="1:7" ht="12.95" customHeight="1">
      <c r="A67" s="9"/>
      <c r="B67" s="53" t="s">
        <v>238</v>
      </c>
      <c r="C67" s="9"/>
      <c r="D67" s="9"/>
      <c r="E67" s="9"/>
      <c r="F67" s="9"/>
      <c r="G67" s="9"/>
    </row>
    <row r="68" spans="1:7" ht="12.95" customHeight="1">
      <c r="A68" s="9"/>
      <c r="B68" s="53" t="s">
        <v>2</v>
      </c>
      <c r="C68" s="9"/>
      <c r="D68" s="9"/>
      <c r="E68" s="9"/>
      <c r="F68" s="9"/>
      <c r="G68" s="9"/>
    </row>
    <row r="69" spans="1:7" ht="26.1" customHeight="1">
      <c r="A69" s="9"/>
      <c r="B69" s="62"/>
      <c r="C69" s="9"/>
      <c r="E69" s="9"/>
      <c r="F69" s="9"/>
      <c r="G69" s="9"/>
    </row>
    <row r="70" spans="1:7" ht="12.95" customHeight="1">
      <c r="A70" s="9"/>
      <c r="B70" s="53" t="s">
        <v>2</v>
      </c>
      <c r="C70" s="9"/>
      <c r="D70" s="9"/>
      <c r="E70" s="9"/>
      <c r="F70" s="9"/>
      <c r="G70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dimension ref="A1:G51"/>
  <sheetViews>
    <sheetView showGridLines="0" zoomScaleNormal="100" workbookViewId="0"/>
  </sheetViews>
  <sheetFormatPr defaultRowHeight="12.75"/>
  <cols>
    <col min="1" max="1" width="7.85546875" style="2" bestFit="1" customWidth="1"/>
    <col min="2" max="2" width="61.7109375" style="2" bestFit="1" customWidth="1"/>
    <col min="3" max="3" width="13.28515625" style="2" bestFit="1" customWidth="1"/>
    <col min="4" max="4" width="21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>IDFC EQUITY OPPORTUNITY FUND-SERIES 5 36 Months</v>
      </c>
      <c r="C4" s="79"/>
      <c r="D4" s="79"/>
      <c r="E4" s="79"/>
      <c r="F4" s="79"/>
      <c r="G4" s="79"/>
    </row>
    <row r="5" spans="1:7" ht="15.95" customHeight="1">
      <c r="A5" s="8" t="s">
        <v>2747</v>
      </c>
      <c r="B5" s="63" t="s">
        <v>2748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815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816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906</v>
      </c>
      <c r="B11" s="21" t="s">
        <v>908</v>
      </c>
      <c r="C11" s="16" t="s">
        <v>907</v>
      </c>
      <c r="D11" s="18" t="s">
        <v>889</v>
      </c>
      <c r="E11" s="22">
        <v>49400</v>
      </c>
      <c r="F11" s="23">
        <v>3327.95</v>
      </c>
      <c r="G11" s="24">
        <v>5.3499999999999999E-2</v>
      </c>
    </row>
    <row r="12" spans="1:7" ht="12.95" customHeight="1">
      <c r="A12" s="20" t="s">
        <v>1137</v>
      </c>
      <c r="B12" s="21" t="s">
        <v>1139</v>
      </c>
      <c r="C12" s="16" t="s">
        <v>1138</v>
      </c>
      <c r="D12" s="18" t="s">
        <v>889</v>
      </c>
      <c r="E12" s="22">
        <v>204800</v>
      </c>
      <c r="F12" s="23">
        <v>3173.07</v>
      </c>
      <c r="G12" s="24">
        <v>5.0999999999999997E-2</v>
      </c>
    </row>
    <row r="13" spans="1:7" ht="12.95" customHeight="1">
      <c r="A13" s="20" t="s">
        <v>1771</v>
      </c>
      <c r="B13" s="21" t="s">
        <v>1773</v>
      </c>
      <c r="C13" s="16" t="s">
        <v>1772</v>
      </c>
      <c r="D13" s="18" t="s">
        <v>889</v>
      </c>
      <c r="E13" s="22">
        <v>41166</v>
      </c>
      <c r="F13" s="23">
        <v>3172.03</v>
      </c>
      <c r="G13" s="24">
        <v>5.0999999999999997E-2</v>
      </c>
    </row>
    <row r="14" spans="1:7" ht="12.95" customHeight="1">
      <c r="A14" s="20" t="s">
        <v>1783</v>
      </c>
      <c r="B14" s="21" t="s">
        <v>1785</v>
      </c>
      <c r="C14" s="16" t="s">
        <v>1784</v>
      </c>
      <c r="D14" s="18" t="s">
        <v>889</v>
      </c>
      <c r="E14" s="22">
        <v>26400</v>
      </c>
      <c r="F14" s="23">
        <v>3057.71</v>
      </c>
      <c r="G14" s="24">
        <v>4.9099999999999998E-2</v>
      </c>
    </row>
    <row r="15" spans="1:7" ht="12.95" customHeight="1">
      <c r="A15" s="20" t="s">
        <v>1224</v>
      </c>
      <c r="B15" s="21" t="s">
        <v>231</v>
      </c>
      <c r="C15" s="16" t="s">
        <v>1225</v>
      </c>
      <c r="D15" s="18" t="s">
        <v>828</v>
      </c>
      <c r="E15" s="22">
        <v>480000</v>
      </c>
      <c r="F15" s="23">
        <v>3010.8</v>
      </c>
      <c r="G15" s="24">
        <v>4.8399999999999999E-2</v>
      </c>
    </row>
    <row r="16" spans="1:7" ht="12.95" customHeight="1">
      <c r="A16" s="20" t="s">
        <v>1125</v>
      </c>
      <c r="B16" s="21" t="s">
        <v>1127</v>
      </c>
      <c r="C16" s="16" t="s">
        <v>1126</v>
      </c>
      <c r="D16" s="18" t="s">
        <v>824</v>
      </c>
      <c r="E16" s="22">
        <v>584000</v>
      </c>
      <c r="F16" s="23">
        <v>2856.64</v>
      </c>
      <c r="G16" s="24">
        <v>4.5900000000000003E-2</v>
      </c>
    </row>
    <row r="17" spans="1:7" ht="12.95" customHeight="1">
      <c r="A17" s="20" t="s">
        <v>1703</v>
      </c>
      <c r="B17" s="21" t="s">
        <v>1705</v>
      </c>
      <c r="C17" s="16" t="s">
        <v>1704</v>
      </c>
      <c r="D17" s="18" t="s">
        <v>828</v>
      </c>
      <c r="E17" s="22">
        <v>400000</v>
      </c>
      <c r="F17" s="23">
        <v>2779.2</v>
      </c>
      <c r="G17" s="24">
        <v>4.4699999999999997E-2</v>
      </c>
    </row>
    <row r="18" spans="1:7" ht="12.95" customHeight="1">
      <c r="A18" s="20" t="s">
        <v>1810</v>
      </c>
      <c r="B18" s="21" t="s">
        <v>1812</v>
      </c>
      <c r="C18" s="16" t="s">
        <v>1811</v>
      </c>
      <c r="D18" s="18" t="s">
        <v>893</v>
      </c>
      <c r="E18" s="22">
        <v>2112720</v>
      </c>
      <c r="F18" s="23">
        <v>2735.97</v>
      </c>
      <c r="G18" s="24">
        <v>4.3999999999999997E-2</v>
      </c>
    </row>
    <row r="19" spans="1:7" ht="12.95" customHeight="1">
      <c r="A19" s="20" t="s">
        <v>1795</v>
      </c>
      <c r="B19" s="21" t="s">
        <v>1797</v>
      </c>
      <c r="C19" s="16" t="s">
        <v>1796</v>
      </c>
      <c r="D19" s="18" t="s">
        <v>1093</v>
      </c>
      <c r="E19" s="22">
        <v>189206</v>
      </c>
      <c r="F19" s="23">
        <v>2273.5</v>
      </c>
      <c r="G19" s="24">
        <v>3.6499999999999998E-2</v>
      </c>
    </row>
    <row r="20" spans="1:7" ht="12.95" customHeight="1">
      <c r="A20" s="20" t="s">
        <v>1239</v>
      </c>
      <c r="B20" s="21" t="s">
        <v>1241</v>
      </c>
      <c r="C20" s="16" t="s">
        <v>1240</v>
      </c>
      <c r="D20" s="18" t="s">
        <v>889</v>
      </c>
      <c r="E20" s="22">
        <v>122940</v>
      </c>
      <c r="F20" s="23">
        <v>2188.4499999999998</v>
      </c>
      <c r="G20" s="24">
        <v>3.5200000000000002E-2</v>
      </c>
    </row>
    <row r="21" spans="1:7" ht="12.95" customHeight="1">
      <c r="A21" s="20" t="s">
        <v>1884</v>
      </c>
      <c r="B21" s="21" t="s">
        <v>1886</v>
      </c>
      <c r="C21" s="16" t="s">
        <v>1885</v>
      </c>
      <c r="D21" s="18" t="s">
        <v>824</v>
      </c>
      <c r="E21" s="22">
        <v>1378400</v>
      </c>
      <c r="F21" s="23">
        <v>2109.64</v>
      </c>
      <c r="G21" s="24">
        <v>3.39E-2</v>
      </c>
    </row>
    <row r="22" spans="1:7" ht="12.95" customHeight="1">
      <c r="A22" s="20" t="s">
        <v>1877</v>
      </c>
      <c r="B22" s="21" t="s">
        <v>1879</v>
      </c>
      <c r="C22" s="16" t="s">
        <v>1878</v>
      </c>
      <c r="D22" s="18" t="s">
        <v>1880</v>
      </c>
      <c r="E22" s="22">
        <v>188082</v>
      </c>
      <c r="F22" s="23">
        <v>2013.61</v>
      </c>
      <c r="G22" s="24">
        <v>3.2399999999999998E-2</v>
      </c>
    </row>
    <row r="23" spans="1:7" ht="12.95" customHeight="1">
      <c r="A23" s="20" t="s">
        <v>1861</v>
      </c>
      <c r="B23" s="21" t="s">
        <v>1863</v>
      </c>
      <c r="C23" s="16" t="s">
        <v>1862</v>
      </c>
      <c r="D23" s="18" t="s">
        <v>1118</v>
      </c>
      <c r="E23" s="22">
        <v>190436</v>
      </c>
      <c r="F23" s="23">
        <v>2002.82</v>
      </c>
      <c r="G23" s="24">
        <v>3.2199999999999999E-2</v>
      </c>
    </row>
    <row r="24" spans="1:7" ht="12.95" customHeight="1">
      <c r="A24" s="20" t="s">
        <v>1764</v>
      </c>
      <c r="B24" s="21" t="s">
        <v>1766</v>
      </c>
      <c r="C24" s="16" t="s">
        <v>1765</v>
      </c>
      <c r="D24" s="18" t="s">
        <v>901</v>
      </c>
      <c r="E24" s="22">
        <v>200000</v>
      </c>
      <c r="F24" s="23">
        <v>1930.6</v>
      </c>
      <c r="G24" s="24">
        <v>3.1E-2</v>
      </c>
    </row>
    <row r="25" spans="1:7" ht="12.95" customHeight="1">
      <c r="A25" s="20" t="s">
        <v>2087</v>
      </c>
      <c r="B25" s="21" t="s">
        <v>2089</v>
      </c>
      <c r="C25" s="16" t="s">
        <v>2088</v>
      </c>
      <c r="D25" s="18" t="s">
        <v>1071</v>
      </c>
      <c r="E25" s="22">
        <v>518000</v>
      </c>
      <c r="F25" s="23">
        <v>1908.57</v>
      </c>
      <c r="G25" s="24">
        <v>3.0700000000000002E-2</v>
      </c>
    </row>
    <row r="26" spans="1:7" ht="12.95" customHeight="1">
      <c r="A26" s="20" t="s">
        <v>1170</v>
      </c>
      <c r="B26" s="21" t="s">
        <v>1172</v>
      </c>
      <c r="C26" s="16" t="s">
        <v>1171</v>
      </c>
      <c r="D26" s="18" t="s">
        <v>852</v>
      </c>
      <c r="E26" s="22">
        <v>248000</v>
      </c>
      <c r="F26" s="23">
        <v>1798.62</v>
      </c>
      <c r="G26" s="24">
        <v>2.8899999999999999E-2</v>
      </c>
    </row>
    <row r="27" spans="1:7" ht="12.95" customHeight="1">
      <c r="A27" s="20" t="s">
        <v>1709</v>
      </c>
      <c r="B27" s="21" t="s">
        <v>1711</v>
      </c>
      <c r="C27" s="16" t="s">
        <v>1710</v>
      </c>
      <c r="D27" s="18" t="s">
        <v>1071</v>
      </c>
      <c r="E27" s="22">
        <v>684000</v>
      </c>
      <c r="F27" s="23">
        <v>1719.58</v>
      </c>
      <c r="G27" s="24">
        <v>2.76E-2</v>
      </c>
    </row>
    <row r="28" spans="1:7" ht="12.95" customHeight="1">
      <c r="A28" s="20" t="s">
        <v>1149</v>
      </c>
      <c r="B28" s="21" t="s">
        <v>1151</v>
      </c>
      <c r="C28" s="16" t="s">
        <v>1150</v>
      </c>
      <c r="D28" s="18" t="s">
        <v>1071</v>
      </c>
      <c r="E28" s="22">
        <v>2084</v>
      </c>
      <c r="F28" s="23">
        <v>1542.72</v>
      </c>
      <c r="G28" s="24">
        <v>2.4799999999999999E-2</v>
      </c>
    </row>
    <row r="29" spans="1:7" ht="12.95" customHeight="1">
      <c r="A29" s="20" t="s">
        <v>912</v>
      </c>
      <c r="B29" s="21" t="s">
        <v>914</v>
      </c>
      <c r="C29" s="16" t="s">
        <v>913</v>
      </c>
      <c r="D29" s="18" t="s">
        <v>820</v>
      </c>
      <c r="E29" s="22">
        <v>688000</v>
      </c>
      <c r="F29" s="23">
        <v>1518.76</v>
      </c>
      <c r="G29" s="24">
        <v>2.4400000000000002E-2</v>
      </c>
    </row>
    <row r="30" spans="1:7" ht="12.95" customHeight="1">
      <c r="A30" s="20" t="s">
        <v>2289</v>
      </c>
      <c r="B30" s="21" t="s">
        <v>2291</v>
      </c>
      <c r="C30" s="16" t="s">
        <v>2290</v>
      </c>
      <c r="D30" s="18" t="s">
        <v>889</v>
      </c>
      <c r="E30" s="22">
        <v>130949</v>
      </c>
      <c r="F30" s="23">
        <v>1468</v>
      </c>
      <c r="G30" s="24">
        <v>2.3599999999999999E-2</v>
      </c>
    </row>
    <row r="31" spans="1:7" ht="12.95" customHeight="1">
      <c r="A31" s="20" t="s">
        <v>2283</v>
      </c>
      <c r="B31" s="21" t="s">
        <v>2285</v>
      </c>
      <c r="C31" s="16" t="s">
        <v>2284</v>
      </c>
      <c r="D31" s="18" t="s">
        <v>852</v>
      </c>
      <c r="E31" s="22">
        <v>140400</v>
      </c>
      <c r="F31" s="23">
        <v>1382.03</v>
      </c>
      <c r="G31" s="24">
        <v>2.2200000000000001E-2</v>
      </c>
    </row>
    <row r="32" spans="1:7" ht="12.95" customHeight="1">
      <c r="A32" s="20" t="s">
        <v>978</v>
      </c>
      <c r="B32" s="21" t="s">
        <v>980</v>
      </c>
      <c r="C32" s="16" t="s">
        <v>979</v>
      </c>
      <c r="D32" s="18" t="s">
        <v>889</v>
      </c>
      <c r="E32" s="22">
        <v>100000</v>
      </c>
      <c r="F32" s="23">
        <v>1372.45</v>
      </c>
      <c r="G32" s="24">
        <v>2.2100000000000002E-2</v>
      </c>
    </row>
    <row r="33" spans="1:7" ht="12.95" customHeight="1">
      <c r="A33" s="20" t="s">
        <v>1774</v>
      </c>
      <c r="B33" s="21" t="s">
        <v>1776</v>
      </c>
      <c r="C33" s="16" t="s">
        <v>1775</v>
      </c>
      <c r="D33" s="18" t="s">
        <v>1093</v>
      </c>
      <c r="E33" s="22">
        <v>62400</v>
      </c>
      <c r="F33" s="23">
        <v>1097.46</v>
      </c>
      <c r="G33" s="24">
        <v>1.7600000000000001E-2</v>
      </c>
    </row>
    <row r="34" spans="1:7" ht="12.95" customHeight="1">
      <c r="A34" s="20" t="s">
        <v>1131</v>
      </c>
      <c r="B34" s="21" t="s">
        <v>1133</v>
      </c>
      <c r="C34" s="16" t="s">
        <v>1132</v>
      </c>
      <c r="D34" s="18" t="s">
        <v>1093</v>
      </c>
      <c r="E34" s="22">
        <v>154000</v>
      </c>
      <c r="F34" s="23">
        <v>1045.74</v>
      </c>
      <c r="G34" s="24">
        <v>1.6799999999999999E-2</v>
      </c>
    </row>
    <row r="35" spans="1:7" ht="12.95" customHeight="1">
      <c r="A35" s="20" t="s">
        <v>1804</v>
      </c>
      <c r="B35" s="21" t="s">
        <v>1806</v>
      </c>
      <c r="C35" s="16" t="s">
        <v>1805</v>
      </c>
      <c r="D35" s="18" t="s">
        <v>824</v>
      </c>
      <c r="E35" s="22">
        <v>223725</v>
      </c>
      <c r="F35" s="23">
        <v>749.48</v>
      </c>
      <c r="G35" s="24">
        <v>1.2E-2</v>
      </c>
    </row>
    <row r="36" spans="1:7" ht="12.95" customHeight="1">
      <c r="A36" s="20" t="s">
        <v>1728</v>
      </c>
      <c r="B36" s="21" t="s">
        <v>1730</v>
      </c>
      <c r="C36" s="16" t="s">
        <v>1729</v>
      </c>
      <c r="D36" s="18" t="s">
        <v>824</v>
      </c>
      <c r="E36" s="22">
        <v>23444</v>
      </c>
      <c r="F36" s="23">
        <v>373.21</v>
      </c>
      <c r="G36" s="24">
        <v>6.0000000000000001E-3</v>
      </c>
    </row>
    <row r="37" spans="1:7" ht="12.95" customHeight="1">
      <c r="A37" s="9"/>
      <c r="B37" s="26" t="s">
        <v>30</v>
      </c>
      <c r="C37" s="25" t="s">
        <v>2</v>
      </c>
      <c r="D37" s="26" t="s">
        <v>2</v>
      </c>
      <c r="E37" s="26" t="s">
        <v>2</v>
      </c>
      <c r="F37" s="27">
        <v>52608.61</v>
      </c>
      <c r="G37" s="28">
        <v>0.84550000000000003</v>
      </c>
    </row>
    <row r="38" spans="1:7" ht="12.95" customHeight="1">
      <c r="A38" s="9"/>
      <c r="B38" s="17" t="s">
        <v>1279</v>
      </c>
      <c r="C38" s="32" t="s">
        <v>2</v>
      </c>
      <c r="D38" s="29" t="s">
        <v>2</v>
      </c>
      <c r="E38" s="29" t="s">
        <v>2</v>
      </c>
      <c r="F38" s="30" t="s">
        <v>32</v>
      </c>
      <c r="G38" s="31" t="s">
        <v>32</v>
      </c>
    </row>
    <row r="39" spans="1:7" ht="12.95" customHeight="1">
      <c r="A39" s="9"/>
      <c r="B39" s="26" t="s">
        <v>30</v>
      </c>
      <c r="C39" s="32" t="s">
        <v>2</v>
      </c>
      <c r="D39" s="29" t="s">
        <v>2</v>
      </c>
      <c r="E39" s="29" t="s">
        <v>2</v>
      </c>
      <c r="F39" s="30" t="s">
        <v>32</v>
      </c>
      <c r="G39" s="31" t="s">
        <v>32</v>
      </c>
    </row>
    <row r="40" spans="1:7" ht="12.95" customHeight="1">
      <c r="A40" s="9"/>
      <c r="B40" s="26" t="s">
        <v>33</v>
      </c>
      <c r="C40" s="32" t="s">
        <v>2</v>
      </c>
      <c r="D40" s="29" t="s">
        <v>2</v>
      </c>
      <c r="E40" s="42" t="s">
        <v>2</v>
      </c>
      <c r="F40" s="43">
        <v>52608.61</v>
      </c>
      <c r="G40" s="44">
        <v>0.84550000000000003</v>
      </c>
    </row>
    <row r="41" spans="1:7" ht="12.95" customHeight="1">
      <c r="A41" s="9"/>
      <c r="B41" s="17" t="s">
        <v>34</v>
      </c>
      <c r="C41" s="16" t="s">
        <v>2</v>
      </c>
      <c r="D41" s="18" t="s">
        <v>2</v>
      </c>
      <c r="E41" s="18" t="s">
        <v>2</v>
      </c>
      <c r="F41" s="18" t="s">
        <v>2</v>
      </c>
      <c r="G41" s="19" t="s">
        <v>2</v>
      </c>
    </row>
    <row r="42" spans="1:7" ht="12.95" customHeight="1">
      <c r="A42" s="9"/>
      <c r="B42" s="17" t="s">
        <v>418</v>
      </c>
      <c r="C42" s="16" t="s">
        <v>2</v>
      </c>
      <c r="D42" s="18" t="s">
        <v>2</v>
      </c>
      <c r="E42" s="18" t="s">
        <v>2</v>
      </c>
      <c r="F42" s="18" t="s">
        <v>2</v>
      </c>
      <c r="G42" s="19" t="s">
        <v>2</v>
      </c>
    </row>
    <row r="43" spans="1:7" ht="12.95" customHeight="1">
      <c r="A43" s="10" t="s">
        <v>2</v>
      </c>
      <c r="B43" s="21" t="s">
        <v>419</v>
      </c>
      <c r="C43" s="16" t="s">
        <v>2</v>
      </c>
      <c r="D43" s="18" t="s">
        <v>2</v>
      </c>
      <c r="E43" s="46" t="s">
        <v>2</v>
      </c>
      <c r="F43" s="23">
        <v>9791.5</v>
      </c>
      <c r="G43" s="24">
        <v>0.1573</v>
      </c>
    </row>
    <row r="44" spans="1:7" ht="12.95" customHeight="1">
      <c r="A44" s="9"/>
      <c r="B44" s="26" t="s">
        <v>33</v>
      </c>
      <c r="C44" s="32" t="s">
        <v>2</v>
      </c>
      <c r="D44" s="29" t="s">
        <v>2</v>
      </c>
      <c r="E44" s="42" t="s">
        <v>2</v>
      </c>
      <c r="F44" s="43">
        <v>9791.5</v>
      </c>
      <c r="G44" s="44">
        <v>0.1573</v>
      </c>
    </row>
    <row r="45" spans="1:7" ht="12.95" customHeight="1">
      <c r="A45" s="9"/>
      <c r="B45" s="26" t="s">
        <v>236</v>
      </c>
      <c r="C45" s="32" t="s">
        <v>2</v>
      </c>
      <c r="D45" s="29" t="s">
        <v>2</v>
      </c>
      <c r="E45" s="18" t="s">
        <v>2</v>
      </c>
      <c r="F45" s="43">
        <v>-158.87</v>
      </c>
      <c r="G45" s="44">
        <v>-2.8E-3</v>
      </c>
    </row>
    <row r="46" spans="1:7" ht="12.95" customHeight="1" thickBot="1">
      <c r="A46" s="9"/>
      <c r="B46" s="49" t="s">
        <v>237</v>
      </c>
      <c r="C46" s="48" t="s">
        <v>2</v>
      </c>
      <c r="D46" s="50" t="s">
        <v>2</v>
      </c>
      <c r="E46" s="50" t="s">
        <v>2</v>
      </c>
      <c r="F46" s="51">
        <v>62241.2406003</v>
      </c>
      <c r="G46" s="52">
        <v>1</v>
      </c>
    </row>
    <row r="47" spans="1:7" ht="12.95" customHeight="1">
      <c r="A47" s="9"/>
      <c r="B47" s="10" t="s">
        <v>2</v>
      </c>
      <c r="C47" s="9"/>
      <c r="D47" s="9"/>
      <c r="E47" s="9"/>
      <c r="F47" s="9"/>
      <c r="G47" s="9"/>
    </row>
    <row r="48" spans="1:7" ht="12.95" customHeight="1">
      <c r="A48" s="9"/>
      <c r="B48" s="53" t="s">
        <v>2</v>
      </c>
      <c r="C48" s="9"/>
      <c r="D48" s="9"/>
      <c r="E48" s="9"/>
      <c r="F48" s="9"/>
      <c r="G48" s="9"/>
    </row>
    <row r="49" spans="1:7" ht="12.95" customHeight="1">
      <c r="A49" s="9"/>
      <c r="B49" s="53" t="s">
        <v>2</v>
      </c>
      <c r="C49" s="9"/>
      <c r="D49" s="9"/>
      <c r="E49" s="9"/>
      <c r="F49" s="9"/>
      <c r="G49" s="9"/>
    </row>
    <row r="50" spans="1:7" ht="26.1" customHeight="1">
      <c r="A50" s="9"/>
      <c r="B50" s="62"/>
      <c r="C50" s="9"/>
      <c r="E50" s="9"/>
      <c r="F50" s="9"/>
      <c r="G50" s="9"/>
    </row>
    <row r="51" spans="1:7" ht="12.95" customHeight="1">
      <c r="A51" s="9"/>
      <c r="B51" s="53" t="s">
        <v>2</v>
      </c>
      <c r="C51" s="9"/>
      <c r="D51" s="9"/>
      <c r="E51" s="9"/>
      <c r="F51" s="9"/>
      <c r="G51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dimension ref="A1:G46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425781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>IDFC Fixed Term Plan Series 140 (1145 days)</v>
      </c>
      <c r="C4" s="79"/>
      <c r="D4" s="79"/>
      <c r="E4" s="79"/>
      <c r="F4" s="79"/>
      <c r="G4" s="79"/>
    </row>
    <row r="5" spans="1:7" ht="15.95" customHeight="1">
      <c r="A5" s="8" t="s">
        <v>2749</v>
      </c>
      <c r="B5" s="63" t="s">
        <v>2750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241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2751</v>
      </c>
      <c r="B12" s="21" t="s">
        <v>2753</v>
      </c>
      <c r="C12" s="16" t="s">
        <v>2752</v>
      </c>
      <c r="D12" s="18" t="s">
        <v>245</v>
      </c>
      <c r="E12" s="22">
        <v>3500000</v>
      </c>
      <c r="F12" s="23">
        <v>3470.61</v>
      </c>
      <c r="G12" s="24">
        <v>7.2999999999999995E-2</v>
      </c>
    </row>
    <row r="13" spans="1:7" ht="12.95" customHeight="1">
      <c r="A13" s="20" t="s">
        <v>2754</v>
      </c>
      <c r="B13" s="21" t="s">
        <v>2728</v>
      </c>
      <c r="C13" s="16" t="s">
        <v>2755</v>
      </c>
      <c r="D13" s="18" t="s">
        <v>245</v>
      </c>
      <c r="E13" s="22">
        <v>2500000</v>
      </c>
      <c r="F13" s="23">
        <v>2501.36</v>
      </c>
      <c r="G13" s="24">
        <v>5.2600000000000001E-2</v>
      </c>
    </row>
    <row r="14" spans="1:7" ht="12.95" customHeight="1">
      <c r="A14" s="9"/>
      <c r="B14" s="17" t="s">
        <v>11</v>
      </c>
      <c r="C14" s="16" t="s">
        <v>2</v>
      </c>
      <c r="D14" s="18" t="s">
        <v>2</v>
      </c>
      <c r="E14" s="18" t="s">
        <v>2</v>
      </c>
      <c r="F14" s="18" t="s">
        <v>2</v>
      </c>
      <c r="G14" s="19" t="s">
        <v>2</v>
      </c>
    </row>
    <row r="15" spans="1:7" ht="12.95" customHeight="1">
      <c r="A15" s="20" t="s">
        <v>2559</v>
      </c>
      <c r="B15" s="21" t="s">
        <v>2561</v>
      </c>
      <c r="C15" s="16" t="s">
        <v>2560</v>
      </c>
      <c r="D15" s="18" t="s">
        <v>19</v>
      </c>
      <c r="E15" s="22">
        <v>5330000</v>
      </c>
      <c r="F15" s="23">
        <v>5228.67</v>
      </c>
      <c r="G15" s="24">
        <v>0.11</v>
      </c>
    </row>
    <row r="16" spans="1:7" ht="12.95" customHeight="1">
      <c r="A16" s="20" t="s">
        <v>2756</v>
      </c>
      <c r="B16" s="21" t="s">
        <v>689</v>
      </c>
      <c r="C16" s="16" t="s">
        <v>2757</v>
      </c>
      <c r="D16" s="18" t="s">
        <v>19</v>
      </c>
      <c r="E16" s="22">
        <v>5000000</v>
      </c>
      <c r="F16" s="23">
        <v>4909.42</v>
      </c>
      <c r="G16" s="24">
        <v>0.1033</v>
      </c>
    </row>
    <row r="17" spans="1:7" ht="12.95" customHeight="1">
      <c r="A17" s="20" t="s">
        <v>2758</v>
      </c>
      <c r="B17" s="21" t="s">
        <v>2760</v>
      </c>
      <c r="C17" s="16" t="s">
        <v>2759</v>
      </c>
      <c r="D17" s="18" t="s">
        <v>19</v>
      </c>
      <c r="E17" s="22">
        <v>3000000</v>
      </c>
      <c r="F17" s="23">
        <v>2939.78</v>
      </c>
      <c r="G17" s="24">
        <v>6.1899999999999997E-2</v>
      </c>
    </row>
    <row r="18" spans="1:7" ht="12.95" customHeight="1">
      <c r="A18" s="20" t="s">
        <v>2761</v>
      </c>
      <c r="B18" s="21" t="s">
        <v>2760</v>
      </c>
      <c r="C18" s="16" t="s">
        <v>2762</v>
      </c>
      <c r="D18" s="18" t="s">
        <v>19</v>
      </c>
      <c r="E18" s="22">
        <v>2500000</v>
      </c>
      <c r="F18" s="23">
        <v>2449.0100000000002</v>
      </c>
      <c r="G18" s="24">
        <v>5.1499999999999997E-2</v>
      </c>
    </row>
    <row r="19" spans="1:7" ht="12.95" customHeight="1">
      <c r="A19" s="20" t="s">
        <v>750</v>
      </c>
      <c r="B19" s="21" t="s">
        <v>752</v>
      </c>
      <c r="C19" s="16" t="s">
        <v>751</v>
      </c>
      <c r="D19" s="18" t="s">
        <v>19</v>
      </c>
      <c r="E19" s="22">
        <v>1000000</v>
      </c>
      <c r="F19" s="23">
        <v>1009.89</v>
      </c>
      <c r="G19" s="24">
        <v>2.12E-2</v>
      </c>
    </row>
    <row r="20" spans="1:7" ht="12.95" customHeight="1">
      <c r="A20" s="20" t="s">
        <v>807</v>
      </c>
      <c r="B20" s="21" t="s">
        <v>809</v>
      </c>
      <c r="C20" s="16" t="s">
        <v>808</v>
      </c>
      <c r="D20" s="18" t="s">
        <v>19</v>
      </c>
      <c r="E20" s="22">
        <v>450000</v>
      </c>
      <c r="F20" s="23">
        <v>448.16</v>
      </c>
      <c r="G20" s="24">
        <v>9.4000000000000004E-3</v>
      </c>
    </row>
    <row r="21" spans="1:7" ht="12.95" customHeight="1">
      <c r="A21" s="20" t="s">
        <v>2763</v>
      </c>
      <c r="B21" s="21" t="s">
        <v>2765</v>
      </c>
      <c r="C21" s="16" t="s">
        <v>2764</v>
      </c>
      <c r="D21" s="18" t="s">
        <v>19</v>
      </c>
      <c r="E21" s="22">
        <v>50000</v>
      </c>
      <c r="F21" s="23">
        <v>48.91</v>
      </c>
      <c r="G21" s="24">
        <v>1E-3</v>
      </c>
    </row>
    <row r="22" spans="1:7" ht="12.95" customHeight="1">
      <c r="A22" s="9"/>
      <c r="B22" s="17" t="s">
        <v>345</v>
      </c>
      <c r="C22" s="16" t="s">
        <v>2</v>
      </c>
      <c r="D22" s="18" t="s">
        <v>2</v>
      </c>
      <c r="E22" s="18" t="s">
        <v>2</v>
      </c>
      <c r="F22" s="18" t="s">
        <v>2</v>
      </c>
      <c r="G22" s="19" t="s">
        <v>2</v>
      </c>
    </row>
    <row r="23" spans="1:7" ht="12.95" customHeight="1">
      <c r="A23" s="20" t="s">
        <v>2766</v>
      </c>
      <c r="B23" s="21" t="s">
        <v>117</v>
      </c>
      <c r="C23" s="16" t="s">
        <v>2767</v>
      </c>
      <c r="D23" s="18" t="s">
        <v>19</v>
      </c>
      <c r="E23" s="22">
        <v>5500000</v>
      </c>
      <c r="F23" s="23">
        <v>5642.63</v>
      </c>
      <c r="G23" s="24">
        <v>0.1187</v>
      </c>
    </row>
    <row r="24" spans="1:7" ht="12.95" customHeight="1">
      <c r="A24" s="20" t="s">
        <v>2768</v>
      </c>
      <c r="B24" s="21" t="s">
        <v>153</v>
      </c>
      <c r="C24" s="16" t="s">
        <v>2769</v>
      </c>
      <c r="D24" s="18" t="s">
        <v>19</v>
      </c>
      <c r="E24" s="22">
        <v>7000000</v>
      </c>
      <c r="F24" s="23">
        <v>5601.72</v>
      </c>
      <c r="G24" s="24">
        <v>0.1179</v>
      </c>
    </row>
    <row r="25" spans="1:7" ht="12.95" customHeight="1">
      <c r="A25" s="20" t="s">
        <v>2770</v>
      </c>
      <c r="B25" s="21" t="s">
        <v>2772</v>
      </c>
      <c r="C25" s="16" t="s">
        <v>2771</v>
      </c>
      <c r="D25" s="18" t="s">
        <v>19</v>
      </c>
      <c r="E25" s="22">
        <v>4400000</v>
      </c>
      <c r="F25" s="23">
        <v>4537.67</v>
      </c>
      <c r="G25" s="24">
        <v>9.5500000000000002E-2</v>
      </c>
    </row>
    <row r="26" spans="1:7" ht="12.95" customHeight="1">
      <c r="A26" s="20" t="s">
        <v>2773</v>
      </c>
      <c r="B26" s="21" t="s">
        <v>150</v>
      </c>
      <c r="C26" s="16" t="s">
        <v>2774</v>
      </c>
      <c r="D26" s="18" t="s">
        <v>19</v>
      </c>
      <c r="E26" s="22">
        <v>3100000</v>
      </c>
      <c r="F26" s="23">
        <v>3165.8</v>
      </c>
      <c r="G26" s="24">
        <v>6.6600000000000006E-2</v>
      </c>
    </row>
    <row r="27" spans="1:7" ht="12.95" customHeight="1">
      <c r="A27" s="9"/>
      <c r="B27" s="26" t="s">
        <v>30</v>
      </c>
      <c r="C27" s="25" t="s">
        <v>2</v>
      </c>
      <c r="D27" s="26" t="s">
        <v>2</v>
      </c>
      <c r="E27" s="26" t="s">
        <v>2</v>
      </c>
      <c r="F27" s="27">
        <v>41953.63</v>
      </c>
      <c r="G27" s="28">
        <v>0.88260000000000005</v>
      </c>
    </row>
    <row r="28" spans="1:7" ht="12.95" customHeight="1">
      <c r="A28" s="9"/>
      <c r="B28" s="17" t="s">
        <v>31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9"/>
      <c r="B29" s="17" t="s">
        <v>11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20" t="s">
        <v>2775</v>
      </c>
      <c r="B30" s="21" t="s">
        <v>2586</v>
      </c>
      <c r="C30" s="16" t="s">
        <v>2776</v>
      </c>
      <c r="D30" s="18" t="s">
        <v>15</v>
      </c>
      <c r="E30" s="22">
        <v>4400000</v>
      </c>
      <c r="F30" s="23">
        <v>4354.66</v>
      </c>
      <c r="G30" s="24">
        <v>9.1600000000000001E-2</v>
      </c>
    </row>
    <row r="31" spans="1:7" ht="12.95" customHeight="1">
      <c r="A31" s="9"/>
      <c r="B31" s="26" t="s">
        <v>30</v>
      </c>
      <c r="C31" s="25" t="s">
        <v>2</v>
      </c>
      <c r="D31" s="26" t="s">
        <v>2</v>
      </c>
      <c r="E31" s="26" t="s">
        <v>2</v>
      </c>
      <c r="F31" s="27">
        <v>4354.66</v>
      </c>
      <c r="G31" s="28">
        <v>9.1600000000000001E-2</v>
      </c>
    </row>
    <row r="32" spans="1:7" ht="12.95" customHeight="1">
      <c r="A32" s="9"/>
      <c r="B32" s="34" t="s">
        <v>2951</v>
      </c>
      <c r="C32" s="33"/>
      <c r="D32" s="35"/>
      <c r="E32" s="35"/>
      <c r="F32" s="35"/>
      <c r="G32" s="36"/>
    </row>
    <row r="33" spans="1:7" ht="12.95" customHeight="1">
      <c r="A33" s="37"/>
      <c r="B33" s="39" t="s">
        <v>30</v>
      </c>
      <c r="C33" s="38"/>
      <c r="D33" s="39"/>
      <c r="E33" s="39"/>
      <c r="F33" s="40" t="s">
        <v>32</v>
      </c>
      <c r="G33" s="41" t="s">
        <v>32</v>
      </c>
    </row>
    <row r="34" spans="1:7" ht="12.95" customHeight="1">
      <c r="A34" s="9"/>
      <c r="B34" s="26" t="s">
        <v>33</v>
      </c>
      <c r="C34" s="32" t="s">
        <v>2</v>
      </c>
      <c r="D34" s="29" t="s">
        <v>2</v>
      </c>
      <c r="E34" s="42" t="s">
        <v>2</v>
      </c>
      <c r="F34" s="43">
        <v>46308.29</v>
      </c>
      <c r="G34" s="44">
        <v>0.97419999999999995</v>
      </c>
    </row>
    <row r="35" spans="1:7" ht="12.95" customHeight="1">
      <c r="A35" s="9"/>
      <c r="B35" s="17" t="s">
        <v>34</v>
      </c>
      <c r="C35" s="16" t="s">
        <v>2</v>
      </c>
      <c r="D35" s="18" t="s">
        <v>2</v>
      </c>
      <c r="E35" s="18" t="s">
        <v>2</v>
      </c>
      <c r="F35" s="18" t="s">
        <v>2</v>
      </c>
      <c r="G35" s="19" t="s">
        <v>2</v>
      </c>
    </row>
    <row r="36" spans="1:7" ht="12.95" customHeight="1">
      <c r="A36" s="9"/>
      <c r="B36" s="17" t="s">
        <v>418</v>
      </c>
      <c r="C36" s="16" t="s">
        <v>2</v>
      </c>
      <c r="D36" s="18" t="s">
        <v>2</v>
      </c>
      <c r="E36" s="18" t="s">
        <v>2</v>
      </c>
      <c r="F36" s="18" t="s">
        <v>2</v>
      </c>
      <c r="G36" s="19" t="s">
        <v>2</v>
      </c>
    </row>
    <row r="37" spans="1:7" ht="12.95" customHeight="1">
      <c r="A37" s="10" t="s">
        <v>2</v>
      </c>
      <c r="B37" s="21" t="s">
        <v>419</v>
      </c>
      <c r="C37" s="16" t="s">
        <v>2</v>
      </c>
      <c r="D37" s="18" t="s">
        <v>2</v>
      </c>
      <c r="E37" s="46" t="s">
        <v>2</v>
      </c>
      <c r="F37" s="23">
        <v>160.02000000000001</v>
      </c>
      <c r="G37" s="24">
        <v>3.3999999999999998E-3</v>
      </c>
    </row>
    <row r="38" spans="1:7" ht="12.95" customHeight="1">
      <c r="A38" s="9"/>
      <c r="B38" s="26" t="s">
        <v>33</v>
      </c>
      <c r="C38" s="32" t="s">
        <v>2</v>
      </c>
      <c r="D38" s="29" t="s">
        <v>2</v>
      </c>
      <c r="E38" s="42" t="s">
        <v>2</v>
      </c>
      <c r="F38" s="43">
        <v>160.02000000000001</v>
      </c>
      <c r="G38" s="44">
        <v>3.3999999999999998E-3</v>
      </c>
    </row>
    <row r="39" spans="1:7" ht="12.95" customHeight="1">
      <c r="A39" s="9"/>
      <c r="B39" s="26" t="s">
        <v>236</v>
      </c>
      <c r="C39" s="32" t="s">
        <v>2</v>
      </c>
      <c r="D39" s="29" t="s">
        <v>2</v>
      </c>
      <c r="E39" s="18" t="s">
        <v>2</v>
      </c>
      <c r="F39" s="43">
        <v>1060.22</v>
      </c>
      <c r="G39" s="44">
        <v>2.24E-2</v>
      </c>
    </row>
    <row r="40" spans="1:7" ht="12.95" customHeight="1" thickBot="1">
      <c r="A40" s="9"/>
      <c r="B40" s="49" t="s">
        <v>237</v>
      </c>
      <c r="C40" s="48" t="s">
        <v>2</v>
      </c>
      <c r="D40" s="50" t="s">
        <v>2</v>
      </c>
      <c r="E40" s="50" t="s">
        <v>2</v>
      </c>
      <c r="F40" s="51">
        <v>47528.5298883</v>
      </c>
      <c r="G40" s="52">
        <v>1</v>
      </c>
    </row>
    <row r="41" spans="1:7" ht="12.95" customHeight="1">
      <c r="A41" s="9"/>
      <c r="B41" s="10" t="s">
        <v>2</v>
      </c>
      <c r="C41" s="9"/>
      <c r="D41" s="9"/>
      <c r="E41" s="9"/>
      <c r="F41" s="9"/>
      <c r="G41" s="9"/>
    </row>
    <row r="42" spans="1:7" ht="12.95" customHeight="1">
      <c r="A42" s="9"/>
      <c r="B42" s="53" t="s">
        <v>2</v>
      </c>
      <c r="C42" s="9"/>
      <c r="D42" s="9"/>
      <c r="E42" s="9"/>
      <c r="F42" s="9"/>
      <c r="G42" s="9"/>
    </row>
    <row r="43" spans="1:7" ht="12.95" customHeight="1">
      <c r="A43" s="9"/>
      <c r="B43" s="53" t="s">
        <v>238</v>
      </c>
      <c r="C43" s="9"/>
      <c r="D43" s="9"/>
      <c r="E43" s="9"/>
      <c r="F43" s="9"/>
      <c r="G43" s="9"/>
    </row>
    <row r="44" spans="1:7" ht="12.95" customHeight="1">
      <c r="A44" s="9"/>
      <c r="B44" s="53" t="s">
        <v>2</v>
      </c>
      <c r="C44" s="9"/>
      <c r="D44" s="9"/>
      <c r="E44" s="9"/>
      <c r="F44" s="9"/>
      <c r="G44" s="9"/>
    </row>
    <row r="45" spans="1:7" ht="26.1" customHeight="1">
      <c r="A45" s="9"/>
      <c r="B45" s="62"/>
      <c r="C45" s="9"/>
      <c r="E45" s="9"/>
      <c r="F45" s="9"/>
      <c r="G45" s="9"/>
    </row>
    <row r="46" spans="1:7" ht="12.95" customHeight="1">
      <c r="A46" s="9"/>
      <c r="B46" s="53" t="s">
        <v>2</v>
      </c>
      <c r="C46" s="9"/>
      <c r="D46" s="9"/>
      <c r="E46" s="9"/>
      <c r="F46" s="9"/>
      <c r="G46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dimension ref="A1:G42"/>
  <sheetViews>
    <sheetView showGridLines="0" zoomScaleNormal="100" workbookViewId="0"/>
  </sheetViews>
  <sheetFormatPr defaultRowHeight="12.75"/>
  <cols>
    <col min="1" max="1" width="9.140625" style="2" bestFit="1" customWidth="1"/>
    <col min="2" max="2" width="61.7109375" style="2" bestFit="1" customWidth="1"/>
    <col min="3" max="3" width="13.285156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>IDFC Fixed Term Plan Series 142 (1139 days)</v>
      </c>
      <c r="C4" s="79"/>
      <c r="D4" s="79"/>
      <c r="E4" s="79"/>
      <c r="F4" s="79"/>
      <c r="G4" s="79"/>
    </row>
    <row r="5" spans="1:7" ht="15.95" customHeight="1">
      <c r="A5" s="8" t="s">
        <v>2777</v>
      </c>
      <c r="B5" s="63" t="s">
        <v>2778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241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2779</v>
      </c>
      <c r="B12" s="21" t="s">
        <v>2781</v>
      </c>
      <c r="C12" s="16" t="s">
        <v>2780</v>
      </c>
      <c r="D12" s="18" t="s">
        <v>245</v>
      </c>
      <c r="E12" s="22">
        <v>750000</v>
      </c>
      <c r="F12" s="23">
        <v>740.38</v>
      </c>
      <c r="G12" s="24">
        <v>4.7399999999999998E-2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2782</v>
      </c>
      <c r="B14" s="21" t="s">
        <v>2784</v>
      </c>
      <c r="C14" s="16" t="s">
        <v>2783</v>
      </c>
      <c r="D14" s="18" t="s">
        <v>19</v>
      </c>
      <c r="E14" s="22">
        <v>1830000</v>
      </c>
      <c r="F14" s="23">
        <v>1792.94</v>
      </c>
      <c r="G14" s="24">
        <v>0.1148</v>
      </c>
    </row>
    <row r="15" spans="1:7" ht="12.95" customHeight="1">
      <c r="A15" s="20" t="s">
        <v>2756</v>
      </c>
      <c r="B15" s="21" t="s">
        <v>689</v>
      </c>
      <c r="C15" s="16" t="s">
        <v>2757</v>
      </c>
      <c r="D15" s="18" t="s">
        <v>19</v>
      </c>
      <c r="E15" s="22">
        <v>1800000</v>
      </c>
      <c r="F15" s="23">
        <v>1767.39</v>
      </c>
      <c r="G15" s="24">
        <v>0.11310000000000001</v>
      </c>
    </row>
    <row r="16" spans="1:7" ht="12.95" customHeight="1">
      <c r="A16" s="20" t="s">
        <v>2559</v>
      </c>
      <c r="B16" s="21" t="s">
        <v>2561</v>
      </c>
      <c r="C16" s="16" t="s">
        <v>2560</v>
      </c>
      <c r="D16" s="18" t="s">
        <v>19</v>
      </c>
      <c r="E16" s="22">
        <v>1800000</v>
      </c>
      <c r="F16" s="23">
        <v>1765.78</v>
      </c>
      <c r="G16" s="24">
        <v>0.113</v>
      </c>
    </row>
    <row r="17" spans="1:7" ht="12.95" customHeight="1">
      <c r="A17" s="20" t="s">
        <v>2785</v>
      </c>
      <c r="B17" s="21" t="s">
        <v>2787</v>
      </c>
      <c r="C17" s="16" t="s">
        <v>2786</v>
      </c>
      <c r="D17" s="18" t="s">
        <v>249</v>
      </c>
      <c r="E17" s="22">
        <v>1600000</v>
      </c>
      <c r="F17" s="23">
        <v>1568.45</v>
      </c>
      <c r="G17" s="24">
        <v>0.1004</v>
      </c>
    </row>
    <row r="18" spans="1:7" ht="12.95" customHeight="1">
      <c r="A18" s="20" t="s">
        <v>2788</v>
      </c>
      <c r="B18" s="21" t="s">
        <v>2790</v>
      </c>
      <c r="C18" s="16" t="s">
        <v>2789</v>
      </c>
      <c r="D18" s="18" t="s">
        <v>15</v>
      </c>
      <c r="E18" s="22">
        <v>1500000</v>
      </c>
      <c r="F18" s="23">
        <v>1468.98</v>
      </c>
      <c r="G18" s="24">
        <v>9.4E-2</v>
      </c>
    </row>
    <row r="19" spans="1:7" ht="12.95" customHeight="1">
      <c r="A19" s="20" t="s">
        <v>2791</v>
      </c>
      <c r="B19" s="21" t="s">
        <v>2793</v>
      </c>
      <c r="C19" s="16" t="s">
        <v>2792</v>
      </c>
      <c r="D19" s="18" t="s">
        <v>19</v>
      </c>
      <c r="E19" s="22">
        <v>900000</v>
      </c>
      <c r="F19" s="23">
        <v>895.7</v>
      </c>
      <c r="G19" s="24">
        <v>5.7299999999999997E-2</v>
      </c>
    </row>
    <row r="20" spans="1:7" ht="12.95" customHeight="1">
      <c r="A20" s="9"/>
      <c r="B20" s="17" t="s">
        <v>345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2773</v>
      </c>
      <c r="B21" s="21" t="s">
        <v>150</v>
      </c>
      <c r="C21" s="16" t="s">
        <v>2774</v>
      </c>
      <c r="D21" s="18" t="s">
        <v>19</v>
      </c>
      <c r="E21" s="22">
        <v>1800000</v>
      </c>
      <c r="F21" s="23">
        <v>1838.21</v>
      </c>
      <c r="G21" s="24">
        <v>0.1177</v>
      </c>
    </row>
    <row r="22" spans="1:7" ht="12.95" customHeight="1">
      <c r="A22" s="20" t="s">
        <v>2770</v>
      </c>
      <c r="B22" s="21" t="s">
        <v>2772</v>
      </c>
      <c r="C22" s="16" t="s">
        <v>2771</v>
      </c>
      <c r="D22" s="18" t="s">
        <v>19</v>
      </c>
      <c r="E22" s="22">
        <v>1500000</v>
      </c>
      <c r="F22" s="23">
        <v>1546.93</v>
      </c>
      <c r="G22" s="24">
        <v>9.9000000000000005E-2</v>
      </c>
    </row>
    <row r="23" spans="1:7" ht="12.95" customHeight="1">
      <c r="A23" s="9"/>
      <c r="B23" s="26" t="s">
        <v>30</v>
      </c>
      <c r="C23" s="25" t="s">
        <v>2</v>
      </c>
      <c r="D23" s="26" t="s">
        <v>2</v>
      </c>
      <c r="E23" s="26" t="s">
        <v>2</v>
      </c>
      <c r="F23" s="27">
        <v>13384.76</v>
      </c>
      <c r="G23" s="28">
        <v>0.85670000000000002</v>
      </c>
    </row>
    <row r="24" spans="1:7" ht="12.95" customHeight="1">
      <c r="A24" s="9"/>
      <c r="B24" s="17" t="s">
        <v>31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7" ht="12.95" customHeight="1">
      <c r="A25" s="9"/>
      <c r="B25" s="17" t="s">
        <v>11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20" t="s">
        <v>2590</v>
      </c>
      <c r="B26" s="21" t="s">
        <v>2963</v>
      </c>
      <c r="C26" s="16" t="s">
        <v>2591</v>
      </c>
      <c r="D26" s="18" t="s">
        <v>19</v>
      </c>
      <c r="E26" s="22">
        <v>1800000</v>
      </c>
      <c r="F26" s="23">
        <v>1770.34</v>
      </c>
      <c r="G26" s="24">
        <v>0.1133</v>
      </c>
    </row>
    <row r="27" spans="1:7" ht="12.95" customHeight="1">
      <c r="A27" s="9"/>
      <c r="B27" s="26" t="s">
        <v>30</v>
      </c>
      <c r="C27" s="25" t="s">
        <v>2</v>
      </c>
      <c r="D27" s="26" t="s">
        <v>2</v>
      </c>
      <c r="E27" s="26" t="s">
        <v>2</v>
      </c>
      <c r="F27" s="27">
        <v>1770.34</v>
      </c>
      <c r="G27" s="28">
        <v>0.1133</v>
      </c>
    </row>
    <row r="28" spans="1:7" ht="12.95" customHeight="1">
      <c r="A28" s="9"/>
      <c r="B28" s="34" t="s">
        <v>2951</v>
      </c>
      <c r="C28" s="33"/>
      <c r="D28" s="35"/>
      <c r="E28" s="35"/>
      <c r="F28" s="35"/>
      <c r="G28" s="36"/>
    </row>
    <row r="29" spans="1:7" ht="12.95" customHeight="1">
      <c r="A29" s="37"/>
      <c r="B29" s="39" t="s">
        <v>30</v>
      </c>
      <c r="C29" s="38"/>
      <c r="D29" s="39"/>
      <c r="E29" s="39"/>
      <c r="F29" s="40" t="s">
        <v>32</v>
      </c>
      <c r="G29" s="41" t="s">
        <v>32</v>
      </c>
    </row>
    <row r="30" spans="1:7" ht="12.95" customHeight="1">
      <c r="A30" s="9"/>
      <c r="B30" s="26" t="s">
        <v>33</v>
      </c>
      <c r="C30" s="32" t="s">
        <v>2</v>
      </c>
      <c r="D30" s="29" t="s">
        <v>2</v>
      </c>
      <c r="E30" s="42" t="s">
        <v>2</v>
      </c>
      <c r="F30" s="43">
        <v>15155.1</v>
      </c>
      <c r="G30" s="44">
        <v>0.97</v>
      </c>
    </row>
    <row r="31" spans="1:7" ht="12.95" customHeight="1">
      <c r="A31" s="9"/>
      <c r="B31" s="17" t="s">
        <v>34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9"/>
      <c r="B32" s="17" t="s">
        <v>418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10" t="s">
        <v>2</v>
      </c>
      <c r="B33" s="21" t="s">
        <v>419</v>
      </c>
      <c r="C33" s="16" t="s">
        <v>2</v>
      </c>
      <c r="D33" s="18" t="s">
        <v>2</v>
      </c>
      <c r="E33" s="46" t="s">
        <v>2</v>
      </c>
      <c r="F33" s="23">
        <v>38.01</v>
      </c>
      <c r="G33" s="24">
        <v>2.3999999999999998E-3</v>
      </c>
    </row>
    <row r="34" spans="1:7" ht="12.95" customHeight="1">
      <c r="A34" s="9"/>
      <c r="B34" s="26" t="s">
        <v>33</v>
      </c>
      <c r="C34" s="32" t="s">
        <v>2</v>
      </c>
      <c r="D34" s="29" t="s">
        <v>2</v>
      </c>
      <c r="E34" s="42" t="s">
        <v>2</v>
      </c>
      <c r="F34" s="43">
        <v>38.01</v>
      </c>
      <c r="G34" s="44">
        <v>2.3999999999999998E-3</v>
      </c>
    </row>
    <row r="35" spans="1:7" ht="12.95" customHeight="1">
      <c r="A35" s="9"/>
      <c r="B35" s="26" t="s">
        <v>236</v>
      </c>
      <c r="C35" s="32" t="s">
        <v>2</v>
      </c>
      <c r="D35" s="29" t="s">
        <v>2</v>
      </c>
      <c r="E35" s="18" t="s">
        <v>2</v>
      </c>
      <c r="F35" s="43">
        <v>429.06</v>
      </c>
      <c r="G35" s="44">
        <v>2.76E-2</v>
      </c>
    </row>
    <row r="36" spans="1:7" ht="12.95" customHeight="1" thickBot="1">
      <c r="A36" s="9"/>
      <c r="B36" s="49" t="s">
        <v>237</v>
      </c>
      <c r="C36" s="48" t="s">
        <v>2</v>
      </c>
      <c r="D36" s="50" t="s">
        <v>2</v>
      </c>
      <c r="E36" s="50" t="s">
        <v>2</v>
      </c>
      <c r="F36" s="51">
        <v>15622.172204799999</v>
      </c>
      <c r="G36" s="52">
        <v>1</v>
      </c>
    </row>
    <row r="37" spans="1:7" ht="12.95" customHeight="1">
      <c r="A37" s="9"/>
      <c r="B37" s="10" t="s">
        <v>2</v>
      </c>
      <c r="C37" s="9"/>
      <c r="D37" s="9"/>
      <c r="E37" s="9"/>
      <c r="F37" s="9"/>
      <c r="G37" s="9"/>
    </row>
    <row r="38" spans="1:7" ht="12.95" customHeight="1">
      <c r="A38" s="9"/>
      <c r="B38" s="53" t="s">
        <v>2</v>
      </c>
      <c r="C38" s="9"/>
      <c r="D38" s="9"/>
      <c r="E38" s="9"/>
      <c r="F38" s="9"/>
      <c r="G38" s="9"/>
    </row>
    <row r="39" spans="1:7" ht="12.95" customHeight="1">
      <c r="A39" s="9"/>
      <c r="B39" s="53" t="s">
        <v>238</v>
      </c>
      <c r="C39" s="9"/>
      <c r="D39" s="9"/>
      <c r="E39" s="9"/>
      <c r="F39" s="9"/>
      <c r="G39" s="9"/>
    </row>
    <row r="40" spans="1:7" ht="12.95" customHeight="1">
      <c r="A40" s="9"/>
      <c r="B40" s="53" t="s">
        <v>2</v>
      </c>
      <c r="C40" s="9"/>
      <c r="D40" s="9"/>
      <c r="E40" s="9"/>
      <c r="F40" s="9"/>
      <c r="G40" s="9"/>
    </row>
    <row r="41" spans="1:7" ht="26.1" customHeight="1">
      <c r="A41" s="9"/>
      <c r="B41" s="62"/>
      <c r="C41" s="9"/>
      <c r="E41" s="9"/>
      <c r="F41" s="9"/>
      <c r="G41" s="9"/>
    </row>
    <row r="42" spans="1:7" ht="12.95" customHeight="1">
      <c r="A42" s="9"/>
      <c r="B42" s="53" t="s">
        <v>2</v>
      </c>
      <c r="C42" s="9"/>
      <c r="D42" s="9"/>
      <c r="E42" s="9"/>
      <c r="F42" s="9"/>
      <c r="G42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71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Money Manager Fund </v>
      </c>
      <c r="C4" s="79"/>
      <c r="D4" s="79"/>
      <c r="E4" s="79"/>
      <c r="F4" s="79"/>
      <c r="G4" s="79"/>
    </row>
    <row r="5" spans="1:7" ht="15.95" customHeight="1">
      <c r="A5" s="8" t="s">
        <v>453</v>
      </c>
      <c r="B5" s="63" t="s">
        <v>3052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454</v>
      </c>
      <c r="B12" s="21" t="s">
        <v>456</v>
      </c>
      <c r="C12" s="16" t="s">
        <v>455</v>
      </c>
      <c r="D12" s="18" t="s">
        <v>19</v>
      </c>
      <c r="E12" s="22">
        <v>10000000</v>
      </c>
      <c r="F12" s="23">
        <v>10006.61</v>
      </c>
      <c r="G12" s="24">
        <v>6.9000000000000006E-2</v>
      </c>
    </row>
    <row r="13" spans="1:7" ht="12.95" customHeight="1">
      <c r="A13" s="20" t="s">
        <v>310</v>
      </c>
      <c r="B13" s="21" t="s">
        <v>2967</v>
      </c>
      <c r="C13" s="16" t="s">
        <v>311</v>
      </c>
      <c r="D13" s="18" t="s">
        <v>19</v>
      </c>
      <c r="E13" s="22">
        <v>7500000</v>
      </c>
      <c r="F13" s="23">
        <v>7463.42</v>
      </c>
      <c r="G13" s="24">
        <v>5.1499999999999997E-2</v>
      </c>
    </row>
    <row r="14" spans="1:7" ht="12.95" customHeight="1">
      <c r="A14" s="20" t="s">
        <v>457</v>
      </c>
      <c r="B14" s="21" t="s">
        <v>459</v>
      </c>
      <c r="C14" s="16" t="s">
        <v>458</v>
      </c>
      <c r="D14" s="18" t="s">
        <v>19</v>
      </c>
      <c r="E14" s="22">
        <v>6000000</v>
      </c>
      <c r="F14" s="23">
        <v>6003.11</v>
      </c>
      <c r="G14" s="24">
        <v>4.1399999999999999E-2</v>
      </c>
    </row>
    <row r="15" spans="1:7" ht="12.95" customHeight="1">
      <c r="A15" s="20" t="s">
        <v>460</v>
      </c>
      <c r="B15" s="21" t="s">
        <v>462</v>
      </c>
      <c r="C15" s="16" t="s">
        <v>461</v>
      </c>
      <c r="D15" s="18" t="s">
        <v>19</v>
      </c>
      <c r="E15" s="22">
        <v>5000000</v>
      </c>
      <c r="F15" s="23">
        <v>5001.66</v>
      </c>
      <c r="G15" s="24">
        <v>3.4500000000000003E-2</v>
      </c>
    </row>
    <row r="16" spans="1:7" ht="12.95" customHeight="1">
      <c r="A16" s="20" t="s">
        <v>463</v>
      </c>
      <c r="B16" s="21" t="s">
        <v>465</v>
      </c>
      <c r="C16" s="16" t="s">
        <v>464</v>
      </c>
      <c r="D16" s="18" t="s">
        <v>367</v>
      </c>
      <c r="E16" s="22">
        <v>5000000</v>
      </c>
      <c r="F16" s="23">
        <v>4957.8599999999997</v>
      </c>
      <c r="G16" s="24">
        <v>3.4200000000000001E-2</v>
      </c>
    </row>
    <row r="17" spans="1:7" ht="12.95" customHeight="1">
      <c r="A17" s="20" t="s">
        <v>466</v>
      </c>
      <c r="B17" s="21" t="s">
        <v>468</v>
      </c>
      <c r="C17" s="16" t="s">
        <v>467</v>
      </c>
      <c r="D17" s="18" t="s">
        <v>367</v>
      </c>
      <c r="E17" s="22">
        <v>5000000</v>
      </c>
      <c r="F17" s="23">
        <v>4955.9799999999996</v>
      </c>
      <c r="G17" s="24">
        <v>3.4200000000000001E-2</v>
      </c>
    </row>
    <row r="18" spans="1:7" ht="12.95" customHeight="1">
      <c r="A18" s="20" t="s">
        <v>246</v>
      </c>
      <c r="B18" s="21" t="s">
        <v>248</v>
      </c>
      <c r="C18" s="16" t="s">
        <v>247</v>
      </c>
      <c r="D18" s="18" t="s">
        <v>249</v>
      </c>
      <c r="E18" s="22">
        <v>3900000</v>
      </c>
      <c r="F18" s="23">
        <v>3904.86</v>
      </c>
      <c r="G18" s="24">
        <v>2.69E-2</v>
      </c>
    </row>
    <row r="19" spans="1:7" ht="12.95" customHeight="1">
      <c r="A19" s="20" t="s">
        <v>300</v>
      </c>
      <c r="B19" s="21" t="s">
        <v>2970</v>
      </c>
      <c r="C19" s="16" t="s">
        <v>301</v>
      </c>
      <c r="D19" s="18" t="s">
        <v>281</v>
      </c>
      <c r="E19" s="22">
        <v>3500000</v>
      </c>
      <c r="F19" s="23">
        <v>3501.12</v>
      </c>
      <c r="G19" s="24">
        <v>2.41E-2</v>
      </c>
    </row>
    <row r="20" spans="1:7" ht="12.95" customHeight="1">
      <c r="A20" s="20" t="s">
        <v>253</v>
      </c>
      <c r="B20" s="21" t="s">
        <v>255</v>
      </c>
      <c r="C20" s="16" t="s">
        <v>254</v>
      </c>
      <c r="D20" s="18" t="s">
        <v>19</v>
      </c>
      <c r="E20" s="22">
        <v>3400000</v>
      </c>
      <c r="F20" s="23">
        <v>3388.95</v>
      </c>
      <c r="G20" s="24">
        <v>2.3400000000000001E-2</v>
      </c>
    </row>
    <row r="21" spans="1:7" ht="12.95" customHeight="1">
      <c r="A21" s="20" t="s">
        <v>469</v>
      </c>
      <c r="B21" s="21" t="s">
        <v>471</v>
      </c>
      <c r="C21" s="16" t="s">
        <v>470</v>
      </c>
      <c r="D21" s="18" t="s">
        <v>249</v>
      </c>
      <c r="E21" s="22">
        <v>2500000</v>
      </c>
      <c r="F21" s="23">
        <v>2495.0500000000002</v>
      </c>
      <c r="G21" s="24">
        <v>1.72E-2</v>
      </c>
    </row>
    <row r="22" spans="1:7" ht="12.95" customHeight="1">
      <c r="A22" s="20" t="s">
        <v>472</v>
      </c>
      <c r="B22" s="21" t="s">
        <v>474</v>
      </c>
      <c r="C22" s="16" t="s">
        <v>473</v>
      </c>
      <c r="D22" s="18" t="s">
        <v>19</v>
      </c>
      <c r="E22" s="22">
        <v>2500000</v>
      </c>
      <c r="F22" s="23">
        <v>2482.81</v>
      </c>
      <c r="G22" s="24">
        <v>1.7100000000000001E-2</v>
      </c>
    </row>
    <row r="23" spans="1:7" ht="12.95" customHeight="1">
      <c r="A23" s="20" t="s">
        <v>475</v>
      </c>
      <c r="B23" s="21" t="s">
        <v>477</v>
      </c>
      <c r="C23" s="16" t="s">
        <v>476</v>
      </c>
      <c r="D23" s="18" t="s">
        <v>19</v>
      </c>
      <c r="E23" s="22">
        <v>2000000</v>
      </c>
      <c r="F23" s="23">
        <v>2001.62</v>
      </c>
      <c r="G23" s="24">
        <v>1.38E-2</v>
      </c>
    </row>
    <row r="24" spans="1:7" ht="12.95" customHeight="1">
      <c r="A24" s="20" t="s">
        <v>478</v>
      </c>
      <c r="B24" s="21" t="s">
        <v>480</v>
      </c>
      <c r="C24" s="16" t="s">
        <v>479</v>
      </c>
      <c r="D24" s="18" t="s">
        <v>19</v>
      </c>
      <c r="E24" s="22">
        <v>2000000</v>
      </c>
      <c r="F24" s="23">
        <v>2000.72</v>
      </c>
      <c r="G24" s="24">
        <v>1.38E-2</v>
      </c>
    </row>
    <row r="25" spans="1:7" ht="12.95" customHeight="1">
      <c r="A25" s="20" t="s">
        <v>302</v>
      </c>
      <c r="B25" s="21" t="s">
        <v>2966</v>
      </c>
      <c r="C25" s="16" t="s">
        <v>303</v>
      </c>
      <c r="D25" s="18" t="s">
        <v>281</v>
      </c>
      <c r="E25" s="22">
        <v>1500000</v>
      </c>
      <c r="F25" s="23">
        <v>1500.46</v>
      </c>
      <c r="G25" s="24">
        <v>1.03E-2</v>
      </c>
    </row>
    <row r="26" spans="1:7" ht="12.95" customHeight="1">
      <c r="A26" s="20" t="s">
        <v>481</v>
      </c>
      <c r="B26" s="21" t="s">
        <v>483</v>
      </c>
      <c r="C26" s="16" t="s">
        <v>482</v>
      </c>
      <c r="D26" s="18" t="s">
        <v>19</v>
      </c>
      <c r="E26" s="22">
        <v>1000000</v>
      </c>
      <c r="F26" s="23">
        <v>1001.77</v>
      </c>
      <c r="G26" s="24">
        <v>6.8999999999999999E-3</v>
      </c>
    </row>
    <row r="27" spans="1:7" ht="12.95" customHeight="1">
      <c r="A27" s="20" t="s">
        <v>484</v>
      </c>
      <c r="B27" s="21" t="s">
        <v>486</v>
      </c>
      <c r="C27" s="16" t="s">
        <v>485</v>
      </c>
      <c r="D27" s="18" t="s">
        <v>249</v>
      </c>
      <c r="E27" s="22">
        <v>600000</v>
      </c>
      <c r="F27" s="23">
        <v>601.04999999999995</v>
      </c>
      <c r="G27" s="24">
        <v>4.1000000000000003E-3</v>
      </c>
    </row>
    <row r="28" spans="1:7" ht="12.95" customHeight="1">
      <c r="A28" s="20" t="s">
        <v>487</v>
      </c>
      <c r="B28" s="21" t="s">
        <v>489</v>
      </c>
      <c r="C28" s="16" t="s">
        <v>488</v>
      </c>
      <c r="D28" s="18" t="s">
        <v>19</v>
      </c>
      <c r="E28" s="22">
        <v>500000</v>
      </c>
      <c r="F28" s="23">
        <v>500.76</v>
      </c>
      <c r="G28" s="24">
        <v>3.5000000000000001E-3</v>
      </c>
    </row>
    <row r="29" spans="1:7" ht="12.95" customHeight="1">
      <c r="A29" s="9"/>
      <c r="B29" s="26" t="s">
        <v>30</v>
      </c>
      <c r="C29" s="25" t="s">
        <v>2</v>
      </c>
      <c r="D29" s="26" t="s">
        <v>2</v>
      </c>
      <c r="E29" s="26" t="s">
        <v>2</v>
      </c>
      <c r="F29" s="27">
        <v>61767.81</v>
      </c>
      <c r="G29" s="28">
        <v>0.4259</v>
      </c>
    </row>
    <row r="30" spans="1:7" ht="12.95" customHeight="1">
      <c r="A30" s="9"/>
      <c r="B30" s="17" t="s">
        <v>31</v>
      </c>
      <c r="C30" s="16" t="s">
        <v>2</v>
      </c>
      <c r="D30" s="29" t="s">
        <v>2</v>
      </c>
      <c r="E30" s="29" t="s">
        <v>2</v>
      </c>
      <c r="F30" s="30" t="s">
        <v>32</v>
      </c>
      <c r="G30" s="31" t="s">
        <v>32</v>
      </c>
    </row>
    <row r="31" spans="1:7" ht="12.95" customHeight="1">
      <c r="A31" s="9"/>
      <c r="B31" s="25" t="s">
        <v>30</v>
      </c>
      <c r="C31" s="32" t="s">
        <v>2</v>
      </c>
      <c r="D31" s="29" t="s">
        <v>2</v>
      </c>
      <c r="E31" s="29" t="s">
        <v>2</v>
      </c>
      <c r="F31" s="30" t="s">
        <v>32</v>
      </c>
      <c r="G31" s="31" t="s">
        <v>32</v>
      </c>
    </row>
    <row r="32" spans="1:7" ht="12.95" customHeight="1">
      <c r="A32" s="9"/>
      <c r="B32" s="34" t="s">
        <v>2951</v>
      </c>
      <c r="C32" s="33"/>
      <c r="D32" s="35"/>
      <c r="E32" s="35"/>
      <c r="F32" s="35"/>
      <c r="G32" s="36"/>
    </row>
    <row r="33" spans="1:7" ht="12.95" customHeight="1">
      <c r="A33" s="37"/>
      <c r="B33" s="39" t="s">
        <v>30</v>
      </c>
      <c r="C33" s="38"/>
      <c r="D33" s="39"/>
      <c r="E33" s="39"/>
      <c r="F33" s="40" t="s">
        <v>32</v>
      </c>
      <c r="G33" s="41" t="s">
        <v>32</v>
      </c>
    </row>
    <row r="34" spans="1:7" ht="12.95" customHeight="1">
      <c r="A34" s="9"/>
      <c r="B34" s="26" t="s">
        <v>33</v>
      </c>
      <c r="C34" s="32" t="s">
        <v>2</v>
      </c>
      <c r="D34" s="29" t="s">
        <v>2</v>
      </c>
      <c r="E34" s="42" t="s">
        <v>2</v>
      </c>
      <c r="F34" s="43">
        <v>61767.81</v>
      </c>
      <c r="G34" s="44">
        <v>0.4259</v>
      </c>
    </row>
    <row r="35" spans="1:7" ht="12.95" customHeight="1">
      <c r="A35" s="9"/>
      <c r="B35" s="17" t="s">
        <v>34</v>
      </c>
      <c r="C35" s="16" t="s">
        <v>2</v>
      </c>
      <c r="D35" s="18" t="s">
        <v>2</v>
      </c>
      <c r="E35" s="18" t="s">
        <v>2</v>
      </c>
      <c r="F35" s="18" t="s">
        <v>2</v>
      </c>
      <c r="G35" s="19" t="s">
        <v>2</v>
      </c>
    </row>
    <row r="36" spans="1:7" ht="12.95" customHeight="1">
      <c r="A36" s="9"/>
      <c r="B36" s="17" t="s">
        <v>35</v>
      </c>
      <c r="C36" s="16" t="s">
        <v>2</v>
      </c>
      <c r="D36" s="18" t="s">
        <v>2</v>
      </c>
      <c r="E36" s="18" t="s">
        <v>2</v>
      </c>
      <c r="F36" s="18" t="s">
        <v>2</v>
      </c>
      <c r="G36" s="19" t="s">
        <v>2</v>
      </c>
    </row>
    <row r="37" spans="1:7" ht="12.95" customHeight="1">
      <c r="A37" s="20" t="s">
        <v>490</v>
      </c>
      <c r="B37" s="21" t="s">
        <v>42</v>
      </c>
      <c r="C37" s="16" t="s">
        <v>491</v>
      </c>
      <c r="D37" s="18" t="s">
        <v>43</v>
      </c>
      <c r="E37" s="22">
        <v>7500000</v>
      </c>
      <c r="F37" s="23">
        <v>7487.51</v>
      </c>
      <c r="G37" s="24">
        <v>5.16E-2</v>
      </c>
    </row>
    <row r="38" spans="1:7" ht="12.95" customHeight="1">
      <c r="A38" s="20" t="s">
        <v>395</v>
      </c>
      <c r="B38" s="21" t="s">
        <v>55</v>
      </c>
      <c r="C38" s="16" t="s">
        <v>396</v>
      </c>
      <c r="D38" s="18" t="s">
        <v>43</v>
      </c>
      <c r="E38" s="22">
        <v>5500000</v>
      </c>
      <c r="F38" s="23">
        <v>5305.69</v>
      </c>
      <c r="G38" s="24">
        <v>3.6600000000000001E-2</v>
      </c>
    </row>
    <row r="39" spans="1:7" ht="12.95" customHeight="1">
      <c r="A39" s="20" t="s">
        <v>383</v>
      </c>
      <c r="B39" s="21" t="s">
        <v>38</v>
      </c>
      <c r="C39" s="16" t="s">
        <v>384</v>
      </c>
      <c r="D39" s="18" t="s">
        <v>39</v>
      </c>
      <c r="E39" s="22">
        <v>5000000</v>
      </c>
      <c r="F39" s="23">
        <v>4840.55</v>
      </c>
      <c r="G39" s="24">
        <v>3.3399999999999999E-2</v>
      </c>
    </row>
    <row r="40" spans="1:7" ht="12.95" customHeight="1">
      <c r="A40" s="20" t="s">
        <v>377</v>
      </c>
      <c r="B40" s="21" t="s">
        <v>66</v>
      </c>
      <c r="C40" s="16" t="s">
        <v>378</v>
      </c>
      <c r="D40" s="18" t="s">
        <v>76</v>
      </c>
      <c r="E40" s="22">
        <v>5000000</v>
      </c>
      <c r="F40" s="23">
        <v>4724.5600000000004</v>
      </c>
      <c r="G40" s="24">
        <v>3.2599999999999997E-2</v>
      </c>
    </row>
    <row r="41" spans="1:7" ht="12.95" customHeight="1">
      <c r="A41" s="20" t="s">
        <v>391</v>
      </c>
      <c r="B41" s="21" t="s">
        <v>66</v>
      </c>
      <c r="C41" s="16" t="s">
        <v>392</v>
      </c>
      <c r="D41" s="18" t="s">
        <v>76</v>
      </c>
      <c r="E41" s="22">
        <v>5000000</v>
      </c>
      <c r="F41" s="23">
        <v>4710.8500000000004</v>
      </c>
      <c r="G41" s="24">
        <v>3.2500000000000001E-2</v>
      </c>
    </row>
    <row r="42" spans="1:7" ht="12.95" customHeight="1">
      <c r="A42" s="20" t="s">
        <v>492</v>
      </c>
      <c r="B42" s="21" t="s">
        <v>66</v>
      </c>
      <c r="C42" s="16" t="s">
        <v>493</v>
      </c>
      <c r="D42" s="18" t="s">
        <v>76</v>
      </c>
      <c r="E42" s="22">
        <v>3500000</v>
      </c>
      <c r="F42" s="23">
        <v>3388.31</v>
      </c>
      <c r="G42" s="24">
        <v>2.3400000000000001E-2</v>
      </c>
    </row>
    <row r="43" spans="1:7" ht="12.95" customHeight="1">
      <c r="A43" s="20" t="s">
        <v>404</v>
      </c>
      <c r="B43" s="21" t="s">
        <v>55</v>
      </c>
      <c r="C43" s="16" t="s">
        <v>405</v>
      </c>
      <c r="D43" s="18" t="s">
        <v>39</v>
      </c>
      <c r="E43" s="22">
        <v>2500000</v>
      </c>
      <c r="F43" s="23">
        <v>2411.1999999999998</v>
      </c>
      <c r="G43" s="24">
        <v>1.66E-2</v>
      </c>
    </row>
    <row r="44" spans="1:7" ht="12.95" customHeight="1">
      <c r="A44" s="20" t="s">
        <v>494</v>
      </c>
      <c r="B44" s="21" t="s">
        <v>38</v>
      </c>
      <c r="C44" s="16" t="s">
        <v>495</v>
      </c>
      <c r="D44" s="18" t="s">
        <v>39</v>
      </c>
      <c r="E44" s="22">
        <v>2500000</v>
      </c>
      <c r="F44" s="23">
        <v>2403.7800000000002</v>
      </c>
      <c r="G44" s="24">
        <v>1.66E-2</v>
      </c>
    </row>
    <row r="45" spans="1:7" ht="12.95" customHeight="1">
      <c r="A45" s="20" t="s">
        <v>496</v>
      </c>
      <c r="B45" s="21" t="s">
        <v>38</v>
      </c>
      <c r="C45" s="16" t="s">
        <v>497</v>
      </c>
      <c r="D45" s="18" t="s">
        <v>39</v>
      </c>
      <c r="E45" s="22">
        <v>500000</v>
      </c>
      <c r="F45" s="23">
        <v>480.56</v>
      </c>
      <c r="G45" s="24">
        <v>3.3E-3</v>
      </c>
    </row>
    <row r="46" spans="1:7" ht="12.95" customHeight="1">
      <c r="A46" s="9"/>
      <c r="B46" s="17" t="s">
        <v>418</v>
      </c>
      <c r="C46" s="16" t="s">
        <v>2</v>
      </c>
      <c r="D46" s="18" t="s">
        <v>2</v>
      </c>
      <c r="E46" s="18" t="s">
        <v>2</v>
      </c>
      <c r="F46" s="18" t="s">
        <v>2</v>
      </c>
      <c r="G46" s="19" t="s">
        <v>2</v>
      </c>
    </row>
    <row r="47" spans="1:7" ht="12.95" customHeight="1">
      <c r="A47" s="10" t="s">
        <v>2</v>
      </c>
      <c r="B47" s="21" t="s">
        <v>419</v>
      </c>
      <c r="C47" s="16" t="s">
        <v>2</v>
      </c>
      <c r="D47" s="18" t="s">
        <v>2</v>
      </c>
      <c r="E47" s="46" t="s">
        <v>2</v>
      </c>
      <c r="F47" s="23">
        <v>4430.68</v>
      </c>
      <c r="G47" s="24">
        <v>3.0499999999999999E-2</v>
      </c>
    </row>
    <row r="48" spans="1:7" ht="12.95" customHeight="1">
      <c r="A48" s="9"/>
      <c r="B48" s="17" t="s">
        <v>58</v>
      </c>
      <c r="C48" s="16" t="s">
        <v>2</v>
      </c>
      <c r="D48" s="18" t="s">
        <v>2</v>
      </c>
      <c r="E48" s="18" t="s">
        <v>2</v>
      </c>
      <c r="F48" s="18" t="s">
        <v>2</v>
      </c>
      <c r="G48" s="19" t="s">
        <v>2</v>
      </c>
    </row>
    <row r="49" spans="1:7" ht="12.95" customHeight="1">
      <c r="A49" s="20" t="s">
        <v>62</v>
      </c>
      <c r="B49" s="21" t="s">
        <v>61</v>
      </c>
      <c r="C49" s="16" t="s">
        <v>63</v>
      </c>
      <c r="D49" s="18" t="s">
        <v>39</v>
      </c>
      <c r="E49" s="22">
        <v>10500000</v>
      </c>
      <c r="F49" s="23">
        <v>10496.31</v>
      </c>
      <c r="G49" s="24">
        <v>7.2400000000000006E-2</v>
      </c>
    </row>
    <row r="50" spans="1:7" ht="12.95" customHeight="1">
      <c r="A50" s="20" t="s">
        <v>498</v>
      </c>
      <c r="B50" s="21" t="s">
        <v>147</v>
      </c>
      <c r="C50" s="16" t="s">
        <v>499</v>
      </c>
      <c r="D50" s="18" t="s">
        <v>43</v>
      </c>
      <c r="E50" s="22">
        <v>10000000</v>
      </c>
      <c r="F50" s="23">
        <v>9872.7099999999991</v>
      </c>
      <c r="G50" s="24">
        <v>6.8099999999999994E-2</v>
      </c>
    </row>
    <row r="51" spans="1:7" ht="12.95" customHeight="1">
      <c r="A51" s="20" t="s">
        <v>432</v>
      </c>
      <c r="B51" s="21" t="s">
        <v>434</v>
      </c>
      <c r="C51" s="16" t="s">
        <v>433</v>
      </c>
      <c r="D51" s="18" t="s">
        <v>39</v>
      </c>
      <c r="E51" s="22">
        <v>3500000</v>
      </c>
      <c r="F51" s="23">
        <v>3367.6</v>
      </c>
      <c r="G51" s="24">
        <v>2.3199999999999998E-2</v>
      </c>
    </row>
    <row r="52" spans="1:7" ht="12.95" customHeight="1">
      <c r="A52" s="20" t="s">
        <v>437</v>
      </c>
      <c r="B52" s="21" t="s">
        <v>61</v>
      </c>
      <c r="C52" s="16" t="s">
        <v>438</v>
      </c>
      <c r="D52" s="18" t="s">
        <v>39</v>
      </c>
      <c r="E52" s="22">
        <v>3000000</v>
      </c>
      <c r="F52" s="23">
        <v>2907.5</v>
      </c>
      <c r="G52" s="24">
        <v>0.02</v>
      </c>
    </row>
    <row r="53" spans="1:7" ht="12.95" customHeight="1">
      <c r="A53" s="20" t="s">
        <v>429</v>
      </c>
      <c r="B53" s="21" t="s">
        <v>431</v>
      </c>
      <c r="C53" s="16" t="s">
        <v>430</v>
      </c>
      <c r="D53" s="18" t="s">
        <v>39</v>
      </c>
      <c r="E53" s="22">
        <v>2500000</v>
      </c>
      <c r="F53" s="23">
        <v>2491.83</v>
      </c>
      <c r="G53" s="24">
        <v>1.72E-2</v>
      </c>
    </row>
    <row r="54" spans="1:7" ht="12.95" customHeight="1">
      <c r="A54" s="20" t="s">
        <v>500</v>
      </c>
      <c r="B54" s="21" t="s">
        <v>198</v>
      </c>
      <c r="C54" s="16" t="s">
        <v>501</v>
      </c>
      <c r="D54" s="18" t="s">
        <v>39</v>
      </c>
      <c r="E54" s="22">
        <v>2500000</v>
      </c>
      <c r="F54" s="23">
        <v>2470.75</v>
      </c>
      <c r="G54" s="24">
        <v>1.7000000000000001E-2</v>
      </c>
    </row>
    <row r="55" spans="1:7" ht="12.95" customHeight="1">
      <c r="A55" s="20" t="s">
        <v>443</v>
      </c>
      <c r="B55" s="21" t="s">
        <v>434</v>
      </c>
      <c r="C55" s="16" t="s">
        <v>444</v>
      </c>
      <c r="D55" s="18" t="s">
        <v>39</v>
      </c>
      <c r="E55" s="22">
        <v>2500000</v>
      </c>
      <c r="F55" s="23">
        <v>2469.08</v>
      </c>
      <c r="G55" s="24">
        <v>1.7000000000000001E-2</v>
      </c>
    </row>
    <row r="56" spans="1:7" ht="12.95" customHeight="1">
      <c r="A56" s="20" t="s">
        <v>424</v>
      </c>
      <c r="B56" s="21" t="s">
        <v>112</v>
      </c>
      <c r="C56" s="16" t="s">
        <v>425</v>
      </c>
      <c r="D56" s="18" t="s">
        <v>39</v>
      </c>
      <c r="E56" s="22">
        <v>2500000</v>
      </c>
      <c r="F56" s="23">
        <v>2410.65</v>
      </c>
      <c r="G56" s="24">
        <v>1.66E-2</v>
      </c>
    </row>
    <row r="57" spans="1:7" ht="12.95" customHeight="1">
      <c r="A57" s="20" t="s">
        <v>445</v>
      </c>
      <c r="B57" s="21" t="s">
        <v>112</v>
      </c>
      <c r="C57" s="16" t="s">
        <v>446</v>
      </c>
      <c r="D57" s="18" t="s">
        <v>39</v>
      </c>
      <c r="E57" s="22">
        <v>1800000</v>
      </c>
      <c r="F57" s="23">
        <v>1734.17</v>
      </c>
      <c r="G57" s="24">
        <v>1.2E-2</v>
      </c>
    </row>
    <row r="58" spans="1:7" ht="12.95" customHeight="1">
      <c r="A58" s="20" t="s">
        <v>502</v>
      </c>
      <c r="B58" s="21" t="s">
        <v>133</v>
      </c>
      <c r="C58" s="16" t="s">
        <v>503</v>
      </c>
      <c r="D58" s="18" t="s">
        <v>43</v>
      </c>
      <c r="E58" s="22">
        <v>1500000</v>
      </c>
      <c r="F58" s="23">
        <v>1442.91</v>
      </c>
      <c r="G58" s="24">
        <v>9.9000000000000008E-3</v>
      </c>
    </row>
    <row r="59" spans="1:7" ht="12.95" customHeight="1">
      <c r="A59" s="9"/>
      <c r="B59" s="26" t="s">
        <v>33</v>
      </c>
      <c r="C59" s="32" t="s">
        <v>2</v>
      </c>
      <c r="D59" s="29" t="s">
        <v>2</v>
      </c>
      <c r="E59" s="42" t="s">
        <v>2</v>
      </c>
      <c r="F59" s="43">
        <v>79847.199999999997</v>
      </c>
      <c r="G59" s="44">
        <v>0.55049999999999999</v>
      </c>
    </row>
    <row r="60" spans="1:7" ht="12.95" customHeight="1">
      <c r="A60" s="9"/>
      <c r="B60" s="17" t="s">
        <v>233</v>
      </c>
      <c r="C60" s="16" t="s">
        <v>2</v>
      </c>
      <c r="D60" s="18" t="s">
        <v>2</v>
      </c>
      <c r="E60" s="18" t="s">
        <v>2</v>
      </c>
      <c r="F60" s="18" t="s">
        <v>2</v>
      </c>
      <c r="G60" s="19" t="s">
        <v>2</v>
      </c>
    </row>
    <row r="61" spans="1:7" ht="12.95" customHeight="1">
      <c r="A61" s="20" t="s">
        <v>234</v>
      </c>
      <c r="B61" s="21" t="s">
        <v>235</v>
      </c>
      <c r="C61" s="16" t="s">
        <v>2</v>
      </c>
      <c r="D61" s="18" t="s">
        <v>2</v>
      </c>
      <c r="E61" s="46" t="s">
        <v>2</v>
      </c>
      <c r="F61" s="23">
        <v>1</v>
      </c>
      <c r="G61" s="47" t="s">
        <v>2958</v>
      </c>
    </row>
    <row r="62" spans="1:7" ht="12.95" customHeight="1">
      <c r="A62" s="9"/>
      <c r="B62" s="26" t="s">
        <v>33</v>
      </c>
      <c r="C62" s="32" t="s">
        <v>2</v>
      </c>
      <c r="D62" s="29" t="s">
        <v>2</v>
      </c>
      <c r="E62" s="42" t="s">
        <v>2</v>
      </c>
      <c r="F62" s="43">
        <v>1</v>
      </c>
      <c r="G62" s="44" t="s">
        <v>2958</v>
      </c>
    </row>
    <row r="63" spans="1:7" ht="12.95" customHeight="1">
      <c r="A63" s="9"/>
      <c r="B63" s="26" t="s">
        <v>236</v>
      </c>
      <c r="C63" s="32" t="s">
        <v>2</v>
      </c>
      <c r="D63" s="29" t="s">
        <v>2</v>
      </c>
      <c r="E63" s="18" t="s">
        <v>2</v>
      </c>
      <c r="F63" s="43">
        <v>3424.05</v>
      </c>
      <c r="G63" s="44">
        <v>2.3599999999999999E-2</v>
      </c>
    </row>
    <row r="64" spans="1:7" ht="12.95" customHeight="1" thickBot="1">
      <c r="A64" s="9"/>
      <c r="B64" s="49" t="s">
        <v>237</v>
      </c>
      <c r="C64" s="48" t="s">
        <v>2</v>
      </c>
      <c r="D64" s="50" t="s">
        <v>2</v>
      </c>
      <c r="E64" s="50" t="s">
        <v>2</v>
      </c>
      <c r="F64" s="51">
        <v>145040.055035</v>
      </c>
      <c r="G64" s="52">
        <v>1</v>
      </c>
    </row>
    <row r="65" spans="1:7" ht="12.95" customHeight="1">
      <c r="A65" s="9"/>
      <c r="B65" s="10" t="s">
        <v>2</v>
      </c>
      <c r="C65" s="9"/>
      <c r="D65" s="9"/>
      <c r="E65" s="9"/>
      <c r="F65" s="9"/>
      <c r="G65" s="9"/>
    </row>
    <row r="66" spans="1:7" ht="12.95" customHeight="1">
      <c r="A66" s="9"/>
      <c r="B66" s="53" t="s">
        <v>2</v>
      </c>
      <c r="C66" s="9"/>
      <c r="D66" s="9"/>
      <c r="E66" s="9"/>
      <c r="F66" s="9"/>
      <c r="G66" s="9"/>
    </row>
    <row r="67" spans="1:7" ht="12.95" customHeight="1">
      <c r="A67" s="9"/>
      <c r="B67" s="53" t="s">
        <v>238</v>
      </c>
      <c r="C67" s="9"/>
      <c r="D67" s="9"/>
      <c r="E67" s="9"/>
      <c r="F67" s="9"/>
      <c r="G67" s="9"/>
    </row>
    <row r="68" spans="1:7" ht="12.95" customHeight="1">
      <c r="A68" s="9"/>
      <c r="B68" s="53" t="s">
        <v>239</v>
      </c>
      <c r="C68" s="9"/>
      <c r="D68" s="9"/>
      <c r="E68" s="9"/>
      <c r="F68" s="9"/>
      <c r="G68" s="9"/>
    </row>
    <row r="69" spans="1:7" ht="12.95" customHeight="1">
      <c r="A69" s="9"/>
      <c r="B69" s="53" t="s">
        <v>2</v>
      </c>
      <c r="C69" s="9"/>
      <c r="D69" s="9"/>
      <c r="E69" s="9"/>
      <c r="F69" s="9"/>
      <c r="G69" s="9"/>
    </row>
    <row r="70" spans="1:7" ht="26.1" customHeight="1">
      <c r="A70" s="9"/>
      <c r="B70" s="62"/>
      <c r="C70" s="9"/>
      <c r="E70" s="9"/>
      <c r="F70" s="9"/>
      <c r="G70" s="9"/>
    </row>
    <row r="71" spans="1:7" ht="12.95" customHeight="1">
      <c r="A71" s="9"/>
      <c r="B71" s="53" t="s">
        <v>2</v>
      </c>
      <c r="C71" s="9"/>
      <c r="D71" s="9"/>
      <c r="E71" s="9"/>
      <c r="F71" s="9"/>
      <c r="G71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dimension ref="A1:G45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285156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>IDFC Fixed Term Plan Series 144 (1141 days)</v>
      </c>
      <c r="C4" s="79"/>
      <c r="D4" s="79"/>
      <c r="E4" s="79"/>
      <c r="F4" s="79"/>
      <c r="G4" s="79"/>
    </row>
    <row r="5" spans="1:7" ht="15.95" customHeight="1">
      <c r="A5" s="8" t="s">
        <v>2794</v>
      </c>
      <c r="B5" s="63" t="s">
        <v>2795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241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2796</v>
      </c>
      <c r="B12" s="21" t="s">
        <v>531</v>
      </c>
      <c r="C12" s="16" t="s">
        <v>2797</v>
      </c>
      <c r="D12" s="18" t="s">
        <v>245</v>
      </c>
      <c r="E12" s="22">
        <v>2940000</v>
      </c>
      <c r="F12" s="23">
        <v>2955.3</v>
      </c>
      <c r="G12" s="24">
        <v>9.3200000000000005E-2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2782</v>
      </c>
      <c r="B14" s="21" t="s">
        <v>2784</v>
      </c>
      <c r="C14" s="16" t="s">
        <v>2783</v>
      </c>
      <c r="D14" s="18" t="s">
        <v>19</v>
      </c>
      <c r="E14" s="22">
        <v>3670000</v>
      </c>
      <c r="F14" s="23">
        <v>3595.68</v>
      </c>
      <c r="G14" s="24">
        <v>0.1134</v>
      </c>
    </row>
    <row r="15" spans="1:7" ht="12.95" customHeight="1">
      <c r="A15" s="20" t="s">
        <v>2785</v>
      </c>
      <c r="B15" s="21" t="s">
        <v>2787</v>
      </c>
      <c r="C15" s="16" t="s">
        <v>2786</v>
      </c>
      <c r="D15" s="18" t="s">
        <v>249</v>
      </c>
      <c r="E15" s="22">
        <v>3500000</v>
      </c>
      <c r="F15" s="23">
        <v>3430.99</v>
      </c>
      <c r="G15" s="24">
        <v>0.1082</v>
      </c>
    </row>
    <row r="16" spans="1:7" ht="12.95" customHeight="1">
      <c r="A16" s="20" t="s">
        <v>2559</v>
      </c>
      <c r="B16" s="21" t="s">
        <v>2561</v>
      </c>
      <c r="C16" s="16" t="s">
        <v>2560</v>
      </c>
      <c r="D16" s="18" t="s">
        <v>19</v>
      </c>
      <c r="E16" s="22">
        <v>3400000</v>
      </c>
      <c r="F16" s="23">
        <v>3335.36</v>
      </c>
      <c r="G16" s="24">
        <v>0.1052</v>
      </c>
    </row>
    <row r="17" spans="1:7" ht="12.95" customHeight="1">
      <c r="A17" s="20" t="s">
        <v>2756</v>
      </c>
      <c r="B17" s="21" t="s">
        <v>689</v>
      </c>
      <c r="C17" s="16" t="s">
        <v>2757</v>
      </c>
      <c r="D17" s="18" t="s">
        <v>19</v>
      </c>
      <c r="E17" s="22">
        <v>3200000</v>
      </c>
      <c r="F17" s="23">
        <v>3142.03</v>
      </c>
      <c r="G17" s="24">
        <v>9.9099999999999994E-2</v>
      </c>
    </row>
    <row r="18" spans="1:7" ht="12.95" customHeight="1">
      <c r="A18" s="20" t="s">
        <v>2788</v>
      </c>
      <c r="B18" s="21" t="s">
        <v>2790</v>
      </c>
      <c r="C18" s="16" t="s">
        <v>2789</v>
      </c>
      <c r="D18" s="18" t="s">
        <v>15</v>
      </c>
      <c r="E18" s="22">
        <v>1500000</v>
      </c>
      <c r="F18" s="23">
        <v>1468.98</v>
      </c>
      <c r="G18" s="24">
        <v>4.6300000000000001E-2</v>
      </c>
    </row>
    <row r="19" spans="1:7" ht="12.95" customHeight="1">
      <c r="A19" s="20" t="s">
        <v>2791</v>
      </c>
      <c r="B19" s="21" t="s">
        <v>2793</v>
      </c>
      <c r="C19" s="16" t="s">
        <v>2792</v>
      </c>
      <c r="D19" s="18" t="s">
        <v>19</v>
      </c>
      <c r="E19" s="22">
        <v>400000</v>
      </c>
      <c r="F19" s="23">
        <v>398.09</v>
      </c>
      <c r="G19" s="24">
        <v>1.26E-2</v>
      </c>
    </row>
    <row r="20" spans="1:7" ht="12.95" customHeight="1">
      <c r="A20" s="9"/>
      <c r="B20" s="17" t="s">
        <v>345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2798</v>
      </c>
      <c r="B21" s="21" t="s">
        <v>2733</v>
      </c>
      <c r="C21" s="16" t="s">
        <v>2799</v>
      </c>
      <c r="D21" s="18" t="s">
        <v>19</v>
      </c>
      <c r="E21" s="22">
        <v>3650000</v>
      </c>
      <c r="F21" s="23">
        <v>3710.99</v>
      </c>
      <c r="G21" s="24">
        <v>0.11700000000000001</v>
      </c>
    </row>
    <row r="22" spans="1:7" ht="12.95" customHeight="1">
      <c r="A22" s="20" t="s">
        <v>2768</v>
      </c>
      <c r="B22" s="21" t="s">
        <v>153</v>
      </c>
      <c r="C22" s="16" t="s">
        <v>2769</v>
      </c>
      <c r="D22" s="18" t="s">
        <v>19</v>
      </c>
      <c r="E22" s="22">
        <v>4600000</v>
      </c>
      <c r="F22" s="23">
        <v>3681.13</v>
      </c>
      <c r="G22" s="24">
        <v>0.11609999999999999</v>
      </c>
    </row>
    <row r="23" spans="1:7" ht="12.95" customHeight="1">
      <c r="A23" s="20" t="s">
        <v>2800</v>
      </c>
      <c r="B23" s="21" t="s">
        <v>2772</v>
      </c>
      <c r="C23" s="16" t="s">
        <v>2801</v>
      </c>
      <c r="D23" s="18" t="s">
        <v>19</v>
      </c>
      <c r="E23" s="22">
        <v>3050000</v>
      </c>
      <c r="F23" s="23">
        <v>3133.92</v>
      </c>
      <c r="G23" s="24">
        <v>9.8799999999999999E-2</v>
      </c>
    </row>
    <row r="24" spans="1:7" ht="12.95" customHeight="1">
      <c r="A24" s="20" t="s">
        <v>2766</v>
      </c>
      <c r="B24" s="21" t="s">
        <v>117</v>
      </c>
      <c r="C24" s="16" t="s">
        <v>2767</v>
      </c>
      <c r="D24" s="18" t="s">
        <v>19</v>
      </c>
      <c r="E24" s="22">
        <v>1000000</v>
      </c>
      <c r="F24" s="23">
        <v>1025.93</v>
      </c>
      <c r="G24" s="24">
        <v>3.2300000000000002E-2</v>
      </c>
    </row>
    <row r="25" spans="1:7" ht="12.95" customHeight="1">
      <c r="A25" s="9"/>
      <c r="B25" s="26" t="s">
        <v>30</v>
      </c>
      <c r="C25" s="25" t="s">
        <v>2</v>
      </c>
      <c r="D25" s="26" t="s">
        <v>2</v>
      </c>
      <c r="E25" s="26" t="s">
        <v>2</v>
      </c>
      <c r="F25" s="27">
        <v>29878.400000000001</v>
      </c>
      <c r="G25" s="28">
        <v>0.94220000000000004</v>
      </c>
    </row>
    <row r="26" spans="1:7" ht="12.95" customHeight="1">
      <c r="A26" s="9"/>
      <c r="B26" s="17" t="s">
        <v>31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9"/>
      <c r="B27" s="17" t="s">
        <v>11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2775</v>
      </c>
      <c r="B28" s="21" t="s">
        <v>2586</v>
      </c>
      <c r="C28" s="16" t="s">
        <v>2776</v>
      </c>
      <c r="D28" s="18" t="s">
        <v>15</v>
      </c>
      <c r="E28" s="22">
        <v>600000</v>
      </c>
      <c r="F28" s="23">
        <v>593.82000000000005</v>
      </c>
      <c r="G28" s="24">
        <v>1.8700000000000001E-2</v>
      </c>
    </row>
    <row r="29" spans="1:7" ht="12.95" customHeight="1">
      <c r="A29" s="20" t="s">
        <v>2590</v>
      </c>
      <c r="B29" s="21" t="s">
        <v>2963</v>
      </c>
      <c r="C29" s="16" t="s">
        <v>2591</v>
      </c>
      <c r="D29" s="18" t="s">
        <v>19</v>
      </c>
      <c r="E29" s="22">
        <v>500000</v>
      </c>
      <c r="F29" s="23">
        <v>491.76</v>
      </c>
      <c r="G29" s="24">
        <v>1.55E-2</v>
      </c>
    </row>
    <row r="30" spans="1:7" ht="12.95" customHeight="1">
      <c r="A30" s="9"/>
      <c r="B30" s="26" t="s">
        <v>30</v>
      </c>
      <c r="C30" s="25" t="s">
        <v>2</v>
      </c>
      <c r="D30" s="26" t="s">
        <v>2</v>
      </c>
      <c r="E30" s="26" t="s">
        <v>2</v>
      </c>
      <c r="F30" s="27">
        <v>1085.58</v>
      </c>
      <c r="G30" s="28">
        <v>3.4200000000000001E-2</v>
      </c>
    </row>
    <row r="31" spans="1:7" ht="12.95" customHeight="1">
      <c r="A31" s="9"/>
      <c r="B31" s="34" t="s">
        <v>2951</v>
      </c>
      <c r="C31" s="33"/>
      <c r="D31" s="35"/>
      <c r="E31" s="35"/>
      <c r="F31" s="35"/>
      <c r="G31" s="36"/>
    </row>
    <row r="32" spans="1:7" ht="12.95" customHeight="1">
      <c r="A32" s="37"/>
      <c r="B32" s="39" t="s">
        <v>30</v>
      </c>
      <c r="C32" s="38"/>
      <c r="D32" s="39"/>
      <c r="E32" s="39"/>
      <c r="F32" s="40" t="s">
        <v>32</v>
      </c>
      <c r="G32" s="41" t="s">
        <v>32</v>
      </c>
    </row>
    <row r="33" spans="1:7" ht="12.95" customHeight="1">
      <c r="A33" s="9"/>
      <c r="B33" s="26" t="s">
        <v>33</v>
      </c>
      <c r="C33" s="32" t="s">
        <v>2</v>
      </c>
      <c r="D33" s="29" t="s">
        <v>2</v>
      </c>
      <c r="E33" s="42" t="s">
        <v>2</v>
      </c>
      <c r="F33" s="43">
        <v>30963.98</v>
      </c>
      <c r="G33" s="44">
        <v>0.97640000000000005</v>
      </c>
    </row>
    <row r="34" spans="1:7" ht="12.95" customHeight="1">
      <c r="A34" s="9"/>
      <c r="B34" s="17" t="s">
        <v>34</v>
      </c>
      <c r="C34" s="16" t="s">
        <v>2</v>
      </c>
      <c r="D34" s="18" t="s">
        <v>2</v>
      </c>
      <c r="E34" s="18" t="s">
        <v>2</v>
      </c>
      <c r="F34" s="18" t="s">
        <v>2</v>
      </c>
      <c r="G34" s="19" t="s">
        <v>2</v>
      </c>
    </row>
    <row r="35" spans="1:7" ht="12.95" customHeight="1">
      <c r="A35" s="9"/>
      <c r="B35" s="17" t="s">
        <v>418</v>
      </c>
      <c r="C35" s="16" t="s">
        <v>2</v>
      </c>
      <c r="D35" s="18" t="s">
        <v>2</v>
      </c>
      <c r="E35" s="18" t="s">
        <v>2</v>
      </c>
      <c r="F35" s="18" t="s">
        <v>2</v>
      </c>
      <c r="G35" s="19" t="s">
        <v>2</v>
      </c>
    </row>
    <row r="36" spans="1:7" ht="12.95" customHeight="1">
      <c r="A36" s="10" t="s">
        <v>2</v>
      </c>
      <c r="B36" s="21" t="s">
        <v>419</v>
      </c>
      <c r="C36" s="16" t="s">
        <v>2</v>
      </c>
      <c r="D36" s="18" t="s">
        <v>2</v>
      </c>
      <c r="E36" s="46" t="s">
        <v>2</v>
      </c>
      <c r="F36" s="23">
        <v>29</v>
      </c>
      <c r="G36" s="24">
        <v>8.9999999999999998E-4</v>
      </c>
    </row>
    <row r="37" spans="1:7" ht="12.95" customHeight="1">
      <c r="A37" s="9"/>
      <c r="B37" s="26" t="s">
        <v>33</v>
      </c>
      <c r="C37" s="32" t="s">
        <v>2</v>
      </c>
      <c r="D37" s="29" t="s">
        <v>2</v>
      </c>
      <c r="E37" s="42" t="s">
        <v>2</v>
      </c>
      <c r="F37" s="43">
        <v>29</v>
      </c>
      <c r="G37" s="44">
        <v>8.9999999999999998E-4</v>
      </c>
    </row>
    <row r="38" spans="1:7" ht="12.95" customHeight="1">
      <c r="A38" s="9"/>
      <c r="B38" s="26" t="s">
        <v>236</v>
      </c>
      <c r="C38" s="32" t="s">
        <v>2</v>
      </c>
      <c r="D38" s="29" t="s">
        <v>2</v>
      </c>
      <c r="E38" s="18" t="s">
        <v>2</v>
      </c>
      <c r="F38" s="43">
        <v>726.23</v>
      </c>
      <c r="G38" s="44">
        <v>2.2700000000000001E-2</v>
      </c>
    </row>
    <row r="39" spans="1:7" ht="12.95" customHeight="1" thickBot="1">
      <c r="A39" s="9"/>
      <c r="B39" s="49" t="s">
        <v>237</v>
      </c>
      <c r="C39" s="48" t="s">
        <v>2</v>
      </c>
      <c r="D39" s="50" t="s">
        <v>2</v>
      </c>
      <c r="E39" s="50" t="s">
        <v>2</v>
      </c>
      <c r="F39" s="51">
        <v>31719.206866299999</v>
      </c>
      <c r="G39" s="52">
        <v>1</v>
      </c>
    </row>
    <row r="40" spans="1:7" ht="12.95" customHeight="1">
      <c r="A40" s="9"/>
      <c r="B40" s="10" t="s">
        <v>2</v>
      </c>
      <c r="C40" s="9"/>
      <c r="D40" s="9"/>
      <c r="E40" s="9"/>
      <c r="F40" s="9"/>
      <c r="G40" s="9"/>
    </row>
    <row r="41" spans="1:7" ht="12.95" customHeight="1">
      <c r="A41" s="9"/>
      <c r="B41" s="53" t="s">
        <v>2</v>
      </c>
      <c r="C41" s="9"/>
      <c r="D41" s="9"/>
      <c r="E41" s="9"/>
      <c r="F41" s="9"/>
      <c r="G41" s="9"/>
    </row>
    <row r="42" spans="1:7" ht="12.95" customHeight="1">
      <c r="A42" s="9"/>
      <c r="B42" s="53" t="s">
        <v>238</v>
      </c>
      <c r="C42" s="9"/>
      <c r="D42" s="9"/>
      <c r="E42" s="9"/>
      <c r="F42" s="9"/>
      <c r="G42" s="9"/>
    </row>
    <row r="43" spans="1:7" ht="12.95" customHeight="1">
      <c r="A43" s="9"/>
      <c r="B43" s="53" t="s">
        <v>2</v>
      </c>
      <c r="C43" s="9"/>
      <c r="D43" s="9"/>
      <c r="E43" s="9"/>
      <c r="F43" s="9"/>
      <c r="G43" s="9"/>
    </row>
    <row r="44" spans="1:7" ht="26.1" customHeight="1">
      <c r="A44" s="9"/>
      <c r="B44" s="62"/>
      <c r="C44" s="9"/>
      <c r="E44" s="9"/>
      <c r="F44" s="9"/>
      <c r="G44" s="9"/>
    </row>
    <row r="45" spans="1:7" ht="12.95" customHeight="1">
      <c r="A45" s="9"/>
      <c r="B45" s="53" t="s">
        <v>2</v>
      </c>
      <c r="C45" s="9"/>
      <c r="D45" s="9"/>
      <c r="E45" s="9"/>
      <c r="F45" s="9"/>
      <c r="G45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>IDFC Fixed Term Plan Series 146 (212 days)</v>
      </c>
      <c r="C4" s="79"/>
      <c r="D4" s="79"/>
      <c r="E4" s="79"/>
      <c r="F4" s="79"/>
      <c r="G4" s="79"/>
    </row>
    <row r="5" spans="1:7" ht="15.95" customHeight="1">
      <c r="A5" s="8" t="s">
        <v>2802</v>
      </c>
      <c r="B5" s="63" t="s">
        <v>2803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34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35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2804</v>
      </c>
      <c r="B11" s="21" t="s">
        <v>66</v>
      </c>
      <c r="C11" s="16" t="s">
        <v>2805</v>
      </c>
      <c r="D11" s="18" t="s">
        <v>43</v>
      </c>
      <c r="E11" s="22">
        <v>2000000</v>
      </c>
      <c r="F11" s="23">
        <v>1960.56</v>
      </c>
      <c r="G11" s="24">
        <v>0.1182</v>
      </c>
    </row>
    <row r="12" spans="1:7" ht="12.95" customHeight="1">
      <c r="A12" s="20" t="s">
        <v>2806</v>
      </c>
      <c r="B12" s="21" t="s">
        <v>408</v>
      </c>
      <c r="C12" s="16" t="s">
        <v>2807</v>
      </c>
      <c r="D12" s="18" t="s">
        <v>43</v>
      </c>
      <c r="E12" s="22">
        <v>2000000</v>
      </c>
      <c r="F12" s="23">
        <v>1959.82</v>
      </c>
      <c r="G12" s="24">
        <v>0.1181</v>
      </c>
    </row>
    <row r="13" spans="1:7" ht="12.95" customHeight="1">
      <c r="A13" s="20" t="s">
        <v>2808</v>
      </c>
      <c r="B13" s="21" t="s">
        <v>55</v>
      </c>
      <c r="C13" s="16" t="s">
        <v>2809</v>
      </c>
      <c r="D13" s="18" t="s">
        <v>39</v>
      </c>
      <c r="E13" s="22">
        <v>2000000</v>
      </c>
      <c r="F13" s="23">
        <v>1959.82</v>
      </c>
      <c r="G13" s="24">
        <v>0.1181</v>
      </c>
    </row>
    <row r="14" spans="1:7" ht="12.95" customHeight="1">
      <c r="A14" s="20" t="s">
        <v>2810</v>
      </c>
      <c r="B14" s="21" t="s">
        <v>38</v>
      </c>
      <c r="C14" s="16" t="s">
        <v>2811</v>
      </c>
      <c r="D14" s="18" t="s">
        <v>39</v>
      </c>
      <c r="E14" s="22">
        <v>2000000</v>
      </c>
      <c r="F14" s="23">
        <v>1959.77</v>
      </c>
      <c r="G14" s="24">
        <v>0.1181</v>
      </c>
    </row>
    <row r="15" spans="1:7" ht="12.95" customHeight="1">
      <c r="A15" s="20" t="s">
        <v>2812</v>
      </c>
      <c r="B15" s="21" t="s">
        <v>42</v>
      </c>
      <c r="C15" s="16" t="s">
        <v>2813</v>
      </c>
      <c r="D15" s="18" t="s">
        <v>43</v>
      </c>
      <c r="E15" s="22">
        <v>500000</v>
      </c>
      <c r="F15" s="23">
        <v>490.18</v>
      </c>
      <c r="G15" s="24">
        <v>2.9499999999999998E-2</v>
      </c>
    </row>
    <row r="16" spans="1:7" ht="12.95" customHeight="1">
      <c r="A16" s="9"/>
      <c r="B16" s="17" t="s">
        <v>418</v>
      </c>
      <c r="C16" s="16" t="s">
        <v>2</v>
      </c>
      <c r="D16" s="18" t="s">
        <v>2</v>
      </c>
      <c r="E16" s="18" t="s">
        <v>2</v>
      </c>
      <c r="F16" s="18" t="s">
        <v>2</v>
      </c>
      <c r="G16" s="19" t="s">
        <v>2</v>
      </c>
    </row>
    <row r="17" spans="1:7" ht="12.95" customHeight="1">
      <c r="A17" s="10" t="s">
        <v>2</v>
      </c>
      <c r="B17" s="21" t="s">
        <v>419</v>
      </c>
      <c r="C17" s="16" t="s">
        <v>2</v>
      </c>
      <c r="D17" s="18" t="s">
        <v>2</v>
      </c>
      <c r="E17" s="46" t="s">
        <v>2</v>
      </c>
      <c r="F17" s="23">
        <v>60.01</v>
      </c>
      <c r="G17" s="24">
        <v>3.5999999999999999E-3</v>
      </c>
    </row>
    <row r="18" spans="1:7" ht="12.95" customHeight="1">
      <c r="A18" s="9"/>
      <c r="B18" s="17" t="s">
        <v>58</v>
      </c>
      <c r="C18" s="16" t="s">
        <v>2</v>
      </c>
      <c r="D18" s="18" t="s">
        <v>2</v>
      </c>
      <c r="E18" s="18" t="s">
        <v>2</v>
      </c>
      <c r="F18" s="18" t="s">
        <v>2</v>
      </c>
      <c r="G18" s="19" t="s">
        <v>2</v>
      </c>
    </row>
    <row r="19" spans="1:7" ht="12.95" customHeight="1">
      <c r="A19" s="20" t="s">
        <v>2814</v>
      </c>
      <c r="B19" s="21" t="s">
        <v>153</v>
      </c>
      <c r="C19" s="16" t="s">
        <v>2815</v>
      </c>
      <c r="D19" s="18" t="s">
        <v>43</v>
      </c>
      <c r="E19" s="22">
        <v>2000000</v>
      </c>
      <c r="F19" s="23">
        <v>1956.52</v>
      </c>
      <c r="G19" s="24">
        <v>0.1179</v>
      </c>
    </row>
    <row r="20" spans="1:7" ht="12.95" customHeight="1">
      <c r="A20" s="20" t="s">
        <v>2816</v>
      </c>
      <c r="B20" s="21" t="s">
        <v>2818</v>
      </c>
      <c r="C20" s="16" t="s">
        <v>2817</v>
      </c>
      <c r="D20" s="18" t="s">
        <v>43</v>
      </c>
      <c r="E20" s="22">
        <v>2000000</v>
      </c>
      <c r="F20" s="23">
        <v>1956.52</v>
      </c>
      <c r="G20" s="24">
        <v>0.1179</v>
      </c>
    </row>
    <row r="21" spans="1:7" ht="12.95" customHeight="1">
      <c r="A21" s="20" t="s">
        <v>2819</v>
      </c>
      <c r="B21" s="21" t="s">
        <v>72</v>
      </c>
      <c r="C21" s="16" t="s">
        <v>2820</v>
      </c>
      <c r="D21" s="18" t="s">
        <v>43</v>
      </c>
      <c r="E21" s="22">
        <v>1600000</v>
      </c>
      <c r="F21" s="23">
        <v>1567.19</v>
      </c>
      <c r="G21" s="24">
        <v>9.4500000000000001E-2</v>
      </c>
    </row>
    <row r="22" spans="1:7" ht="12.95" customHeight="1">
      <c r="A22" s="20" t="s">
        <v>2821</v>
      </c>
      <c r="B22" s="21" t="s">
        <v>133</v>
      </c>
      <c r="C22" s="16" t="s">
        <v>2822</v>
      </c>
      <c r="D22" s="18" t="s">
        <v>43</v>
      </c>
      <c r="E22" s="22">
        <v>1600000</v>
      </c>
      <c r="F22" s="23">
        <v>1565.39</v>
      </c>
      <c r="G22" s="24">
        <v>9.4399999999999998E-2</v>
      </c>
    </row>
    <row r="23" spans="1:7" ht="12.95" customHeight="1">
      <c r="A23" s="20" t="s">
        <v>2823</v>
      </c>
      <c r="B23" s="21" t="s">
        <v>79</v>
      </c>
      <c r="C23" s="16" t="s">
        <v>2824</v>
      </c>
      <c r="D23" s="18" t="s">
        <v>43</v>
      </c>
      <c r="E23" s="22">
        <v>1100000</v>
      </c>
      <c r="F23" s="23">
        <v>1076.3</v>
      </c>
      <c r="G23" s="24">
        <v>6.4899999999999999E-2</v>
      </c>
    </row>
    <row r="24" spans="1:7" ht="12.95" customHeight="1">
      <c r="A24" s="20" t="s">
        <v>1602</v>
      </c>
      <c r="B24" s="21" t="s">
        <v>834</v>
      </c>
      <c r="C24" s="16" t="s">
        <v>1603</v>
      </c>
      <c r="D24" s="18" t="s">
        <v>39</v>
      </c>
      <c r="E24" s="22">
        <v>80000</v>
      </c>
      <c r="F24" s="23">
        <v>78.400000000000006</v>
      </c>
      <c r="G24" s="24">
        <v>4.7000000000000002E-3</v>
      </c>
    </row>
    <row r="25" spans="1:7" ht="12.95" customHeight="1">
      <c r="A25" s="9"/>
      <c r="B25" s="26" t="s">
        <v>33</v>
      </c>
      <c r="C25" s="32" t="s">
        <v>2</v>
      </c>
      <c r="D25" s="29" t="s">
        <v>2</v>
      </c>
      <c r="E25" s="42" t="s">
        <v>2</v>
      </c>
      <c r="F25" s="43">
        <v>16590.48</v>
      </c>
      <c r="G25" s="44">
        <v>0.99990000000000001</v>
      </c>
    </row>
    <row r="26" spans="1:7" ht="12.95" customHeight="1">
      <c r="A26" s="9"/>
      <c r="B26" s="26" t="s">
        <v>236</v>
      </c>
      <c r="C26" s="32" t="s">
        <v>2</v>
      </c>
      <c r="D26" s="29" t="s">
        <v>2</v>
      </c>
      <c r="E26" s="18" t="s">
        <v>2</v>
      </c>
      <c r="F26" s="43">
        <v>-1.75</v>
      </c>
      <c r="G26" s="44">
        <v>1E-4</v>
      </c>
    </row>
    <row r="27" spans="1:7" ht="12.95" customHeight="1" thickBot="1">
      <c r="A27" s="9"/>
      <c r="B27" s="49" t="s">
        <v>237</v>
      </c>
      <c r="C27" s="48" t="s">
        <v>2</v>
      </c>
      <c r="D27" s="50" t="s">
        <v>2</v>
      </c>
      <c r="E27" s="50" t="s">
        <v>2</v>
      </c>
      <c r="F27" s="51">
        <v>16588.731361400001</v>
      </c>
      <c r="G27" s="52">
        <v>1</v>
      </c>
    </row>
    <row r="28" spans="1:7" ht="12.95" customHeight="1">
      <c r="A28" s="9"/>
      <c r="B28" s="10" t="s">
        <v>2</v>
      </c>
      <c r="C28" s="9"/>
      <c r="D28" s="9"/>
      <c r="E28" s="9"/>
      <c r="F28" s="9"/>
      <c r="G28" s="9"/>
    </row>
    <row r="29" spans="1:7" ht="12.95" customHeight="1">
      <c r="A29" s="9"/>
      <c r="B29" s="53" t="s">
        <v>2</v>
      </c>
      <c r="C29" s="9"/>
      <c r="D29" s="9"/>
      <c r="E29" s="9"/>
      <c r="F29" s="9"/>
      <c r="G29" s="9"/>
    </row>
    <row r="30" spans="1:7" ht="12.95" customHeight="1">
      <c r="A30" s="9"/>
      <c r="B30" s="53" t="s">
        <v>238</v>
      </c>
      <c r="C30" s="9"/>
      <c r="D30" s="9"/>
      <c r="E30" s="9"/>
      <c r="F30" s="9"/>
      <c r="G30" s="9"/>
    </row>
    <row r="31" spans="1:7" ht="12.95" customHeight="1">
      <c r="A31" s="9"/>
      <c r="B31" s="53" t="s">
        <v>2</v>
      </c>
      <c r="C31" s="9"/>
      <c r="D31" s="9"/>
      <c r="E31" s="9"/>
      <c r="F31" s="9"/>
      <c r="G31" s="9"/>
    </row>
    <row r="32" spans="1:7" ht="26.1" customHeight="1">
      <c r="A32" s="9"/>
      <c r="B32" s="62"/>
      <c r="C32" s="9"/>
      <c r="E32" s="9"/>
      <c r="F32" s="9"/>
      <c r="G32" s="9"/>
    </row>
    <row r="33" spans="1:7" ht="12.95" customHeight="1">
      <c r="A33" s="9"/>
      <c r="B33" s="53" t="s">
        <v>2</v>
      </c>
      <c r="C33" s="9"/>
      <c r="D33" s="9"/>
      <c r="E33" s="9"/>
      <c r="F33" s="9"/>
      <c r="G33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dimension ref="A1:G44"/>
  <sheetViews>
    <sheetView showGridLines="0" zoomScaleNormal="100" workbookViewId="0"/>
  </sheetViews>
  <sheetFormatPr defaultRowHeight="12.75"/>
  <cols>
    <col min="1" max="1" width="9.710937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>IDFC Fixed Term Plan Series 149 (1424 days)</v>
      </c>
      <c r="C4" s="79"/>
      <c r="D4" s="79"/>
      <c r="E4" s="79"/>
      <c r="F4" s="79"/>
      <c r="G4" s="79"/>
    </row>
    <row r="5" spans="1:7" ht="15.95" customHeight="1">
      <c r="A5" s="8" t="s">
        <v>2825</v>
      </c>
      <c r="B5" s="63" t="s">
        <v>2826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241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2827</v>
      </c>
      <c r="B12" s="21" t="s">
        <v>2829</v>
      </c>
      <c r="C12" s="16" t="s">
        <v>2828</v>
      </c>
      <c r="D12" s="18" t="s">
        <v>245</v>
      </c>
      <c r="E12" s="22">
        <v>8500000</v>
      </c>
      <c r="F12" s="23">
        <v>8256.52</v>
      </c>
      <c r="G12" s="24">
        <v>0.17510000000000001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625</v>
      </c>
      <c r="B14" s="21" t="s">
        <v>627</v>
      </c>
      <c r="C14" s="16" t="s">
        <v>626</v>
      </c>
      <c r="D14" s="18" t="s">
        <v>19</v>
      </c>
      <c r="E14" s="22">
        <v>5500000</v>
      </c>
      <c r="F14" s="23">
        <v>5502.6</v>
      </c>
      <c r="G14" s="24">
        <v>0.1167</v>
      </c>
    </row>
    <row r="15" spans="1:7" ht="12.95" customHeight="1">
      <c r="A15" s="20" t="s">
        <v>2830</v>
      </c>
      <c r="B15" s="67" t="s">
        <v>2985</v>
      </c>
      <c r="C15" s="16" t="s">
        <v>2831</v>
      </c>
      <c r="D15" s="18" t="s">
        <v>249</v>
      </c>
      <c r="E15" s="22">
        <v>5500000</v>
      </c>
      <c r="F15" s="23">
        <v>5422.93</v>
      </c>
      <c r="G15" s="24">
        <v>0.115</v>
      </c>
    </row>
    <row r="16" spans="1:7" ht="12.95" customHeight="1">
      <c r="A16" s="20" t="s">
        <v>610</v>
      </c>
      <c r="B16" s="21" t="s">
        <v>612</v>
      </c>
      <c r="C16" s="16" t="s">
        <v>611</v>
      </c>
      <c r="D16" s="18" t="s">
        <v>19</v>
      </c>
      <c r="E16" s="22">
        <v>5500000</v>
      </c>
      <c r="F16" s="23">
        <v>5340.75</v>
      </c>
      <c r="G16" s="24">
        <v>0.1133</v>
      </c>
    </row>
    <row r="17" spans="1:7" ht="12.95" customHeight="1">
      <c r="A17" s="20" t="s">
        <v>670</v>
      </c>
      <c r="B17" s="21" t="s">
        <v>672</v>
      </c>
      <c r="C17" s="16" t="s">
        <v>671</v>
      </c>
      <c r="D17" s="18" t="s">
        <v>19</v>
      </c>
      <c r="E17" s="22">
        <v>5500000</v>
      </c>
      <c r="F17" s="23">
        <v>5307.74</v>
      </c>
      <c r="G17" s="24">
        <v>0.11260000000000001</v>
      </c>
    </row>
    <row r="18" spans="1:7" ht="12.95" customHeight="1">
      <c r="A18" s="20" t="s">
        <v>2832</v>
      </c>
      <c r="B18" s="21" t="s">
        <v>2834</v>
      </c>
      <c r="C18" s="16" t="s">
        <v>2833</v>
      </c>
      <c r="D18" s="18" t="s">
        <v>19</v>
      </c>
      <c r="E18" s="22">
        <v>4500000</v>
      </c>
      <c r="F18" s="23">
        <v>4450.9799999999996</v>
      </c>
      <c r="G18" s="24">
        <v>9.4399999999999998E-2</v>
      </c>
    </row>
    <row r="19" spans="1:7" ht="12.95" customHeight="1">
      <c r="A19" s="20" t="s">
        <v>2835</v>
      </c>
      <c r="B19" s="67" t="s">
        <v>2983</v>
      </c>
      <c r="C19" s="16" t="s">
        <v>2836</v>
      </c>
      <c r="D19" s="18" t="s">
        <v>249</v>
      </c>
      <c r="E19" s="22">
        <v>4500000</v>
      </c>
      <c r="F19" s="23">
        <v>4443.33</v>
      </c>
      <c r="G19" s="24">
        <v>9.4299999999999995E-2</v>
      </c>
    </row>
    <row r="20" spans="1:7" ht="12.95" customHeight="1">
      <c r="A20" s="20" t="s">
        <v>2837</v>
      </c>
      <c r="B20" s="21" t="s">
        <v>2839</v>
      </c>
      <c r="C20" s="16" t="s">
        <v>2838</v>
      </c>
      <c r="D20" s="18" t="s">
        <v>19</v>
      </c>
      <c r="E20" s="22">
        <v>1500000</v>
      </c>
      <c r="F20" s="23">
        <v>1490.16</v>
      </c>
      <c r="G20" s="24">
        <v>3.1600000000000003E-2</v>
      </c>
    </row>
    <row r="21" spans="1:7" ht="12.95" customHeight="1">
      <c r="A21" s="20" t="s">
        <v>2840</v>
      </c>
      <c r="B21" s="21" t="s">
        <v>2842</v>
      </c>
      <c r="C21" s="16" t="s">
        <v>2841</v>
      </c>
      <c r="D21" s="18" t="s">
        <v>19</v>
      </c>
      <c r="E21" s="22">
        <v>1520000</v>
      </c>
      <c r="F21" s="23">
        <v>1472.91</v>
      </c>
      <c r="G21" s="24">
        <v>3.1199999999999999E-2</v>
      </c>
    </row>
    <row r="22" spans="1:7" ht="12.95" customHeight="1">
      <c r="A22" s="20" t="s">
        <v>2629</v>
      </c>
      <c r="B22" s="21" t="s">
        <v>2631</v>
      </c>
      <c r="C22" s="16" t="s">
        <v>2630</v>
      </c>
      <c r="D22" s="18" t="s">
        <v>19</v>
      </c>
      <c r="E22" s="22">
        <v>160000</v>
      </c>
      <c r="F22" s="23">
        <v>155.91</v>
      </c>
      <c r="G22" s="24">
        <v>3.3E-3</v>
      </c>
    </row>
    <row r="23" spans="1:7" ht="12.95" customHeight="1">
      <c r="A23" s="20" t="s">
        <v>2274</v>
      </c>
      <c r="B23" s="21" t="s">
        <v>2276</v>
      </c>
      <c r="C23" s="16" t="s">
        <v>2275</v>
      </c>
      <c r="D23" s="18" t="s">
        <v>19</v>
      </c>
      <c r="E23" s="22">
        <v>100000</v>
      </c>
      <c r="F23" s="23">
        <v>100.73</v>
      </c>
      <c r="G23" s="24">
        <v>2.0999999999999999E-3</v>
      </c>
    </row>
    <row r="24" spans="1:7" ht="12.95" customHeight="1">
      <c r="A24" s="20" t="s">
        <v>2626</v>
      </c>
      <c r="B24" s="21" t="s">
        <v>2628</v>
      </c>
      <c r="C24" s="16" t="s">
        <v>2627</v>
      </c>
      <c r="D24" s="18" t="s">
        <v>249</v>
      </c>
      <c r="E24" s="22">
        <v>50000</v>
      </c>
      <c r="F24" s="23">
        <v>49.16</v>
      </c>
      <c r="G24" s="24">
        <v>1E-3</v>
      </c>
    </row>
    <row r="25" spans="1:7" ht="12.95" customHeight="1">
      <c r="A25" s="9"/>
      <c r="B25" s="17" t="s">
        <v>345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20" t="s">
        <v>2843</v>
      </c>
      <c r="B26" s="21" t="s">
        <v>348</v>
      </c>
      <c r="C26" s="16" t="s">
        <v>2844</v>
      </c>
      <c r="D26" s="18" t="s">
        <v>281</v>
      </c>
      <c r="E26" s="22">
        <v>4000000</v>
      </c>
      <c r="F26" s="23">
        <v>4033.93</v>
      </c>
      <c r="G26" s="24">
        <v>8.5599999999999996E-2</v>
      </c>
    </row>
    <row r="27" spans="1:7" ht="12.95" customHeight="1">
      <c r="A27" s="9"/>
      <c r="B27" s="26" t="s">
        <v>30</v>
      </c>
      <c r="C27" s="25" t="s">
        <v>2</v>
      </c>
      <c r="D27" s="26" t="s">
        <v>2</v>
      </c>
      <c r="E27" s="26" t="s">
        <v>2</v>
      </c>
      <c r="F27" s="27">
        <v>46027.65</v>
      </c>
      <c r="G27" s="28">
        <v>0.97619999999999996</v>
      </c>
    </row>
    <row r="28" spans="1:7" ht="12.95" customHeight="1">
      <c r="A28" s="9"/>
      <c r="B28" s="17" t="s">
        <v>31</v>
      </c>
      <c r="C28" s="16" t="s">
        <v>2</v>
      </c>
      <c r="D28" s="29" t="s">
        <v>2</v>
      </c>
      <c r="E28" s="29" t="s">
        <v>2</v>
      </c>
      <c r="F28" s="30" t="s">
        <v>32</v>
      </c>
      <c r="G28" s="31" t="s">
        <v>32</v>
      </c>
    </row>
    <row r="29" spans="1:7" ht="12.95" customHeight="1">
      <c r="A29" s="9"/>
      <c r="B29" s="25" t="s">
        <v>30</v>
      </c>
      <c r="C29" s="32" t="s">
        <v>2</v>
      </c>
      <c r="D29" s="29" t="s">
        <v>2</v>
      </c>
      <c r="E29" s="29" t="s">
        <v>2</v>
      </c>
      <c r="F29" s="30" t="s">
        <v>32</v>
      </c>
      <c r="G29" s="31" t="s">
        <v>32</v>
      </c>
    </row>
    <row r="30" spans="1:7" ht="12.95" customHeight="1">
      <c r="A30" s="9"/>
      <c r="B30" s="34" t="s">
        <v>2951</v>
      </c>
      <c r="C30" s="33"/>
      <c r="D30" s="35"/>
      <c r="E30" s="35"/>
      <c r="F30" s="35"/>
      <c r="G30" s="36"/>
    </row>
    <row r="31" spans="1:7" ht="12.95" customHeight="1">
      <c r="A31" s="37"/>
      <c r="B31" s="39" t="s">
        <v>30</v>
      </c>
      <c r="C31" s="38"/>
      <c r="D31" s="39"/>
      <c r="E31" s="39"/>
      <c r="F31" s="40" t="s">
        <v>32</v>
      </c>
      <c r="G31" s="41" t="s">
        <v>32</v>
      </c>
    </row>
    <row r="32" spans="1:7" ht="12.95" customHeight="1">
      <c r="A32" s="9"/>
      <c r="B32" s="26" t="s">
        <v>33</v>
      </c>
      <c r="C32" s="32" t="s">
        <v>2</v>
      </c>
      <c r="D32" s="29" t="s">
        <v>2</v>
      </c>
      <c r="E32" s="42" t="s">
        <v>2</v>
      </c>
      <c r="F32" s="43">
        <v>46027.65</v>
      </c>
      <c r="G32" s="44">
        <v>0.97619999999999996</v>
      </c>
    </row>
    <row r="33" spans="1:7" ht="12.95" customHeight="1">
      <c r="A33" s="9"/>
      <c r="B33" s="17" t="s">
        <v>34</v>
      </c>
      <c r="C33" s="16" t="s">
        <v>2</v>
      </c>
      <c r="D33" s="18" t="s">
        <v>2</v>
      </c>
      <c r="E33" s="18" t="s">
        <v>2</v>
      </c>
      <c r="F33" s="18" t="s">
        <v>2</v>
      </c>
      <c r="G33" s="19" t="s">
        <v>2</v>
      </c>
    </row>
    <row r="34" spans="1:7" ht="12.95" customHeight="1">
      <c r="A34" s="9"/>
      <c r="B34" s="17" t="s">
        <v>418</v>
      </c>
      <c r="C34" s="16" t="s">
        <v>2</v>
      </c>
      <c r="D34" s="18" t="s">
        <v>2</v>
      </c>
      <c r="E34" s="18" t="s">
        <v>2</v>
      </c>
      <c r="F34" s="18" t="s">
        <v>2</v>
      </c>
      <c r="G34" s="19" t="s">
        <v>2</v>
      </c>
    </row>
    <row r="35" spans="1:7" ht="12.95" customHeight="1">
      <c r="A35" s="10" t="s">
        <v>2</v>
      </c>
      <c r="B35" s="21" t="s">
        <v>419</v>
      </c>
      <c r="C35" s="16" t="s">
        <v>2</v>
      </c>
      <c r="D35" s="18" t="s">
        <v>2</v>
      </c>
      <c r="E35" s="46" t="s">
        <v>2</v>
      </c>
      <c r="F35" s="23">
        <v>164.03</v>
      </c>
      <c r="G35" s="24">
        <v>3.5000000000000001E-3</v>
      </c>
    </row>
    <row r="36" spans="1:7" ht="12.95" customHeight="1">
      <c r="A36" s="9"/>
      <c r="B36" s="26" t="s">
        <v>33</v>
      </c>
      <c r="C36" s="32" t="s">
        <v>2</v>
      </c>
      <c r="D36" s="29" t="s">
        <v>2</v>
      </c>
      <c r="E36" s="42" t="s">
        <v>2</v>
      </c>
      <c r="F36" s="43">
        <v>164.03</v>
      </c>
      <c r="G36" s="44">
        <v>3.5000000000000001E-3</v>
      </c>
    </row>
    <row r="37" spans="1:7" ht="12.95" customHeight="1">
      <c r="A37" s="9"/>
      <c r="B37" s="26" t="s">
        <v>236</v>
      </c>
      <c r="C37" s="32" t="s">
        <v>2</v>
      </c>
      <c r="D37" s="29" t="s">
        <v>2</v>
      </c>
      <c r="E37" s="18" t="s">
        <v>2</v>
      </c>
      <c r="F37" s="43">
        <v>949.49</v>
      </c>
      <c r="G37" s="44">
        <v>2.0299999999999999E-2</v>
      </c>
    </row>
    <row r="38" spans="1:7" ht="12.95" customHeight="1" thickBot="1">
      <c r="A38" s="9"/>
      <c r="B38" s="49" t="s">
        <v>237</v>
      </c>
      <c r="C38" s="48" t="s">
        <v>2</v>
      </c>
      <c r="D38" s="50" t="s">
        <v>2</v>
      </c>
      <c r="E38" s="50" t="s">
        <v>2</v>
      </c>
      <c r="F38" s="51">
        <v>47141.173210000001</v>
      </c>
      <c r="G38" s="52">
        <v>1</v>
      </c>
    </row>
    <row r="39" spans="1:7" ht="12.95" customHeight="1">
      <c r="A39" s="9"/>
      <c r="B39" s="10" t="s">
        <v>2</v>
      </c>
      <c r="C39" s="9"/>
      <c r="D39" s="9"/>
      <c r="E39" s="9"/>
      <c r="F39" s="9"/>
      <c r="G39" s="9"/>
    </row>
    <row r="40" spans="1:7" ht="12.95" customHeight="1">
      <c r="A40" s="9"/>
      <c r="B40" s="53" t="s">
        <v>2</v>
      </c>
      <c r="C40" s="9"/>
      <c r="D40" s="9"/>
      <c r="E40" s="9"/>
      <c r="F40" s="9"/>
      <c r="G40" s="9"/>
    </row>
    <row r="41" spans="1:7" ht="12.95" customHeight="1">
      <c r="A41" s="9"/>
      <c r="B41" s="53" t="s">
        <v>238</v>
      </c>
      <c r="C41" s="9"/>
      <c r="D41" s="9"/>
      <c r="E41" s="9"/>
      <c r="F41" s="9"/>
      <c r="G41" s="9"/>
    </row>
    <row r="42" spans="1:7" ht="12.95" customHeight="1">
      <c r="A42" s="9"/>
      <c r="B42" s="53" t="s">
        <v>2</v>
      </c>
      <c r="C42" s="9"/>
      <c r="D42" s="9"/>
      <c r="E42" s="9"/>
      <c r="F42" s="9"/>
      <c r="G42" s="9"/>
    </row>
    <row r="43" spans="1:7" ht="26.1" customHeight="1">
      <c r="A43" s="9"/>
      <c r="B43" s="62"/>
      <c r="C43" s="9"/>
      <c r="E43" s="9"/>
      <c r="F43" s="9"/>
      <c r="G43" s="9"/>
    </row>
    <row r="44" spans="1:7" ht="12.95" customHeight="1">
      <c r="A44" s="9"/>
      <c r="B44" s="53" t="s">
        <v>2</v>
      </c>
      <c r="C44" s="9"/>
      <c r="D44" s="9"/>
      <c r="E44" s="9"/>
      <c r="F44" s="9"/>
      <c r="G44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1:G41"/>
  <sheetViews>
    <sheetView showGridLines="0" zoomScaleNormal="100" workbookViewId="0"/>
  </sheetViews>
  <sheetFormatPr defaultRowHeight="12.75"/>
  <cols>
    <col min="1" max="1" width="8.8554687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>IDFC Fixed Term Plan Series 150 (202 days)</v>
      </c>
      <c r="C4" s="79"/>
      <c r="D4" s="79"/>
      <c r="E4" s="79"/>
      <c r="F4" s="79"/>
      <c r="G4" s="79"/>
    </row>
    <row r="5" spans="1:7" ht="15.95" customHeight="1">
      <c r="A5" s="8" t="s">
        <v>2845</v>
      </c>
      <c r="B5" s="63" t="s">
        <v>2846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469</v>
      </c>
      <c r="B12" s="21" t="s">
        <v>471</v>
      </c>
      <c r="C12" s="16" t="s">
        <v>470</v>
      </c>
      <c r="D12" s="18" t="s">
        <v>249</v>
      </c>
      <c r="E12" s="22">
        <v>1000000</v>
      </c>
      <c r="F12" s="23">
        <v>998.02</v>
      </c>
      <c r="G12" s="24">
        <v>9.4100000000000003E-2</v>
      </c>
    </row>
    <row r="13" spans="1:7" ht="12.95" customHeight="1">
      <c r="A13" s="9"/>
      <c r="B13" s="26" t="s">
        <v>30</v>
      </c>
      <c r="C13" s="25" t="s">
        <v>2</v>
      </c>
      <c r="D13" s="26" t="s">
        <v>2</v>
      </c>
      <c r="E13" s="26" t="s">
        <v>2</v>
      </c>
      <c r="F13" s="27">
        <v>998.02</v>
      </c>
      <c r="G13" s="28">
        <v>9.4100000000000003E-2</v>
      </c>
    </row>
    <row r="14" spans="1:7" ht="12.95" customHeight="1">
      <c r="A14" s="9"/>
      <c r="B14" s="17" t="s">
        <v>31</v>
      </c>
      <c r="C14" s="16" t="s">
        <v>2</v>
      </c>
      <c r="D14" s="29" t="s">
        <v>2</v>
      </c>
      <c r="E14" s="29" t="s">
        <v>2</v>
      </c>
      <c r="F14" s="30" t="s">
        <v>32</v>
      </c>
      <c r="G14" s="31" t="s">
        <v>32</v>
      </c>
    </row>
    <row r="15" spans="1:7" ht="12.95" customHeight="1">
      <c r="A15" s="9"/>
      <c r="B15" s="25" t="s">
        <v>30</v>
      </c>
      <c r="C15" s="32" t="s">
        <v>2</v>
      </c>
      <c r="D15" s="29" t="s">
        <v>2</v>
      </c>
      <c r="E15" s="29" t="s">
        <v>2</v>
      </c>
      <c r="F15" s="30" t="s">
        <v>32</v>
      </c>
      <c r="G15" s="31" t="s">
        <v>32</v>
      </c>
    </row>
    <row r="16" spans="1:7" ht="12.95" customHeight="1">
      <c r="A16" s="9"/>
      <c r="B16" s="34" t="s">
        <v>2951</v>
      </c>
      <c r="C16" s="33"/>
      <c r="D16" s="35"/>
      <c r="E16" s="35"/>
      <c r="F16" s="35"/>
      <c r="G16" s="36"/>
    </row>
    <row r="17" spans="1:7" ht="12.95" customHeight="1">
      <c r="A17" s="37"/>
      <c r="B17" s="39" t="s">
        <v>30</v>
      </c>
      <c r="C17" s="38"/>
      <c r="D17" s="39"/>
      <c r="E17" s="39"/>
      <c r="F17" s="40" t="s">
        <v>32</v>
      </c>
      <c r="G17" s="41" t="s">
        <v>32</v>
      </c>
    </row>
    <row r="18" spans="1:7" ht="12.95" customHeight="1">
      <c r="A18" s="9"/>
      <c r="B18" s="26" t="s">
        <v>33</v>
      </c>
      <c r="C18" s="32" t="s">
        <v>2</v>
      </c>
      <c r="D18" s="29" t="s">
        <v>2</v>
      </c>
      <c r="E18" s="42" t="s">
        <v>2</v>
      </c>
      <c r="F18" s="43">
        <v>998.02</v>
      </c>
      <c r="G18" s="44">
        <v>9.4100000000000003E-2</v>
      </c>
    </row>
    <row r="19" spans="1:7" ht="12.95" customHeight="1">
      <c r="A19" s="9"/>
      <c r="B19" s="17" t="s">
        <v>34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35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607</v>
      </c>
      <c r="B21" s="21" t="s">
        <v>55</v>
      </c>
      <c r="C21" s="16" t="s">
        <v>608</v>
      </c>
      <c r="D21" s="18" t="s">
        <v>39</v>
      </c>
      <c r="E21" s="22">
        <v>1300000</v>
      </c>
      <c r="F21" s="23">
        <v>1271.1600000000001</v>
      </c>
      <c r="G21" s="24">
        <v>0.11990000000000001</v>
      </c>
    </row>
    <row r="22" spans="1:7" ht="12.95" customHeight="1">
      <c r="A22" s="20" t="s">
        <v>2847</v>
      </c>
      <c r="B22" s="21" t="s">
        <v>408</v>
      </c>
      <c r="C22" s="16" t="s">
        <v>2848</v>
      </c>
      <c r="D22" s="18" t="s">
        <v>43</v>
      </c>
      <c r="E22" s="22">
        <v>1300000</v>
      </c>
      <c r="F22" s="23">
        <v>1270.4100000000001</v>
      </c>
      <c r="G22" s="24">
        <v>0.1198</v>
      </c>
    </row>
    <row r="23" spans="1:7" ht="12.95" customHeight="1">
      <c r="A23" s="20" t="s">
        <v>2849</v>
      </c>
      <c r="B23" s="21" t="s">
        <v>38</v>
      </c>
      <c r="C23" s="16" t="s">
        <v>2850</v>
      </c>
      <c r="D23" s="18" t="s">
        <v>39</v>
      </c>
      <c r="E23" s="22">
        <v>1300000</v>
      </c>
      <c r="F23" s="23">
        <v>1270.0999999999999</v>
      </c>
      <c r="G23" s="24">
        <v>0.1198</v>
      </c>
    </row>
    <row r="24" spans="1:7" ht="12.95" customHeight="1">
      <c r="A24" s="20" t="s">
        <v>1598</v>
      </c>
      <c r="B24" s="21" t="s">
        <v>42</v>
      </c>
      <c r="C24" s="16" t="s">
        <v>1599</v>
      </c>
      <c r="D24" s="18" t="s">
        <v>43</v>
      </c>
      <c r="E24" s="22">
        <v>1270000</v>
      </c>
      <c r="F24" s="23">
        <v>1240.92</v>
      </c>
      <c r="G24" s="24">
        <v>0.11700000000000001</v>
      </c>
    </row>
    <row r="25" spans="1:7" ht="12.95" customHeight="1">
      <c r="A25" s="20" t="s">
        <v>2804</v>
      </c>
      <c r="B25" s="21" t="s">
        <v>66</v>
      </c>
      <c r="C25" s="16" t="s">
        <v>2805</v>
      </c>
      <c r="D25" s="18" t="s">
        <v>43</v>
      </c>
      <c r="E25" s="22">
        <v>500000</v>
      </c>
      <c r="F25" s="23">
        <v>490.14</v>
      </c>
      <c r="G25" s="24">
        <v>4.6199999999999998E-2</v>
      </c>
    </row>
    <row r="26" spans="1:7" ht="12.95" customHeight="1">
      <c r="A26" s="9"/>
      <c r="B26" s="17" t="s">
        <v>418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10" t="s">
        <v>2</v>
      </c>
      <c r="B27" s="21" t="s">
        <v>419</v>
      </c>
      <c r="C27" s="16" t="s">
        <v>2</v>
      </c>
      <c r="D27" s="18" t="s">
        <v>2</v>
      </c>
      <c r="E27" s="46" t="s">
        <v>2</v>
      </c>
      <c r="F27" s="23">
        <v>4</v>
      </c>
      <c r="G27" s="24">
        <v>4.0000000000000002E-4</v>
      </c>
    </row>
    <row r="28" spans="1:7" ht="12.95" customHeight="1">
      <c r="A28" s="9"/>
      <c r="B28" s="17" t="s">
        <v>58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2851</v>
      </c>
      <c r="B29" s="21" t="s">
        <v>2853</v>
      </c>
      <c r="C29" s="16" t="s">
        <v>2852</v>
      </c>
      <c r="D29" s="18" t="s">
        <v>43</v>
      </c>
      <c r="E29" s="22">
        <v>1200000</v>
      </c>
      <c r="F29" s="23">
        <v>1174.45</v>
      </c>
      <c r="G29" s="24">
        <v>0.1108</v>
      </c>
    </row>
    <row r="30" spans="1:7" ht="12.95" customHeight="1">
      <c r="A30" s="20" t="s">
        <v>2854</v>
      </c>
      <c r="B30" s="21" t="s">
        <v>133</v>
      </c>
      <c r="C30" s="16" t="s">
        <v>2855</v>
      </c>
      <c r="D30" s="18" t="s">
        <v>43</v>
      </c>
      <c r="E30" s="22">
        <v>1000000</v>
      </c>
      <c r="F30" s="23">
        <v>975.5</v>
      </c>
      <c r="G30" s="24">
        <v>9.1999999999999998E-2</v>
      </c>
    </row>
    <row r="31" spans="1:7" ht="12.95" customHeight="1">
      <c r="A31" s="20" t="s">
        <v>2856</v>
      </c>
      <c r="B31" s="21" t="s">
        <v>181</v>
      </c>
      <c r="C31" s="16" t="s">
        <v>2857</v>
      </c>
      <c r="D31" s="18" t="s">
        <v>43</v>
      </c>
      <c r="E31" s="22">
        <v>1000000</v>
      </c>
      <c r="F31" s="23">
        <v>975.3</v>
      </c>
      <c r="G31" s="24">
        <v>9.1999999999999998E-2</v>
      </c>
    </row>
    <row r="32" spans="1:7" ht="12.95" customHeight="1">
      <c r="A32" s="20" t="s">
        <v>2819</v>
      </c>
      <c r="B32" s="21" t="s">
        <v>72</v>
      </c>
      <c r="C32" s="16" t="s">
        <v>2820</v>
      </c>
      <c r="D32" s="18" t="s">
        <v>43</v>
      </c>
      <c r="E32" s="22">
        <v>900000</v>
      </c>
      <c r="F32" s="23">
        <v>881.54</v>
      </c>
      <c r="G32" s="24">
        <v>8.3099999999999993E-2</v>
      </c>
    </row>
    <row r="33" spans="1:7" ht="12.95" customHeight="1">
      <c r="A33" s="9"/>
      <c r="B33" s="26" t="s">
        <v>33</v>
      </c>
      <c r="C33" s="32" t="s">
        <v>2</v>
      </c>
      <c r="D33" s="29" t="s">
        <v>2</v>
      </c>
      <c r="E33" s="42" t="s">
        <v>2</v>
      </c>
      <c r="F33" s="43">
        <v>9553.52</v>
      </c>
      <c r="G33" s="44">
        <v>0.90100000000000002</v>
      </c>
    </row>
    <row r="34" spans="1:7" ht="12.95" customHeight="1">
      <c r="A34" s="9"/>
      <c r="B34" s="26" t="s">
        <v>236</v>
      </c>
      <c r="C34" s="32" t="s">
        <v>2</v>
      </c>
      <c r="D34" s="29" t="s">
        <v>2</v>
      </c>
      <c r="E34" s="18" t="s">
        <v>2</v>
      </c>
      <c r="F34" s="43">
        <v>52.27</v>
      </c>
      <c r="G34" s="44">
        <v>4.8999999999999998E-3</v>
      </c>
    </row>
    <row r="35" spans="1:7" ht="12.95" customHeight="1" thickBot="1">
      <c r="A35" s="9"/>
      <c r="B35" s="49" t="s">
        <v>237</v>
      </c>
      <c r="C35" s="48" t="s">
        <v>2</v>
      </c>
      <c r="D35" s="50" t="s">
        <v>2</v>
      </c>
      <c r="E35" s="50" t="s">
        <v>2</v>
      </c>
      <c r="F35" s="51">
        <v>10603.8084387</v>
      </c>
      <c r="G35" s="52">
        <v>1</v>
      </c>
    </row>
    <row r="36" spans="1:7" ht="12.95" customHeight="1">
      <c r="A36" s="9"/>
      <c r="B36" s="10" t="s">
        <v>2</v>
      </c>
      <c r="C36" s="9"/>
      <c r="D36" s="9"/>
      <c r="E36" s="9"/>
      <c r="F36" s="9"/>
      <c r="G36" s="9"/>
    </row>
    <row r="37" spans="1:7" ht="12.95" customHeight="1">
      <c r="A37" s="9"/>
      <c r="B37" s="53" t="s">
        <v>2</v>
      </c>
      <c r="C37" s="9"/>
      <c r="D37" s="9"/>
      <c r="E37" s="9"/>
      <c r="F37" s="9"/>
      <c r="G37" s="9"/>
    </row>
    <row r="38" spans="1:7" ht="12.95" customHeight="1">
      <c r="A38" s="9"/>
      <c r="B38" s="53" t="s">
        <v>238</v>
      </c>
      <c r="C38" s="9"/>
      <c r="D38" s="9"/>
      <c r="E38" s="9"/>
      <c r="F38" s="9"/>
      <c r="G38" s="9"/>
    </row>
    <row r="39" spans="1:7" ht="12.95" customHeight="1">
      <c r="A39" s="9"/>
      <c r="B39" s="53" t="s">
        <v>2</v>
      </c>
      <c r="C39" s="9"/>
      <c r="D39" s="9"/>
      <c r="E39" s="9"/>
      <c r="F39" s="9"/>
      <c r="G39" s="9"/>
    </row>
    <row r="40" spans="1:7" ht="26.1" customHeight="1">
      <c r="A40" s="9"/>
      <c r="B40" s="62"/>
      <c r="C40" s="9"/>
      <c r="E40" s="9"/>
      <c r="F40" s="9"/>
      <c r="G40" s="9"/>
    </row>
    <row r="41" spans="1:7" ht="12.95" customHeight="1">
      <c r="A41" s="9"/>
      <c r="B41" s="53" t="s">
        <v>2</v>
      </c>
      <c r="C41" s="9"/>
      <c r="D41" s="9"/>
      <c r="E41" s="9"/>
      <c r="F41" s="9"/>
      <c r="G41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dimension ref="A1:G41"/>
  <sheetViews>
    <sheetView showGridLines="0" zoomScaleNormal="100" workbookViewId="0"/>
  </sheetViews>
  <sheetFormatPr defaultRowHeight="12.75"/>
  <cols>
    <col min="1" max="1" width="8.85546875" style="2" bestFit="1" customWidth="1"/>
    <col min="2" max="2" width="61.7109375" style="2" bestFit="1" customWidth="1"/>
    <col min="3" max="3" width="13.57031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>IDFC Fixed Term Plan Series 151 (267 days)</v>
      </c>
      <c r="C4" s="79"/>
      <c r="D4" s="79"/>
      <c r="E4" s="79"/>
      <c r="F4" s="79"/>
      <c r="G4" s="79"/>
    </row>
    <row r="5" spans="1:7" ht="15.95" customHeight="1">
      <c r="A5" s="8" t="s">
        <v>2858</v>
      </c>
      <c r="B5" s="63" t="s">
        <v>2859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332</v>
      </c>
      <c r="B12" s="21" t="s">
        <v>2965</v>
      </c>
      <c r="C12" s="16" t="s">
        <v>333</v>
      </c>
      <c r="D12" s="18" t="s">
        <v>19</v>
      </c>
      <c r="E12" s="22">
        <v>520000</v>
      </c>
      <c r="F12" s="23">
        <v>517.69000000000005</v>
      </c>
      <c r="G12" s="24">
        <v>0.1135</v>
      </c>
    </row>
    <row r="13" spans="1:7" ht="12.95" customHeight="1">
      <c r="A13" s="9"/>
      <c r="B13" s="26" t="s">
        <v>30</v>
      </c>
      <c r="C13" s="25" t="s">
        <v>2</v>
      </c>
      <c r="D13" s="26" t="s">
        <v>2</v>
      </c>
      <c r="E13" s="26" t="s">
        <v>2</v>
      </c>
      <c r="F13" s="27">
        <v>517.69000000000005</v>
      </c>
      <c r="G13" s="28">
        <v>0.1135</v>
      </c>
    </row>
    <row r="14" spans="1:7" ht="12.95" customHeight="1">
      <c r="A14" s="9"/>
      <c r="B14" s="17" t="s">
        <v>31</v>
      </c>
      <c r="C14" s="16" t="s">
        <v>2</v>
      </c>
      <c r="D14" s="29" t="s">
        <v>2</v>
      </c>
      <c r="E14" s="29" t="s">
        <v>2</v>
      </c>
      <c r="F14" s="30" t="s">
        <v>32</v>
      </c>
      <c r="G14" s="31" t="s">
        <v>32</v>
      </c>
    </row>
    <row r="15" spans="1:7" ht="12.95" customHeight="1">
      <c r="A15" s="9"/>
      <c r="B15" s="25" t="s">
        <v>30</v>
      </c>
      <c r="C15" s="32" t="s">
        <v>2</v>
      </c>
      <c r="D15" s="29" t="s">
        <v>2</v>
      </c>
      <c r="E15" s="29" t="s">
        <v>2</v>
      </c>
      <c r="F15" s="30" t="s">
        <v>32</v>
      </c>
      <c r="G15" s="31" t="s">
        <v>32</v>
      </c>
    </row>
    <row r="16" spans="1:7" ht="12.95" customHeight="1">
      <c r="A16" s="9"/>
      <c r="B16" s="34" t="s">
        <v>2951</v>
      </c>
      <c r="C16" s="33"/>
      <c r="D16" s="35"/>
      <c r="E16" s="35"/>
      <c r="F16" s="35"/>
      <c r="G16" s="36"/>
    </row>
    <row r="17" spans="1:7" ht="12.95" customHeight="1">
      <c r="A17" s="37"/>
      <c r="B17" s="39" t="s">
        <v>30</v>
      </c>
      <c r="C17" s="38"/>
      <c r="D17" s="39"/>
      <c r="E17" s="39"/>
      <c r="F17" s="40" t="s">
        <v>32</v>
      </c>
      <c r="G17" s="41" t="s">
        <v>32</v>
      </c>
    </row>
    <row r="18" spans="1:7" ht="12.95" customHeight="1">
      <c r="A18" s="9"/>
      <c r="B18" s="26" t="s">
        <v>33</v>
      </c>
      <c r="C18" s="32" t="s">
        <v>2</v>
      </c>
      <c r="D18" s="29" t="s">
        <v>2</v>
      </c>
      <c r="E18" s="42" t="s">
        <v>2</v>
      </c>
      <c r="F18" s="43">
        <v>517.69000000000005</v>
      </c>
      <c r="G18" s="44">
        <v>0.1135</v>
      </c>
    </row>
    <row r="19" spans="1:7" ht="12.95" customHeight="1">
      <c r="A19" s="9"/>
      <c r="B19" s="17" t="s">
        <v>34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9"/>
      <c r="B20" s="17" t="s">
        <v>35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810</v>
      </c>
      <c r="B21" s="21" t="s">
        <v>42</v>
      </c>
      <c r="C21" s="16" t="s">
        <v>811</v>
      </c>
      <c r="D21" s="18" t="s">
        <v>43</v>
      </c>
      <c r="E21" s="22">
        <v>560000</v>
      </c>
      <c r="F21" s="23">
        <v>538.9</v>
      </c>
      <c r="G21" s="24">
        <v>0.1182</v>
      </c>
    </row>
    <row r="22" spans="1:7" ht="12.95" customHeight="1">
      <c r="A22" s="20" t="s">
        <v>2860</v>
      </c>
      <c r="B22" s="21" t="s">
        <v>38</v>
      </c>
      <c r="C22" s="16" t="s">
        <v>2861</v>
      </c>
      <c r="D22" s="18" t="s">
        <v>39</v>
      </c>
      <c r="E22" s="22">
        <v>560000</v>
      </c>
      <c r="F22" s="23">
        <v>538.88</v>
      </c>
      <c r="G22" s="24">
        <v>0.1182</v>
      </c>
    </row>
    <row r="23" spans="1:7" ht="12.95" customHeight="1">
      <c r="A23" s="20" t="s">
        <v>2862</v>
      </c>
      <c r="B23" s="21" t="s">
        <v>1049</v>
      </c>
      <c r="C23" s="16" t="s">
        <v>2863</v>
      </c>
      <c r="D23" s="18" t="s">
        <v>76</v>
      </c>
      <c r="E23" s="22">
        <v>500000</v>
      </c>
      <c r="F23" s="23">
        <v>481.4</v>
      </c>
      <c r="G23" s="24">
        <v>0.1056</v>
      </c>
    </row>
    <row r="24" spans="1:7" ht="12.95" customHeight="1">
      <c r="A24" s="20" t="s">
        <v>2864</v>
      </c>
      <c r="B24" s="21" t="s">
        <v>55</v>
      </c>
      <c r="C24" s="16" t="s">
        <v>2865</v>
      </c>
      <c r="D24" s="18" t="s">
        <v>43</v>
      </c>
      <c r="E24" s="22">
        <v>500000</v>
      </c>
      <c r="F24" s="23">
        <v>481.38</v>
      </c>
      <c r="G24" s="24">
        <v>0.1056</v>
      </c>
    </row>
    <row r="25" spans="1:7" ht="12.95" customHeight="1">
      <c r="A25" s="20" t="s">
        <v>2866</v>
      </c>
      <c r="B25" s="21" t="s">
        <v>211</v>
      </c>
      <c r="C25" s="16" t="s">
        <v>2867</v>
      </c>
      <c r="D25" s="18" t="s">
        <v>43</v>
      </c>
      <c r="E25" s="22">
        <v>500000</v>
      </c>
      <c r="F25" s="23">
        <v>480.88</v>
      </c>
      <c r="G25" s="24">
        <v>0.1055</v>
      </c>
    </row>
    <row r="26" spans="1:7" ht="12.95" customHeight="1">
      <c r="A26" s="9"/>
      <c r="B26" s="17" t="s">
        <v>418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10" t="s">
        <v>2</v>
      </c>
      <c r="B27" s="21" t="s">
        <v>419</v>
      </c>
      <c r="C27" s="16" t="s">
        <v>2</v>
      </c>
      <c r="D27" s="18" t="s">
        <v>2</v>
      </c>
      <c r="E27" s="46" t="s">
        <v>2</v>
      </c>
      <c r="F27" s="23">
        <v>21</v>
      </c>
      <c r="G27" s="24">
        <v>4.5999999999999999E-3</v>
      </c>
    </row>
    <row r="28" spans="1:7" ht="12.95" customHeight="1">
      <c r="A28" s="9"/>
      <c r="B28" s="17" t="s">
        <v>58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1608</v>
      </c>
      <c r="B29" s="21" t="s">
        <v>190</v>
      </c>
      <c r="C29" s="16" t="s">
        <v>1609</v>
      </c>
      <c r="D29" s="18" t="s">
        <v>43</v>
      </c>
      <c r="E29" s="22">
        <v>470000</v>
      </c>
      <c r="F29" s="23">
        <v>451.01</v>
      </c>
      <c r="G29" s="24">
        <v>9.8900000000000002E-2</v>
      </c>
    </row>
    <row r="30" spans="1:7" ht="12.95" customHeight="1">
      <c r="A30" s="20" t="s">
        <v>1610</v>
      </c>
      <c r="B30" s="21" t="s">
        <v>133</v>
      </c>
      <c r="C30" s="16" t="s">
        <v>1611</v>
      </c>
      <c r="D30" s="18" t="s">
        <v>43</v>
      </c>
      <c r="E30" s="22">
        <v>470000</v>
      </c>
      <c r="F30" s="23">
        <v>450.24</v>
      </c>
      <c r="G30" s="24">
        <v>9.8699999999999996E-2</v>
      </c>
    </row>
    <row r="31" spans="1:7" ht="12.95" customHeight="1">
      <c r="A31" s="20" t="s">
        <v>424</v>
      </c>
      <c r="B31" s="21" t="s">
        <v>112</v>
      </c>
      <c r="C31" s="16" t="s">
        <v>425</v>
      </c>
      <c r="D31" s="18" t="s">
        <v>39</v>
      </c>
      <c r="E31" s="22">
        <v>400000</v>
      </c>
      <c r="F31" s="23">
        <v>385.7</v>
      </c>
      <c r="G31" s="24">
        <v>8.4599999999999995E-2</v>
      </c>
    </row>
    <row r="32" spans="1:7" ht="12.95" customHeight="1">
      <c r="A32" s="20" t="s">
        <v>1604</v>
      </c>
      <c r="B32" s="21" t="s">
        <v>884</v>
      </c>
      <c r="C32" s="16" t="s">
        <v>1605</v>
      </c>
      <c r="D32" s="18" t="s">
        <v>43</v>
      </c>
      <c r="E32" s="22">
        <v>200000</v>
      </c>
      <c r="F32" s="23">
        <v>192.64</v>
      </c>
      <c r="G32" s="24">
        <v>4.2200000000000001E-2</v>
      </c>
    </row>
    <row r="33" spans="1:7" ht="12.95" customHeight="1">
      <c r="A33" s="9"/>
      <c r="B33" s="26" t="s">
        <v>33</v>
      </c>
      <c r="C33" s="32" t="s">
        <v>2</v>
      </c>
      <c r="D33" s="29" t="s">
        <v>2</v>
      </c>
      <c r="E33" s="42" t="s">
        <v>2</v>
      </c>
      <c r="F33" s="43">
        <v>4022.03</v>
      </c>
      <c r="G33" s="44">
        <v>0.8821</v>
      </c>
    </row>
    <row r="34" spans="1:7" ht="12.95" customHeight="1">
      <c r="A34" s="9"/>
      <c r="B34" s="26" t="s">
        <v>236</v>
      </c>
      <c r="C34" s="32" t="s">
        <v>2</v>
      </c>
      <c r="D34" s="29" t="s">
        <v>2</v>
      </c>
      <c r="E34" s="18" t="s">
        <v>2</v>
      </c>
      <c r="F34" s="43">
        <v>20.23</v>
      </c>
      <c r="G34" s="44">
        <v>4.4000000000000003E-3</v>
      </c>
    </row>
    <row r="35" spans="1:7" ht="12.95" customHeight="1" thickBot="1">
      <c r="A35" s="9"/>
      <c r="B35" s="49" t="s">
        <v>237</v>
      </c>
      <c r="C35" s="48" t="s">
        <v>2</v>
      </c>
      <c r="D35" s="50" t="s">
        <v>2</v>
      </c>
      <c r="E35" s="50" t="s">
        <v>2</v>
      </c>
      <c r="F35" s="51">
        <v>4559.9497357999999</v>
      </c>
      <c r="G35" s="52">
        <v>1</v>
      </c>
    </row>
    <row r="36" spans="1:7" ht="12.95" customHeight="1">
      <c r="A36" s="9"/>
      <c r="B36" s="10" t="s">
        <v>2</v>
      </c>
      <c r="C36" s="9"/>
      <c r="D36" s="9"/>
      <c r="E36" s="9"/>
      <c r="F36" s="9"/>
      <c r="G36" s="9"/>
    </row>
    <row r="37" spans="1:7" ht="12.95" customHeight="1">
      <c r="A37" s="9"/>
      <c r="B37" s="53" t="s">
        <v>2</v>
      </c>
      <c r="C37" s="9"/>
      <c r="D37" s="9"/>
      <c r="E37" s="9"/>
      <c r="F37" s="9"/>
      <c r="G37" s="9"/>
    </row>
    <row r="38" spans="1:7" ht="12.95" customHeight="1">
      <c r="A38" s="9"/>
      <c r="B38" s="53" t="s">
        <v>238</v>
      </c>
      <c r="C38" s="9"/>
      <c r="D38" s="9"/>
      <c r="E38" s="9"/>
      <c r="F38" s="9"/>
      <c r="G38" s="9"/>
    </row>
    <row r="39" spans="1:7" ht="12.95" customHeight="1">
      <c r="A39" s="9"/>
      <c r="B39" s="53" t="s">
        <v>2</v>
      </c>
      <c r="C39" s="9"/>
      <c r="D39" s="9"/>
      <c r="E39" s="9"/>
      <c r="F39" s="9"/>
      <c r="G39" s="9"/>
    </row>
    <row r="40" spans="1:7" ht="26.1" customHeight="1">
      <c r="A40" s="9"/>
      <c r="B40" s="62"/>
      <c r="C40" s="9"/>
      <c r="E40" s="9"/>
      <c r="F40" s="9"/>
      <c r="G40" s="9"/>
    </row>
    <row r="41" spans="1:7" ht="12.95" customHeight="1">
      <c r="A41" s="9"/>
      <c r="B41" s="53" t="s">
        <v>2</v>
      </c>
      <c r="C41" s="9"/>
      <c r="D41" s="9"/>
      <c r="E41" s="9"/>
      <c r="F41" s="9"/>
      <c r="G41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dimension ref="A1:G40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4257812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>IDFC Fixed Term Plan Series 152 (1452 days)</v>
      </c>
      <c r="C4" s="79"/>
      <c r="D4" s="79"/>
      <c r="E4" s="79"/>
      <c r="F4" s="79"/>
      <c r="G4" s="79"/>
    </row>
    <row r="5" spans="1:7" ht="15.95" customHeight="1">
      <c r="A5" s="8" t="s">
        <v>2868</v>
      </c>
      <c r="B5" s="63" t="s">
        <v>2869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241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2870</v>
      </c>
      <c r="B12" s="21" t="s">
        <v>2872</v>
      </c>
      <c r="C12" s="16" t="s">
        <v>2871</v>
      </c>
      <c r="D12" s="18" t="s">
        <v>245</v>
      </c>
      <c r="E12" s="22">
        <v>720000</v>
      </c>
      <c r="F12" s="23">
        <v>736.94</v>
      </c>
      <c r="G12" s="24">
        <v>0.1449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2873</v>
      </c>
      <c r="B14" s="67" t="s">
        <v>2991</v>
      </c>
      <c r="C14" s="16" t="s">
        <v>2874</v>
      </c>
      <c r="D14" s="18" t="s">
        <v>249</v>
      </c>
      <c r="E14" s="22">
        <v>600000</v>
      </c>
      <c r="F14" s="23">
        <v>597.74</v>
      </c>
      <c r="G14" s="24">
        <v>0.1176</v>
      </c>
    </row>
    <row r="15" spans="1:7" ht="12.95" customHeight="1">
      <c r="A15" s="20" t="s">
        <v>741</v>
      </c>
      <c r="B15" s="21" t="s">
        <v>743</v>
      </c>
      <c r="C15" s="16" t="s">
        <v>742</v>
      </c>
      <c r="D15" s="18" t="s">
        <v>19</v>
      </c>
      <c r="E15" s="22">
        <v>620000</v>
      </c>
      <c r="F15" s="23">
        <v>595</v>
      </c>
      <c r="G15" s="24">
        <v>0.11700000000000001</v>
      </c>
    </row>
    <row r="16" spans="1:7" ht="12.95" customHeight="1">
      <c r="A16" s="20" t="s">
        <v>2256</v>
      </c>
      <c r="B16" s="21" t="s">
        <v>2258</v>
      </c>
      <c r="C16" s="16" t="s">
        <v>2257</v>
      </c>
      <c r="D16" s="18" t="s">
        <v>19</v>
      </c>
      <c r="E16" s="22">
        <v>620000</v>
      </c>
      <c r="F16" s="23">
        <v>592.09</v>
      </c>
      <c r="G16" s="24">
        <v>0.1164</v>
      </c>
    </row>
    <row r="17" spans="1:7" ht="12.95" customHeight="1">
      <c r="A17" s="20" t="s">
        <v>2477</v>
      </c>
      <c r="B17" s="21" t="s">
        <v>2479</v>
      </c>
      <c r="C17" s="16" t="s">
        <v>2478</v>
      </c>
      <c r="D17" s="18" t="s">
        <v>19</v>
      </c>
      <c r="E17" s="22">
        <v>610000</v>
      </c>
      <c r="F17" s="23">
        <v>586.52</v>
      </c>
      <c r="G17" s="24">
        <v>0.1154</v>
      </c>
    </row>
    <row r="18" spans="1:7" ht="12.95" customHeight="1">
      <c r="A18" s="20" t="s">
        <v>2832</v>
      </c>
      <c r="B18" s="21" t="s">
        <v>2834</v>
      </c>
      <c r="C18" s="16" t="s">
        <v>2833</v>
      </c>
      <c r="D18" s="18" t="s">
        <v>19</v>
      </c>
      <c r="E18" s="22">
        <v>490000</v>
      </c>
      <c r="F18" s="23">
        <v>484.66</v>
      </c>
      <c r="G18" s="24">
        <v>9.5299999999999996E-2</v>
      </c>
    </row>
    <row r="19" spans="1:7" ht="12.95" customHeight="1">
      <c r="A19" s="20" t="s">
        <v>2840</v>
      </c>
      <c r="B19" s="21" t="s">
        <v>2842</v>
      </c>
      <c r="C19" s="16" t="s">
        <v>2841</v>
      </c>
      <c r="D19" s="18" t="s">
        <v>19</v>
      </c>
      <c r="E19" s="22">
        <v>480000</v>
      </c>
      <c r="F19" s="23">
        <v>465.13</v>
      </c>
      <c r="G19" s="24">
        <v>9.1499999999999998E-2</v>
      </c>
    </row>
    <row r="20" spans="1:7" ht="12.95" customHeight="1">
      <c r="A20" s="9"/>
      <c r="B20" s="17" t="s">
        <v>345</v>
      </c>
      <c r="C20" s="16" t="s">
        <v>2</v>
      </c>
      <c r="D20" s="18" t="s">
        <v>2</v>
      </c>
      <c r="E20" s="18" t="s">
        <v>2</v>
      </c>
      <c r="F20" s="18" t="s">
        <v>2</v>
      </c>
      <c r="G20" s="19" t="s">
        <v>2</v>
      </c>
    </row>
    <row r="21" spans="1:7" ht="12.95" customHeight="1">
      <c r="A21" s="20" t="s">
        <v>2875</v>
      </c>
      <c r="B21" s="21" t="s">
        <v>153</v>
      </c>
      <c r="C21" s="16" t="s">
        <v>2876</v>
      </c>
      <c r="D21" s="18" t="s">
        <v>19</v>
      </c>
      <c r="E21" s="22">
        <v>690000</v>
      </c>
      <c r="F21" s="23">
        <v>501.89</v>
      </c>
      <c r="G21" s="24">
        <v>9.8699999999999996E-2</v>
      </c>
    </row>
    <row r="22" spans="1:7" ht="12.95" customHeight="1">
      <c r="A22" s="20" t="s">
        <v>2877</v>
      </c>
      <c r="B22" s="21" t="s">
        <v>2772</v>
      </c>
      <c r="C22" s="16" t="s">
        <v>2878</v>
      </c>
      <c r="D22" s="18" t="s">
        <v>19</v>
      </c>
      <c r="E22" s="22">
        <v>410000</v>
      </c>
      <c r="F22" s="23">
        <v>413.25</v>
      </c>
      <c r="G22" s="24">
        <v>8.1299999999999997E-2</v>
      </c>
    </row>
    <row r="23" spans="1:7" ht="12.95" customHeight="1">
      <c r="A23" s="9"/>
      <c r="B23" s="26" t="s">
        <v>30</v>
      </c>
      <c r="C23" s="25" t="s">
        <v>2</v>
      </c>
      <c r="D23" s="26" t="s">
        <v>2</v>
      </c>
      <c r="E23" s="26" t="s">
        <v>2</v>
      </c>
      <c r="F23" s="27">
        <v>4973.22</v>
      </c>
      <c r="G23" s="28">
        <v>0.97809999999999997</v>
      </c>
    </row>
    <row r="24" spans="1:7" ht="12.95" customHeight="1">
      <c r="A24" s="9"/>
      <c r="B24" s="17" t="s">
        <v>31</v>
      </c>
      <c r="C24" s="16" t="s">
        <v>2</v>
      </c>
      <c r="D24" s="29" t="s">
        <v>2</v>
      </c>
      <c r="E24" s="29" t="s">
        <v>2</v>
      </c>
      <c r="F24" s="30" t="s">
        <v>32</v>
      </c>
      <c r="G24" s="31" t="s">
        <v>32</v>
      </c>
    </row>
    <row r="25" spans="1:7" ht="12.95" customHeight="1">
      <c r="A25" s="9"/>
      <c r="B25" s="25" t="s">
        <v>30</v>
      </c>
      <c r="C25" s="32" t="s">
        <v>2</v>
      </c>
      <c r="D25" s="29" t="s">
        <v>2</v>
      </c>
      <c r="E25" s="29" t="s">
        <v>2</v>
      </c>
      <c r="F25" s="30" t="s">
        <v>32</v>
      </c>
      <c r="G25" s="31" t="s">
        <v>32</v>
      </c>
    </row>
    <row r="26" spans="1:7" ht="12.95" customHeight="1">
      <c r="A26" s="9"/>
      <c r="B26" s="34" t="s">
        <v>2951</v>
      </c>
      <c r="C26" s="33"/>
      <c r="D26" s="35"/>
      <c r="E26" s="35"/>
      <c r="F26" s="35"/>
      <c r="G26" s="36"/>
    </row>
    <row r="27" spans="1:7" ht="12.95" customHeight="1">
      <c r="A27" s="37"/>
      <c r="B27" s="39" t="s">
        <v>30</v>
      </c>
      <c r="C27" s="38"/>
      <c r="D27" s="39"/>
      <c r="E27" s="39"/>
      <c r="F27" s="40" t="s">
        <v>32</v>
      </c>
      <c r="G27" s="41" t="s">
        <v>32</v>
      </c>
    </row>
    <row r="28" spans="1:7" ht="12.95" customHeight="1">
      <c r="A28" s="9"/>
      <c r="B28" s="26" t="s">
        <v>33</v>
      </c>
      <c r="C28" s="32" t="s">
        <v>2</v>
      </c>
      <c r="D28" s="29" t="s">
        <v>2</v>
      </c>
      <c r="E28" s="42" t="s">
        <v>2</v>
      </c>
      <c r="F28" s="43">
        <v>4973.22</v>
      </c>
      <c r="G28" s="44">
        <v>0.97809999999999997</v>
      </c>
    </row>
    <row r="29" spans="1:7" ht="12.95" customHeight="1">
      <c r="A29" s="9"/>
      <c r="B29" s="17" t="s">
        <v>34</v>
      </c>
      <c r="C29" s="16" t="s">
        <v>2</v>
      </c>
      <c r="D29" s="18" t="s">
        <v>2</v>
      </c>
      <c r="E29" s="18" t="s">
        <v>2</v>
      </c>
      <c r="F29" s="18" t="s">
        <v>2</v>
      </c>
      <c r="G29" s="19" t="s">
        <v>2</v>
      </c>
    </row>
    <row r="30" spans="1:7" ht="12.95" customHeight="1">
      <c r="A30" s="9"/>
      <c r="B30" s="17" t="s">
        <v>418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10" t="s">
        <v>2</v>
      </c>
      <c r="B31" s="21" t="s">
        <v>419</v>
      </c>
      <c r="C31" s="16" t="s">
        <v>2</v>
      </c>
      <c r="D31" s="18" t="s">
        <v>2</v>
      </c>
      <c r="E31" s="46" t="s">
        <v>2</v>
      </c>
      <c r="F31" s="23">
        <v>25</v>
      </c>
      <c r="G31" s="24">
        <v>4.8999999999999998E-3</v>
      </c>
    </row>
    <row r="32" spans="1:7" ht="12.95" customHeight="1">
      <c r="A32" s="9"/>
      <c r="B32" s="26" t="s">
        <v>33</v>
      </c>
      <c r="C32" s="32" t="s">
        <v>2</v>
      </c>
      <c r="D32" s="29" t="s">
        <v>2</v>
      </c>
      <c r="E32" s="42" t="s">
        <v>2</v>
      </c>
      <c r="F32" s="43">
        <v>25</v>
      </c>
      <c r="G32" s="44">
        <v>4.8999999999999998E-3</v>
      </c>
    </row>
    <row r="33" spans="1:7" ht="12.95" customHeight="1">
      <c r="A33" s="9"/>
      <c r="B33" s="26" t="s">
        <v>236</v>
      </c>
      <c r="C33" s="32" t="s">
        <v>2</v>
      </c>
      <c r="D33" s="29" t="s">
        <v>2</v>
      </c>
      <c r="E33" s="18" t="s">
        <v>2</v>
      </c>
      <c r="F33" s="43">
        <v>86.46</v>
      </c>
      <c r="G33" s="44">
        <v>1.7000000000000001E-2</v>
      </c>
    </row>
    <row r="34" spans="1:7" ht="12.95" customHeight="1" thickBot="1">
      <c r="A34" s="9"/>
      <c r="B34" s="49" t="s">
        <v>237</v>
      </c>
      <c r="C34" s="48" t="s">
        <v>2</v>
      </c>
      <c r="D34" s="50" t="s">
        <v>2</v>
      </c>
      <c r="E34" s="50" t="s">
        <v>2</v>
      </c>
      <c r="F34" s="51">
        <v>5084.6777961999996</v>
      </c>
      <c r="G34" s="52">
        <v>1</v>
      </c>
    </row>
    <row r="35" spans="1:7" ht="12.95" customHeight="1">
      <c r="A35" s="9"/>
      <c r="B35" s="10" t="s">
        <v>2</v>
      </c>
      <c r="C35" s="9"/>
      <c r="D35" s="9"/>
      <c r="E35" s="9"/>
      <c r="F35" s="9"/>
      <c r="G35" s="9"/>
    </row>
    <row r="36" spans="1:7" ht="12.95" customHeight="1">
      <c r="A36" s="9"/>
      <c r="B36" s="53" t="s">
        <v>2</v>
      </c>
      <c r="C36" s="9"/>
      <c r="D36" s="9"/>
      <c r="E36" s="9"/>
      <c r="F36" s="9"/>
      <c r="G36" s="9"/>
    </row>
    <row r="37" spans="1:7" ht="12.95" customHeight="1">
      <c r="A37" s="9"/>
      <c r="B37" s="53" t="s">
        <v>238</v>
      </c>
      <c r="C37" s="9"/>
      <c r="D37" s="9"/>
      <c r="E37" s="9"/>
      <c r="F37" s="9"/>
      <c r="G37" s="9"/>
    </row>
    <row r="38" spans="1:7" ht="12.95" customHeight="1">
      <c r="A38" s="9"/>
      <c r="B38" s="53" t="s">
        <v>2</v>
      </c>
      <c r="C38" s="9"/>
      <c r="D38" s="9"/>
      <c r="E38" s="9"/>
      <c r="F38" s="9"/>
      <c r="G38" s="9"/>
    </row>
    <row r="39" spans="1:7" ht="26.1" customHeight="1">
      <c r="A39" s="9"/>
      <c r="B39" s="62"/>
      <c r="C39" s="9"/>
      <c r="E39" s="9"/>
      <c r="F39" s="9"/>
      <c r="G39" s="9"/>
    </row>
    <row r="40" spans="1:7" ht="12.95" customHeight="1">
      <c r="A40" s="9"/>
      <c r="B40" s="53" t="s">
        <v>2</v>
      </c>
      <c r="C40" s="9"/>
      <c r="D40" s="9"/>
      <c r="E40" s="9"/>
      <c r="F40" s="9"/>
      <c r="G40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dimension ref="A1:G42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>IDFC Fixed Term Plan Series 153 (174 days)</v>
      </c>
      <c r="C4" s="79"/>
      <c r="D4" s="79"/>
      <c r="E4" s="79"/>
      <c r="F4" s="79"/>
      <c r="G4" s="79"/>
    </row>
    <row r="5" spans="1:7" ht="15.95" customHeight="1">
      <c r="A5" s="8" t="s">
        <v>2879</v>
      </c>
      <c r="B5" s="63" t="s">
        <v>2880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1592</v>
      </c>
      <c r="B12" s="21" t="s">
        <v>1594</v>
      </c>
      <c r="C12" s="16" t="s">
        <v>1593</v>
      </c>
      <c r="D12" s="18" t="s">
        <v>19</v>
      </c>
      <c r="E12" s="22">
        <v>480000</v>
      </c>
      <c r="F12" s="23">
        <v>480.18</v>
      </c>
      <c r="G12" s="24">
        <v>0.113</v>
      </c>
    </row>
    <row r="13" spans="1:7" ht="12.95" customHeight="1">
      <c r="A13" s="20" t="s">
        <v>329</v>
      </c>
      <c r="B13" s="21" t="s">
        <v>331</v>
      </c>
      <c r="C13" s="16" t="s">
        <v>330</v>
      </c>
      <c r="D13" s="18" t="s">
        <v>19</v>
      </c>
      <c r="E13" s="22">
        <v>470000</v>
      </c>
      <c r="F13" s="23">
        <v>472.04</v>
      </c>
      <c r="G13" s="24">
        <v>0.1111</v>
      </c>
    </row>
    <row r="14" spans="1:7" ht="12.95" customHeight="1">
      <c r="A14" s="20" t="s">
        <v>484</v>
      </c>
      <c r="B14" s="21" t="s">
        <v>486</v>
      </c>
      <c r="C14" s="16" t="s">
        <v>485</v>
      </c>
      <c r="D14" s="18" t="s">
        <v>249</v>
      </c>
      <c r="E14" s="22">
        <v>400000</v>
      </c>
      <c r="F14" s="23">
        <v>400.7</v>
      </c>
      <c r="G14" s="24">
        <v>9.4299999999999995E-2</v>
      </c>
    </row>
    <row r="15" spans="1:7" ht="12.95" customHeight="1">
      <c r="A15" s="20" t="s">
        <v>2881</v>
      </c>
      <c r="B15" s="21" t="s">
        <v>2883</v>
      </c>
      <c r="C15" s="16" t="s">
        <v>2882</v>
      </c>
      <c r="D15" s="18" t="s">
        <v>19</v>
      </c>
      <c r="E15" s="22">
        <v>100000</v>
      </c>
      <c r="F15" s="23">
        <v>100.17</v>
      </c>
      <c r="G15" s="24">
        <v>2.3599999999999999E-2</v>
      </c>
    </row>
    <row r="16" spans="1:7" ht="12.95" customHeight="1">
      <c r="A16" s="9"/>
      <c r="B16" s="26" t="s">
        <v>30</v>
      </c>
      <c r="C16" s="25" t="s">
        <v>2</v>
      </c>
      <c r="D16" s="26" t="s">
        <v>2</v>
      </c>
      <c r="E16" s="26" t="s">
        <v>2</v>
      </c>
      <c r="F16" s="27">
        <v>1453.09</v>
      </c>
      <c r="G16" s="28">
        <v>0.34200000000000003</v>
      </c>
    </row>
    <row r="17" spans="1:7" ht="12.95" customHeight="1">
      <c r="A17" s="9"/>
      <c r="B17" s="17" t="s">
        <v>31</v>
      </c>
      <c r="C17" s="16" t="s">
        <v>2</v>
      </c>
      <c r="D17" s="29" t="s">
        <v>2</v>
      </c>
      <c r="E17" s="29" t="s">
        <v>2</v>
      </c>
      <c r="F17" s="30" t="s">
        <v>32</v>
      </c>
      <c r="G17" s="31" t="s">
        <v>32</v>
      </c>
    </row>
    <row r="18" spans="1:7" ht="12.95" customHeight="1">
      <c r="A18" s="9"/>
      <c r="B18" s="25" t="s">
        <v>30</v>
      </c>
      <c r="C18" s="32" t="s">
        <v>2</v>
      </c>
      <c r="D18" s="29" t="s">
        <v>2</v>
      </c>
      <c r="E18" s="29" t="s">
        <v>2</v>
      </c>
      <c r="F18" s="30" t="s">
        <v>32</v>
      </c>
      <c r="G18" s="31" t="s">
        <v>32</v>
      </c>
    </row>
    <row r="19" spans="1:7" ht="12.95" customHeight="1">
      <c r="A19" s="9"/>
      <c r="B19" s="34" t="s">
        <v>2951</v>
      </c>
      <c r="C19" s="33"/>
      <c r="D19" s="35"/>
      <c r="E19" s="35"/>
      <c r="F19" s="35"/>
      <c r="G19" s="36"/>
    </row>
    <row r="20" spans="1:7" ht="12.95" customHeight="1">
      <c r="A20" s="37"/>
      <c r="B20" s="39" t="s">
        <v>30</v>
      </c>
      <c r="C20" s="38"/>
      <c r="D20" s="39"/>
      <c r="E20" s="39"/>
      <c r="F20" s="40" t="s">
        <v>32</v>
      </c>
      <c r="G20" s="41" t="s">
        <v>32</v>
      </c>
    </row>
    <row r="21" spans="1:7" ht="12.95" customHeight="1">
      <c r="A21" s="9"/>
      <c r="B21" s="26" t="s">
        <v>33</v>
      </c>
      <c r="C21" s="32" t="s">
        <v>2</v>
      </c>
      <c r="D21" s="29" t="s">
        <v>2</v>
      </c>
      <c r="E21" s="42" t="s">
        <v>2</v>
      </c>
      <c r="F21" s="43">
        <v>1453.09</v>
      </c>
      <c r="G21" s="44">
        <v>0.34200000000000003</v>
      </c>
    </row>
    <row r="22" spans="1:7" ht="12.95" customHeight="1">
      <c r="A22" s="9"/>
      <c r="B22" s="17" t="s">
        <v>34</v>
      </c>
      <c r="C22" s="16" t="s">
        <v>2</v>
      </c>
      <c r="D22" s="18" t="s">
        <v>2</v>
      </c>
      <c r="E22" s="18" t="s">
        <v>2</v>
      </c>
      <c r="F22" s="18" t="s">
        <v>2</v>
      </c>
      <c r="G22" s="19" t="s">
        <v>2</v>
      </c>
    </row>
    <row r="23" spans="1:7" ht="12.95" customHeight="1">
      <c r="A23" s="9"/>
      <c r="B23" s="17" t="s">
        <v>35</v>
      </c>
      <c r="C23" s="16" t="s">
        <v>2</v>
      </c>
      <c r="D23" s="18" t="s">
        <v>2</v>
      </c>
      <c r="E23" s="18" t="s">
        <v>2</v>
      </c>
      <c r="F23" s="18" t="s">
        <v>2</v>
      </c>
      <c r="G23" s="19" t="s">
        <v>2</v>
      </c>
    </row>
    <row r="24" spans="1:7" ht="12.95" customHeight="1">
      <c r="A24" s="20" t="s">
        <v>409</v>
      </c>
      <c r="B24" s="21" t="s">
        <v>408</v>
      </c>
      <c r="C24" s="16" t="s">
        <v>410</v>
      </c>
      <c r="D24" s="18" t="s">
        <v>43</v>
      </c>
      <c r="E24" s="22">
        <v>500000</v>
      </c>
      <c r="F24" s="23">
        <v>491.27</v>
      </c>
      <c r="G24" s="24">
        <v>0.11559999999999999</v>
      </c>
    </row>
    <row r="25" spans="1:7" ht="12.95" customHeight="1">
      <c r="A25" s="20" t="s">
        <v>2884</v>
      </c>
      <c r="B25" s="21" t="s">
        <v>228</v>
      </c>
      <c r="C25" s="16" t="s">
        <v>2885</v>
      </c>
      <c r="D25" s="18" t="s">
        <v>43</v>
      </c>
      <c r="E25" s="22">
        <v>500000</v>
      </c>
      <c r="F25" s="23">
        <v>491.24</v>
      </c>
      <c r="G25" s="24">
        <v>0.11559999999999999</v>
      </c>
    </row>
    <row r="26" spans="1:7" ht="12.95" customHeight="1">
      <c r="A26" s="9"/>
      <c r="B26" s="17" t="s">
        <v>418</v>
      </c>
      <c r="C26" s="16" t="s">
        <v>2</v>
      </c>
      <c r="D26" s="18" t="s">
        <v>2</v>
      </c>
      <c r="E26" s="18" t="s">
        <v>2</v>
      </c>
      <c r="F26" s="18" t="s">
        <v>2</v>
      </c>
      <c r="G26" s="19" t="s">
        <v>2</v>
      </c>
    </row>
    <row r="27" spans="1:7" ht="12.95" customHeight="1">
      <c r="A27" s="10" t="s">
        <v>2</v>
      </c>
      <c r="B27" s="21" t="s">
        <v>419</v>
      </c>
      <c r="C27" s="16" t="s">
        <v>2</v>
      </c>
      <c r="D27" s="18" t="s">
        <v>2</v>
      </c>
      <c r="E27" s="46" t="s">
        <v>2</v>
      </c>
      <c r="F27" s="23">
        <v>23</v>
      </c>
      <c r="G27" s="24">
        <v>5.4000000000000003E-3</v>
      </c>
    </row>
    <row r="28" spans="1:7" ht="12.95" customHeight="1">
      <c r="A28" s="9"/>
      <c r="B28" s="17" t="s">
        <v>58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2886</v>
      </c>
      <c r="B29" s="21" t="s">
        <v>2888</v>
      </c>
      <c r="C29" s="16" t="s">
        <v>2887</v>
      </c>
      <c r="D29" s="18" t="s">
        <v>39</v>
      </c>
      <c r="E29" s="22">
        <v>500000</v>
      </c>
      <c r="F29" s="23">
        <v>489.46</v>
      </c>
      <c r="G29" s="24">
        <v>0.1152</v>
      </c>
    </row>
    <row r="30" spans="1:7" ht="12.95" customHeight="1">
      <c r="A30" s="20" t="s">
        <v>1606</v>
      </c>
      <c r="B30" s="21" t="s">
        <v>206</v>
      </c>
      <c r="C30" s="16" t="s">
        <v>1607</v>
      </c>
      <c r="D30" s="18" t="s">
        <v>39</v>
      </c>
      <c r="E30" s="22">
        <v>430000</v>
      </c>
      <c r="F30" s="23">
        <v>420.19</v>
      </c>
      <c r="G30" s="24">
        <v>9.8900000000000002E-2</v>
      </c>
    </row>
    <row r="31" spans="1:7" ht="12.95" customHeight="1">
      <c r="A31" s="20" t="s">
        <v>2823</v>
      </c>
      <c r="B31" s="21" t="s">
        <v>79</v>
      </c>
      <c r="C31" s="16" t="s">
        <v>2824</v>
      </c>
      <c r="D31" s="18" t="s">
        <v>43</v>
      </c>
      <c r="E31" s="22">
        <v>400000</v>
      </c>
      <c r="F31" s="23">
        <v>391.38</v>
      </c>
      <c r="G31" s="24">
        <v>9.2100000000000001E-2</v>
      </c>
    </row>
    <row r="32" spans="1:7" ht="12.95" customHeight="1">
      <c r="A32" s="20" t="s">
        <v>2851</v>
      </c>
      <c r="B32" s="21" t="s">
        <v>2853</v>
      </c>
      <c r="C32" s="16" t="s">
        <v>2852</v>
      </c>
      <c r="D32" s="18" t="s">
        <v>43</v>
      </c>
      <c r="E32" s="22">
        <v>300000</v>
      </c>
      <c r="F32" s="23">
        <v>293.61</v>
      </c>
      <c r="G32" s="24">
        <v>6.9099999999999995E-2</v>
      </c>
    </row>
    <row r="33" spans="1:7" ht="12.95" customHeight="1">
      <c r="A33" s="20" t="s">
        <v>1602</v>
      </c>
      <c r="B33" s="21" t="s">
        <v>834</v>
      </c>
      <c r="C33" s="16" t="s">
        <v>1603</v>
      </c>
      <c r="D33" s="18" t="s">
        <v>39</v>
      </c>
      <c r="E33" s="22">
        <v>100000</v>
      </c>
      <c r="F33" s="23">
        <v>97.99</v>
      </c>
      <c r="G33" s="24">
        <v>2.3099999999999999E-2</v>
      </c>
    </row>
    <row r="34" spans="1:7" ht="12.95" customHeight="1">
      <c r="A34" s="9"/>
      <c r="B34" s="26" t="s">
        <v>33</v>
      </c>
      <c r="C34" s="32" t="s">
        <v>2</v>
      </c>
      <c r="D34" s="29" t="s">
        <v>2</v>
      </c>
      <c r="E34" s="42" t="s">
        <v>2</v>
      </c>
      <c r="F34" s="43">
        <v>2698.14</v>
      </c>
      <c r="G34" s="44">
        <v>0.63500000000000001</v>
      </c>
    </row>
    <row r="35" spans="1:7" ht="12.95" customHeight="1">
      <c r="A35" s="9"/>
      <c r="B35" s="26" t="s">
        <v>236</v>
      </c>
      <c r="C35" s="32" t="s">
        <v>2</v>
      </c>
      <c r="D35" s="29" t="s">
        <v>2</v>
      </c>
      <c r="E35" s="18" t="s">
        <v>2</v>
      </c>
      <c r="F35" s="43">
        <v>97.38</v>
      </c>
      <c r="G35" s="44">
        <v>2.3E-2</v>
      </c>
    </row>
    <row r="36" spans="1:7" ht="12.95" customHeight="1" thickBot="1">
      <c r="A36" s="9"/>
      <c r="B36" s="49" t="s">
        <v>237</v>
      </c>
      <c r="C36" s="48" t="s">
        <v>2</v>
      </c>
      <c r="D36" s="50" t="s">
        <v>2</v>
      </c>
      <c r="E36" s="50" t="s">
        <v>2</v>
      </c>
      <c r="F36" s="51">
        <v>4248.6077025000004</v>
      </c>
      <c r="G36" s="52">
        <v>1</v>
      </c>
    </row>
    <row r="37" spans="1:7" ht="12.95" customHeight="1">
      <c r="A37" s="9"/>
      <c r="B37" s="10" t="s">
        <v>2</v>
      </c>
      <c r="C37" s="9"/>
      <c r="D37" s="9"/>
      <c r="E37" s="9"/>
      <c r="F37" s="9"/>
      <c r="G37" s="9"/>
    </row>
    <row r="38" spans="1:7" ht="12.95" customHeight="1">
      <c r="A38" s="9"/>
      <c r="B38" s="53" t="s">
        <v>2</v>
      </c>
      <c r="C38" s="9"/>
      <c r="D38" s="9"/>
      <c r="E38" s="9"/>
      <c r="F38" s="9"/>
      <c r="G38" s="9"/>
    </row>
    <row r="39" spans="1:7" ht="12.95" customHeight="1">
      <c r="A39" s="9"/>
      <c r="B39" s="53" t="s">
        <v>238</v>
      </c>
      <c r="C39" s="9"/>
      <c r="D39" s="9"/>
      <c r="E39" s="9"/>
      <c r="F39" s="9"/>
      <c r="G39" s="9"/>
    </row>
    <row r="40" spans="1:7" ht="12.95" customHeight="1">
      <c r="A40" s="9"/>
      <c r="B40" s="53" t="s">
        <v>2</v>
      </c>
      <c r="C40" s="9"/>
      <c r="D40" s="9"/>
      <c r="E40" s="9"/>
      <c r="F40" s="9"/>
      <c r="G40" s="9"/>
    </row>
    <row r="41" spans="1:7" ht="26.1" customHeight="1">
      <c r="A41" s="9"/>
      <c r="B41" s="62"/>
      <c r="C41" s="9"/>
      <c r="E41" s="9"/>
      <c r="F41" s="9"/>
      <c r="G41" s="9"/>
    </row>
    <row r="42" spans="1:7" ht="12.95" customHeight="1">
      <c r="A42" s="9"/>
      <c r="B42" s="53" t="s">
        <v>2</v>
      </c>
      <c r="C42" s="9"/>
      <c r="D42" s="9"/>
      <c r="E42" s="9"/>
      <c r="F42" s="9"/>
      <c r="G42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dimension ref="A1:G41"/>
  <sheetViews>
    <sheetView showGridLines="0" zoomScaleNormal="100" workbookViewId="0"/>
  </sheetViews>
  <sheetFormatPr defaultRowHeight="12.75"/>
  <cols>
    <col min="1" max="1" width="9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>IDFC Fixed Term Plan Series 154 (1098 days)</v>
      </c>
      <c r="C4" s="79"/>
      <c r="D4" s="79"/>
      <c r="E4" s="79"/>
      <c r="F4" s="79"/>
      <c r="G4" s="79"/>
    </row>
    <row r="5" spans="1:7" ht="15.95" customHeight="1">
      <c r="A5" s="8" t="s">
        <v>2889</v>
      </c>
      <c r="B5" s="63" t="s">
        <v>2890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241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2891</v>
      </c>
      <c r="B12" s="21" t="s">
        <v>2893</v>
      </c>
      <c r="C12" s="16" t="s">
        <v>2892</v>
      </c>
      <c r="D12" s="18" t="s">
        <v>245</v>
      </c>
      <c r="E12" s="22">
        <v>1000000</v>
      </c>
      <c r="F12" s="23">
        <v>1010.17</v>
      </c>
      <c r="G12" s="24">
        <v>0.11550000000000001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2551</v>
      </c>
      <c r="B14" s="21" t="s">
        <v>2553</v>
      </c>
      <c r="C14" s="16" t="s">
        <v>2552</v>
      </c>
      <c r="D14" s="18" t="s">
        <v>249</v>
      </c>
      <c r="E14" s="22">
        <v>1030000</v>
      </c>
      <c r="F14" s="23">
        <v>1029.3399999999999</v>
      </c>
      <c r="G14" s="24">
        <v>0.1177</v>
      </c>
    </row>
    <row r="15" spans="1:7" ht="12.95" customHeight="1">
      <c r="A15" s="20" t="s">
        <v>2756</v>
      </c>
      <c r="B15" s="21" t="s">
        <v>689</v>
      </c>
      <c r="C15" s="16" t="s">
        <v>2757</v>
      </c>
      <c r="D15" s="18" t="s">
        <v>19</v>
      </c>
      <c r="E15" s="22">
        <v>1000000</v>
      </c>
      <c r="F15" s="23">
        <v>981.88</v>
      </c>
      <c r="G15" s="24">
        <v>0.11219999999999999</v>
      </c>
    </row>
    <row r="16" spans="1:7" ht="12.95" customHeight="1">
      <c r="A16" s="20" t="s">
        <v>2894</v>
      </c>
      <c r="B16" s="21" t="s">
        <v>2896</v>
      </c>
      <c r="C16" s="16" t="s">
        <v>2895</v>
      </c>
      <c r="D16" s="18" t="s">
        <v>19</v>
      </c>
      <c r="E16" s="22">
        <v>1000000</v>
      </c>
      <c r="F16" s="23">
        <v>967.84</v>
      </c>
      <c r="G16" s="24">
        <v>0.1106</v>
      </c>
    </row>
    <row r="17" spans="1:7" ht="12.95" customHeight="1">
      <c r="A17" s="20" t="s">
        <v>595</v>
      </c>
      <c r="B17" s="21" t="s">
        <v>597</v>
      </c>
      <c r="C17" s="16" t="s">
        <v>596</v>
      </c>
      <c r="D17" s="18" t="s">
        <v>19</v>
      </c>
      <c r="E17" s="22">
        <v>600000</v>
      </c>
      <c r="F17" s="23">
        <v>586.13</v>
      </c>
      <c r="G17" s="24">
        <v>6.7000000000000004E-2</v>
      </c>
    </row>
    <row r="18" spans="1:7" ht="12.95" customHeight="1">
      <c r="A18" s="20" t="s">
        <v>2897</v>
      </c>
      <c r="B18" s="21" t="s">
        <v>2899</v>
      </c>
      <c r="C18" s="16" t="s">
        <v>2898</v>
      </c>
      <c r="D18" s="18" t="s">
        <v>19</v>
      </c>
      <c r="E18" s="22">
        <v>500000</v>
      </c>
      <c r="F18" s="23">
        <v>511.68</v>
      </c>
      <c r="G18" s="24">
        <v>5.8500000000000003E-2</v>
      </c>
    </row>
    <row r="19" spans="1:7" ht="12.95" customHeight="1">
      <c r="A19" s="9"/>
      <c r="B19" s="17" t="s">
        <v>345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20" t="s">
        <v>2900</v>
      </c>
      <c r="B20" s="21" t="s">
        <v>101</v>
      </c>
      <c r="C20" s="16" t="s">
        <v>2901</v>
      </c>
      <c r="D20" s="18" t="s">
        <v>19</v>
      </c>
      <c r="E20" s="22">
        <v>1000000</v>
      </c>
      <c r="F20" s="23">
        <v>1018.97</v>
      </c>
      <c r="G20" s="24">
        <v>0.11650000000000001</v>
      </c>
    </row>
    <row r="21" spans="1:7" ht="12.95" customHeight="1">
      <c r="A21" s="20" t="s">
        <v>2902</v>
      </c>
      <c r="B21" s="21" t="s">
        <v>2904</v>
      </c>
      <c r="C21" s="16" t="s">
        <v>2903</v>
      </c>
      <c r="D21" s="18" t="s">
        <v>15</v>
      </c>
      <c r="E21" s="22">
        <v>1200000</v>
      </c>
      <c r="F21" s="23">
        <v>948.99</v>
      </c>
      <c r="G21" s="24">
        <v>0.1085</v>
      </c>
    </row>
    <row r="22" spans="1:7" ht="12.95" customHeight="1">
      <c r="A22" s="20" t="s">
        <v>2800</v>
      </c>
      <c r="B22" s="21" t="s">
        <v>2772</v>
      </c>
      <c r="C22" s="16" t="s">
        <v>2801</v>
      </c>
      <c r="D22" s="18" t="s">
        <v>19</v>
      </c>
      <c r="E22" s="22">
        <v>840000</v>
      </c>
      <c r="F22" s="23">
        <v>863.11</v>
      </c>
      <c r="G22" s="24">
        <v>9.8699999999999996E-2</v>
      </c>
    </row>
    <row r="23" spans="1:7" ht="12.95" customHeight="1">
      <c r="A23" s="20" t="s">
        <v>2766</v>
      </c>
      <c r="B23" s="21" t="s">
        <v>117</v>
      </c>
      <c r="C23" s="16" t="s">
        <v>2767</v>
      </c>
      <c r="D23" s="18" t="s">
        <v>19</v>
      </c>
      <c r="E23" s="22">
        <v>650000</v>
      </c>
      <c r="F23" s="23">
        <v>666.86</v>
      </c>
      <c r="G23" s="24">
        <v>7.6200000000000004E-2</v>
      </c>
    </row>
    <row r="24" spans="1:7" ht="12.95" customHeight="1">
      <c r="A24" s="9"/>
      <c r="B24" s="26" t="s">
        <v>30</v>
      </c>
      <c r="C24" s="25" t="s">
        <v>2</v>
      </c>
      <c r="D24" s="26" t="s">
        <v>2</v>
      </c>
      <c r="E24" s="26" t="s">
        <v>2</v>
      </c>
      <c r="F24" s="27">
        <v>8584.9699999999993</v>
      </c>
      <c r="G24" s="28">
        <v>0.98140000000000005</v>
      </c>
    </row>
    <row r="25" spans="1:7" ht="12.95" customHeight="1">
      <c r="A25" s="9"/>
      <c r="B25" s="17" t="s">
        <v>31</v>
      </c>
      <c r="C25" s="16" t="s">
        <v>2</v>
      </c>
      <c r="D25" s="29" t="s">
        <v>2</v>
      </c>
      <c r="E25" s="29" t="s">
        <v>2</v>
      </c>
      <c r="F25" s="30" t="s">
        <v>32</v>
      </c>
      <c r="G25" s="31" t="s">
        <v>32</v>
      </c>
    </row>
    <row r="26" spans="1:7" ht="12.95" customHeight="1">
      <c r="A26" s="9"/>
      <c r="B26" s="25" t="s">
        <v>30</v>
      </c>
      <c r="C26" s="32" t="s">
        <v>2</v>
      </c>
      <c r="D26" s="29" t="s">
        <v>2</v>
      </c>
      <c r="E26" s="29" t="s">
        <v>2</v>
      </c>
      <c r="F26" s="30" t="s">
        <v>32</v>
      </c>
      <c r="G26" s="31" t="s">
        <v>32</v>
      </c>
    </row>
    <row r="27" spans="1:7" ht="12.95" customHeight="1">
      <c r="A27" s="9"/>
      <c r="B27" s="34" t="s">
        <v>2951</v>
      </c>
      <c r="C27" s="33"/>
      <c r="D27" s="35"/>
      <c r="E27" s="35"/>
      <c r="F27" s="35"/>
      <c r="G27" s="36"/>
    </row>
    <row r="28" spans="1:7" ht="12.95" customHeight="1">
      <c r="A28" s="37"/>
      <c r="B28" s="39" t="s">
        <v>30</v>
      </c>
      <c r="C28" s="38"/>
      <c r="D28" s="39"/>
      <c r="E28" s="39"/>
      <c r="F28" s="40" t="s">
        <v>32</v>
      </c>
      <c r="G28" s="41" t="s">
        <v>32</v>
      </c>
    </row>
    <row r="29" spans="1:7" ht="12.95" customHeight="1">
      <c r="A29" s="9"/>
      <c r="B29" s="26" t="s">
        <v>33</v>
      </c>
      <c r="C29" s="32" t="s">
        <v>2</v>
      </c>
      <c r="D29" s="29" t="s">
        <v>2</v>
      </c>
      <c r="E29" s="42" t="s">
        <v>2</v>
      </c>
      <c r="F29" s="43">
        <v>8584.9699999999993</v>
      </c>
      <c r="G29" s="44">
        <v>0.98140000000000005</v>
      </c>
    </row>
    <row r="30" spans="1:7" ht="12.95" customHeight="1">
      <c r="A30" s="9"/>
      <c r="B30" s="17" t="s">
        <v>34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9"/>
      <c r="B31" s="17" t="s">
        <v>418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10" t="s">
        <v>2</v>
      </c>
      <c r="B32" s="21" t="s">
        <v>419</v>
      </c>
      <c r="C32" s="16" t="s">
        <v>2</v>
      </c>
      <c r="D32" s="18" t="s">
        <v>2</v>
      </c>
      <c r="E32" s="46" t="s">
        <v>2</v>
      </c>
      <c r="F32" s="23">
        <v>28</v>
      </c>
      <c r="G32" s="24">
        <v>3.2000000000000002E-3</v>
      </c>
    </row>
    <row r="33" spans="1:7" ht="12.95" customHeight="1">
      <c r="A33" s="9"/>
      <c r="B33" s="26" t="s">
        <v>33</v>
      </c>
      <c r="C33" s="32" t="s">
        <v>2</v>
      </c>
      <c r="D33" s="29" t="s">
        <v>2</v>
      </c>
      <c r="E33" s="42" t="s">
        <v>2</v>
      </c>
      <c r="F33" s="43">
        <v>28</v>
      </c>
      <c r="G33" s="44">
        <v>3.2000000000000002E-3</v>
      </c>
    </row>
    <row r="34" spans="1:7" ht="12.95" customHeight="1">
      <c r="A34" s="9"/>
      <c r="B34" s="26" t="s">
        <v>236</v>
      </c>
      <c r="C34" s="32" t="s">
        <v>2</v>
      </c>
      <c r="D34" s="29" t="s">
        <v>2</v>
      </c>
      <c r="E34" s="18" t="s">
        <v>2</v>
      </c>
      <c r="F34" s="43">
        <v>135.76</v>
      </c>
      <c r="G34" s="44">
        <v>1.54E-2</v>
      </c>
    </row>
    <row r="35" spans="1:7" ht="12.95" customHeight="1" thickBot="1">
      <c r="A35" s="9"/>
      <c r="B35" s="49" t="s">
        <v>237</v>
      </c>
      <c r="C35" s="48" t="s">
        <v>2</v>
      </c>
      <c r="D35" s="50" t="s">
        <v>2</v>
      </c>
      <c r="E35" s="50" t="s">
        <v>2</v>
      </c>
      <c r="F35" s="51">
        <v>8748.7253328999996</v>
      </c>
      <c r="G35" s="52">
        <v>1</v>
      </c>
    </row>
    <row r="36" spans="1:7" ht="12.95" customHeight="1">
      <c r="A36" s="9"/>
      <c r="B36" s="10" t="s">
        <v>2</v>
      </c>
      <c r="C36" s="9"/>
      <c r="D36" s="9"/>
      <c r="E36" s="9"/>
      <c r="F36" s="9"/>
      <c r="G36" s="9"/>
    </row>
    <row r="37" spans="1:7" ht="12.95" customHeight="1">
      <c r="A37" s="9"/>
      <c r="B37" s="53" t="s">
        <v>2</v>
      </c>
      <c r="C37" s="9"/>
      <c r="D37" s="9"/>
      <c r="E37" s="9"/>
      <c r="F37" s="9"/>
      <c r="G37" s="9"/>
    </row>
    <row r="38" spans="1:7" ht="12.95" customHeight="1">
      <c r="A38" s="9"/>
      <c r="B38" s="53" t="s">
        <v>238</v>
      </c>
      <c r="C38" s="9"/>
      <c r="D38" s="9"/>
      <c r="E38" s="9"/>
      <c r="F38" s="9"/>
      <c r="G38" s="9"/>
    </row>
    <row r="39" spans="1:7" ht="12.95" customHeight="1">
      <c r="A39" s="9"/>
      <c r="B39" s="53" t="s">
        <v>2</v>
      </c>
      <c r="C39" s="9"/>
      <c r="D39" s="9"/>
      <c r="E39" s="9"/>
      <c r="F39" s="9"/>
      <c r="G39" s="9"/>
    </row>
    <row r="40" spans="1:7" ht="26.1" customHeight="1">
      <c r="A40" s="9"/>
      <c r="B40" s="62"/>
      <c r="C40" s="9"/>
      <c r="E40" s="9"/>
      <c r="F40" s="9"/>
      <c r="G40" s="9"/>
    </row>
    <row r="41" spans="1:7" ht="12.95" customHeight="1">
      <c r="A41" s="9"/>
      <c r="B41" s="53" t="s">
        <v>2</v>
      </c>
      <c r="C41" s="9"/>
      <c r="D41" s="9"/>
      <c r="E41" s="9"/>
      <c r="F41" s="9"/>
      <c r="G41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dimension ref="A1:G41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>IDFC Fixed Term Plan Series 156 (1103 days)</v>
      </c>
      <c r="C4" s="79"/>
      <c r="D4" s="79"/>
      <c r="E4" s="79"/>
      <c r="F4" s="79"/>
      <c r="G4" s="79"/>
    </row>
    <row r="5" spans="1:7" ht="15.95" customHeight="1">
      <c r="A5" s="8" t="s">
        <v>2905</v>
      </c>
      <c r="B5" s="63" t="s">
        <v>2906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241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2613</v>
      </c>
      <c r="B12" s="21" t="s">
        <v>534</v>
      </c>
      <c r="C12" s="16" t="s">
        <v>2614</v>
      </c>
      <c r="D12" s="18" t="s">
        <v>245</v>
      </c>
      <c r="E12" s="22">
        <v>860000</v>
      </c>
      <c r="F12" s="23">
        <v>871.02</v>
      </c>
      <c r="G12" s="24">
        <v>0.1424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2551</v>
      </c>
      <c r="B14" s="21" t="s">
        <v>2553</v>
      </c>
      <c r="C14" s="16" t="s">
        <v>2552</v>
      </c>
      <c r="D14" s="18" t="s">
        <v>249</v>
      </c>
      <c r="E14" s="22">
        <v>720000</v>
      </c>
      <c r="F14" s="23">
        <v>719.54</v>
      </c>
      <c r="G14" s="24">
        <v>0.1176</v>
      </c>
    </row>
    <row r="15" spans="1:7" ht="12.95" customHeight="1">
      <c r="A15" s="20" t="s">
        <v>2624</v>
      </c>
      <c r="B15" s="21" t="s">
        <v>2359</v>
      </c>
      <c r="C15" s="16" t="s">
        <v>2625</v>
      </c>
      <c r="D15" s="18" t="s">
        <v>19</v>
      </c>
      <c r="E15" s="22">
        <v>710000</v>
      </c>
      <c r="F15" s="23">
        <v>707.63</v>
      </c>
      <c r="G15" s="24">
        <v>0.1157</v>
      </c>
    </row>
    <row r="16" spans="1:7" ht="12.95" customHeight="1">
      <c r="A16" s="20" t="s">
        <v>2559</v>
      </c>
      <c r="B16" s="21" t="s">
        <v>2561</v>
      </c>
      <c r="C16" s="16" t="s">
        <v>2560</v>
      </c>
      <c r="D16" s="18" t="s">
        <v>19</v>
      </c>
      <c r="E16" s="22">
        <v>720000</v>
      </c>
      <c r="F16" s="23">
        <v>706.31</v>
      </c>
      <c r="G16" s="24">
        <v>0.11550000000000001</v>
      </c>
    </row>
    <row r="17" spans="1:7" ht="12.95" customHeight="1">
      <c r="A17" s="20" t="s">
        <v>2907</v>
      </c>
      <c r="B17" s="21" t="s">
        <v>2909</v>
      </c>
      <c r="C17" s="16" t="s">
        <v>2908</v>
      </c>
      <c r="D17" s="18" t="s">
        <v>15</v>
      </c>
      <c r="E17" s="22">
        <v>500000</v>
      </c>
      <c r="F17" s="23">
        <v>489.2</v>
      </c>
      <c r="G17" s="24">
        <v>0.08</v>
      </c>
    </row>
    <row r="18" spans="1:7" ht="12.95" customHeight="1">
      <c r="A18" s="20" t="s">
        <v>2565</v>
      </c>
      <c r="B18" s="21" t="s">
        <v>2567</v>
      </c>
      <c r="C18" s="16" t="s">
        <v>2566</v>
      </c>
      <c r="D18" s="18" t="s">
        <v>15</v>
      </c>
      <c r="E18" s="22">
        <v>100000</v>
      </c>
      <c r="F18" s="23">
        <v>97.99</v>
      </c>
      <c r="G18" s="24">
        <v>1.6E-2</v>
      </c>
    </row>
    <row r="19" spans="1:7" ht="12.95" customHeight="1">
      <c r="A19" s="9"/>
      <c r="B19" s="17" t="s">
        <v>345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20" t="s">
        <v>2902</v>
      </c>
      <c r="B20" s="21" t="s">
        <v>2904</v>
      </c>
      <c r="C20" s="16" t="s">
        <v>2903</v>
      </c>
      <c r="D20" s="18" t="s">
        <v>15</v>
      </c>
      <c r="E20" s="22">
        <v>920000</v>
      </c>
      <c r="F20" s="23">
        <v>727.56</v>
      </c>
      <c r="G20" s="24">
        <v>0.11890000000000001</v>
      </c>
    </row>
    <row r="21" spans="1:7" ht="12.95" customHeight="1">
      <c r="A21" s="20" t="s">
        <v>2910</v>
      </c>
      <c r="B21" s="21" t="s">
        <v>153</v>
      </c>
      <c r="C21" s="16" t="s">
        <v>2911</v>
      </c>
      <c r="D21" s="18" t="s">
        <v>19</v>
      </c>
      <c r="E21" s="22">
        <v>710000</v>
      </c>
      <c r="F21" s="23">
        <v>723.47</v>
      </c>
      <c r="G21" s="24">
        <v>0.1183</v>
      </c>
    </row>
    <row r="22" spans="1:7" ht="12.95" customHeight="1">
      <c r="A22" s="20" t="s">
        <v>2800</v>
      </c>
      <c r="B22" s="21" t="s">
        <v>2772</v>
      </c>
      <c r="C22" s="16" t="s">
        <v>2801</v>
      </c>
      <c r="D22" s="18" t="s">
        <v>19</v>
      </c>
      <c r="E22" s="22">
        <v>590000</v>
      </c>
      <c r="F22" s="23">
        <v>606.23</v>
      </c>
      <c r="G22" s="24">
        <v>9.9099999999999994E-2</v>
      </c>
    </row>
    <row r="23" spans="1:7" ht="12.95" customHeight="1">
      <c r="A23" s="20" t="s">
        <v>2766</v>
      </c>
      <c r="B23" s="21" t="s">
        <v>117</v>
      </c>
      <c r="C23" s="16" t="s">
        <v>2767</v>
      </c>
      <c r="D23" s="18" t="s">
        <v>19</v>
      </c>
      <c r="E23" s="22">
        <v>350000</v>
      </c>
      <c r="F23" s="23">
        <v>359.08</v>
      </c>
      <c r="G23" s="24">
        <v>5.8700000000000002E-2</v>
      </c>
    </row>
    <row r="24" spans="1:7" ht="12.95" customHeight="1">
      <c r="A24" s="9"/>
      <c r="B24" s="26" t="s">
        <v>30</v>
      </c>
      <c r="C24" s="25" t="s">
        <v>2</v>
      </c>
      <c r="D24" s="26" t="s">
        <v>2</v>
      </c>
      <c r="E24" s="26" t="s">
        <v>2</v>
      </c>
      <c r="F24" s="27">
        <v>6008.03</v>
      </c>
      <c r="G24" s="28">
        <v>0.98219999999999996</v>
      </c>
    </row>
    <row r="25" spans="1:7" ht="12.95" customHeight="1">
      <c r="A25" s="9"/>
      <c r="B25" s="17" t="s">
        <v>31</v>
      </c>
      <c r="C25" s="16" t="s">
        <v>2</v>
      </c>
      <c r="D25" s="29" t="s">
        <v>2</v>
      </c>
      <c r="E25" s="29" t="s">
        <v>2</v>
      </c>
      <c r="F25" s="30" t="s">
        <v>32</v>
      </c>
      <c r="G25" s="31" t="s">
        <v>32</v>
      </c>
    </row>
    <row r="26" spans="1:7" ht="12.95" customHeight="1">
      <c r="A26" s="9"/>
      <c r="B26" s="25" t="s">
        <v>30</v>
      </c>
      <c r="C26" s="32" t="s">
        <v>2</v>
      </c>
      <c r="D26" s="29" t="s">
        <v>2</v>
      </c>
      <c r="E26" s="29" t="s">
        <v>2</v>
      </c>
      <c r="F26" s="30" t="s">
        <v>32</v>
      </c>
      <c r="G26" s="31" t="s">
        <v>32</v>
      </c>
    </row>
    <row r="27" spans="1:7" ht="12.95" customHeight="1">
      <c r="A27" s="9"/>
      <c r="B27" s="34" t="s">
        <v>2951</v>
      </c>
      <c r="C27" s="33"/>
      <c r="D27" s="35"/>
      <c r="E27" s="35"/>
      <c r="F27" s="35"/>
      <c r="G27" s="36"/>
    </row>
    <row r="28" spans="1:7" ht="12.95" customHeight="1">
      <c r="A28" s="37"/>
      <c r="B28" s="39" t="s">
        <v>30</v>
      </c>
      <c r="C28" s="38"/>
      <c r="D28" s="39"/>
      <c r="E28" s="39"/>
      <c r="F28" s="40" t="s">
        <v>32</v>
      </c>
      <c r="G28" s="41" t="s">
        <v>32</v>
      </c>
    </row>
    <row r="29" spans="1:7" ht="12.95" customHeight="1">
      <c r="A29" s="9"/>
      <c r="B29" s="26" t="s">
        <v>33</v>
      </c>
      <c r="C29" s="32" t="s">
        <v>2</v>
      </c>
      <c r="D29" s="29" t="s">
        <v>2</v>
      </c>
      <c r="E29" s="42" t="s">
        <v>2</v>
      </c>
      <c r="F29" s="43">
        <v>6008.03</v>
      </c>
      <c r="G29" s="44">
        <v>0.98219999999999996</v>
      </c>
    </row>
    <row r="30" spans="1:7" ht="12.95" customHeight="1">
      <c r="A30" s="9"/>
      <c r="B30" s="17" t="s">
        <v>34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9"/>
      <c r="B31" s="17" t="s">
        <v>418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10" t="s">
        <v>2</v>
      </c>
      <c r="B32" s="21" t="s">
        <v>419</v>
      </c>
      <c r="C32" s="16" t="s">
        <v>2</v>
      </c>
      <c r="D32" s="18" t="s">
        <v>2</v>
      </c>
      <c r="E32" s="46" t="s">
        <v>2</v>
      </c>
      <c r="F32" s="23">
        <v>17</v>
      </c>
      <c r="G32" s="24">
        <v>2.8E-3</v>
      </c>
    </row>
    <row r="33" spans="1:7" ht="12.95" customHeight="1">
      <c r="A33" s="9"/>
      <c r="B33" s="26" t="s">
        <v>33</v>
      </c>
      <c r="C33" s="32" t="s">
        <v>2</v>
      </c>
      <c r="D33" s="29" t="s">
        <v>2</v>
      </c>
      <c r="E33" s="42" t="s">
        <v>2</v>
      </c>
      <c r="F33" s="43">
        <v>17</v>
      </c>
      <c r="G33" s="44">
        <v>2.8E-3</v>
      </c>
    </row>
    <row r="34" spans="1:7" ht="12.95" customHeight="1">
      <c r="A34" s="9"/>
      <c r="B34" s="26" t="s">
        <v>236</v>
      </c>
      <c r="C34" s="32" t="s">
        <v>2</v>
      </c>
      <c r="D34" s="29" t="s">
        <v>2</v>
      </c>
      <c r="E34" s="18" t="s">
        <v>2</v>
      </c>
      <c r="F34" s="43">
        <v>92.28</v>
      </c>
      <c r="G34" s="44">
        <v>1.4999999999999999E-2</v>
      </c>
    </row>
    <row r="35" spans="1:7" ht="12.95" customHeight="1" thickBot="1">
      <c r="A35" s="9"/>
      <c r="B35" s="49" t="s">
        <v>237</v>
      </c>
      <c r="C35" s="48" t="s">
        <v>2</v>
      </c>
      <c r="D35" s="50" t="s">
        <v>2</v>
      </c>
      <c r="E35" s="50" t="s">
        <v>2</v>
      </c>
      <c r="F35" s="51">
        <v>6117.3131358999999</v>
      </c>
      <c r="G35" s="52">
        <v>1</v>
      </c>
    </row>
    <row r="36" spans="1:7" ht="12.95" customHeight="1">
      <c r="A36" s="9"/>
      <c r="B36" s="10" t="s">
        <v>2</v>
      </c>
      <c r="C36" s="9"/>
      <c r="D36" s="9"/>
      <c r="E36" s="9"/>
      <c r="F36" s="9"/>
      <c r="G36" s="9"/>
    </row>
    <row r="37" spans="1:7" ht="12.95" customHeight="1">
      <c r="A37" s="9"/>
      <c r="B37" s="53" t="s">
        <v>2</v>
      </c>
      <c r="C37" s="9"/>
      <c r="D37" s="9"/>
      <c r="E37" s="9"/>
      <c r="F37" s="9"/>
      <c r="G37" s="9"/>
    </row>
    <row r="38" spans="1:7" ht="12.95" customHeight="1">
      <c r="A38" s="9"/>
      <c r="B38" s="53" t="s">
        <v>238</v>
      </c>
      <c r="C38" s="9"/>
      <c r="D38" s="9"/>
      <c r="E38" s="9"/>
      <c r="F38" s="9"/>
      <c r="G38" s="9"/>
    </row>
    <row r="39" spans="1:7" ht="12.95" customHeight="1">
      <c r="A39" s="9"/>
      <c r="B39" s="53" t="s">
        <v>2</v>
      </c>
      <c r="C39" s="9"/>
      <c r="D39" s="9"/>
      <c r="E39" s="9"/>
      <c r="F39" s="9"/>
      <c r="G39" s="9"/>
    </row>
    <row r="40" spans="1:7" ht="26.1" customHeight="1">
      <c r="A40" s="9"/>
      <c r="B40" s="62"/>
      <c r="C40" s="9"/>
      <c r="E40" s="9"/>
      <c r="F40" s="9"/>
      <c r="G40" s="9"/>
    </row>
    <row r="41" spans="1:7" ht="12.95" customHeight="1">
      <c r="A41" s="9"/>
      <c r="B41" s="53" t="s">
        <v>2</v>
      </c>
      <c r="C41" s="9"/>
      <c r="D41" s="9"/>
      <c r="E41" s="9"/>
      <c r="F41" s="9"/>
      <c r="G41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dimension ref="A1:G59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>IDFC Ultra Short Term Fund</v>
      </c>
      <c r="C4" s="79"/>
      <c r="D4" s="79"/>
      <c r="E4" s="79"/>
      <c r="F4" s="79"/>
      <c r="G4" s="79"/>
    </row>
    <row r="5" spans="1:7" ht="15.95" customHeight="1">
      <c r="A5" s="8" t="s">
        <v>2912</v>
      </c>
      <c r="B5" s="63" t="s">
        <v>2953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2913</v>
      </c>
      <c r="B12" s="21" t="s">
        <v>2915</v>
      </c>
      <c r="C12" s="16" t="s">
        <v>2914</v>
      </c>
      <c r="D12" s="18" t="s">
        <v>19</v>
      </c>
      <c r="E12" s="22">
        <v>6500000</v>
      </c>
      <c r="F12" s="23">
        <v>6513.88</v>
      </c>
      <c r="G12" s="24">
        <v>9.0399999999999994E-2</v>
      </c>
    </row>
    <row r="13" spans="1:7" ht="12.95" customHeight="1">
      <c r="A13" s="20" t="s">
        <v>16</v>
      </c>
      <c r="B13" s="21" t="s">
        <v>18</v>
      </c>
      <c r="C13" s="16" t="s">
        <v>17</v>
      </c>
      <c r="D13" s="18" t="s">
        <v>19</v>
      </c>
      <c r="E13" s="22">
        <v>5000000</v>
      </c>
      <c r="F13" s="23">
        <v>4991.6400000000003</v>
      </c>
      <c r="G13" s="24">
        <v>6.93E-2</v>
      </c>
    </row>
    <row r="14" spans="1:7" ht="12.95" customHeight="1">
      <c r="A14" s="20" t="s">
        <v>2916</v>
      </c>
      <c r="B14" s="21" t="s">
        <v>2918</v>
      </c>
      <c r="C14" s="16" t="s">
        <v>2917</v>
      </c>
      <c r="D14" s="18" t="s">
        <v>19</v>
      </c>
      <c r="E14" s="22">
        <v>5000000</v>
      </c>
      <c r="F14" s="23">
        <v>4981.9399999999996</v>
      </c>
      <c r="G14" s="24">
        <v>6.9199999999999998E-2</v>
      </c>
    </row>
    <row r="15" spans="1:7" ht="12.95" customHeight="1">
      <c r="A15" s="20" t="s">
        <v>604</v>
      </c>
      <c r="B15" s="21" t="s">
        <v>606</v>
      </c>
      <c r="C15" s="16" t="s">
        <v>605</v>
      </c>
      <c r="D15" s="18" t="s">
        <v>19</v>
      </c>
      <c r="E15" s="22">
        <v>2500000</v>
      </c>
      <c r="F15" s="23">
        <v>2506.56</v>
      </c>
      <c r="G15" s="24">
        <v>3.4799999999999998E-2</v>
      </c>
    </row>
    <row r="16" spans="1:7" ht="12.95" customHeight="1">
      <c r="A16" s="20" t="s">
        <v>454</v>
      </c>
      <c r="B16" s="21" t="s">
        <v>456</v>
      </c>
      <c r="C16" s="16" t="s">
        <v>455</v>
      </c>
      <c r="D16" s="18" t="s">
        <v>19</v>
      </c>
      <c r="E16" s="22">
        <v>2500000</v>
      </c>
      <c r="F16" s="23">
        <v>2501.65</v>
      </c>
      <c r="G16" s="24">
        <v>3.4700000000000002E-2</v>
      </c>
    </row>
    <row r="17" spans="1:7" ht="12.95" customHeight="1">
      <c r="A17" s="20" t="s">
        <v>20</v>
      </c>
      <c r="B17" s="21" t="s">
        <v>22</v>
      </c>
      <c r="C17" s="16" t="s">
        <v>21</v>
      </c>
      <c r="D17" s="18" t="s">
        <v>23</v>
      </c>
      <c r="E17" s="22">
        <v>2500000</v>
      </c>
      <c r="F17" s="23">
        <v>2501.36</v>
      </c>
      <c r="G17" s="24">
        <v>3.4700000000000002E-2</v>
      </c>
    </row>
    <row r="18" spans="1:7" ht="12.95" customHeight="1">
      <c r="A18" s="20" t="s">
        <v>2919</v>
      </c>
      <c r="B18" s="21" t="s">
        <v>2921</v>
      </c>
      <c r="C18" s="16" t="s">
        <v>2920</v>
      </c>
      <c r="D18" s="18" t="s">
        <v>19</v>
      </c>
      <c r="E18" s="22">
        <v>2500000</v>
      </c>
      <c r="F18" s="23">
        <v>2501.2600000000002</v>
      </c>
      <c r="G18" s="24">
        <v>3.4700000000000002E-2</v>
      </c>
    </row>
    <row r="19" spans="1:7" ht="12.95" customHeight="1">
      <c r="A19" s="20" t="s">
        <v>1592</v>
      </c>
      <c r="B19" s="21" t="s">
        <v>1594</v>
      </c>
      <c r="C19" s="16" t="s">
        <v>1593</v>
      </c>
      <c r="D19" s="18" t="s">
        <v>19</v>
      </c>
      <c r="E19" s="22">
        <v>2500000</v>
      </c>
      <c r="F19" s="23">
        <v>2500.94</v>
      </c>
      <c r="G19" s="24">
        <v>3.4700000000000002E-2</v>
      </c>
    </row>
    <row r="20" spans="1:7" ht="12.95" customHeight="1">
      <c r="A20" s="20" t="s">
        <v>268</v>
      </c>
      <c r="B20" s="21" t="s">
        <v>270</v>
      </c>
      <c r="C20" s="16" t="s">
        <v>269</v>
      </c>
      <c r="D20" s="18" t="s">
        <v>249</v>
      </c>
      <c r="E20" s="22">
        <v>2500000</v>
      </c>
      <c r="F20" s="23">
        <v>2500.86</v>
      </c>
      <c r="G20" s="24">
        <v>3.4700000000000002E-2</v>
      </c>
    </row>
    <row r="21" spans="1:7" ht="12.95" customHeight="1">
      <c r="A21" s="20" t="s">
        <v>2922</v>
      </c>
      <c r="B21" s="21" t="s">
        <v>2924</v>
      </c>
      <c r="C21" s="16" t="s">
        <v>2923</v>
      </c>
      <c r="D21" s="18" t="s">
        <v>19</v>
      </c>
      <c r="E21" s="22">
        <v>2500000</v>
      </c>
      <c r="F21" s="23">
        <v>2484.0500000000002</v>
      </c>
      <c r="G21" s="24">
        <v>3.4500000000000003E-2</v>
      </c>
    </row>
    <row r="22" spans="1:7" ht="12.95" customHeight="1">
      <c r="A22" s="20" t="s">
        <v>2925</v>
      </c>
      <c r="B22" s="21" t="s">
        <v>2927</v>
      </c>
      <c r="C22" s="16" t="s">
        <v>2926</v>
      </c>
      <c r="D22" s="18" t="s">
        <v>23</v>
      </c>
      <c r="E22" s="22">
        <v>2500000</v>
      </c>
      <c r="F22" s="23">
        <v>2478.85</v>
      </c>
      <c r="G22" s="24">
        <v>3.44E-2</v>
      </c>
    </row>
    <row r="23" spans="1:7" ht="12.95" customHeight="1">
      <c r="A23" s="20" t="s">
        <v>1586</v>
      </c>
      <c r="B23" s="21" t="s">
        <v>1588</v>
      </c>
      <c r="C23" s="16" t="s">
        <v>1587</v>
      </c>
      <c r="D23" s="18" t="s">
        <v>19</v>
      </c>
      <c r="E23" s="22">
        <v>2000000</v>
      </c>
      <c r="F23" s="23">
        <v>1993.99</v>
      </c>
      <c r="G23" s="24">
        <v>2.7699999999999999E-2</v>
      </c>
    </row>
    <row r="24" spans="1:7" ht="12.95" customHeight="1">
      <c r="A24" s="20" t="s">
        <v>317</v>
      </c>
      <c r="B24" s="21" t="s">
        <v>319</v>
      </c>
      <c r="C24" s="16" t="s">
        <v>318</v>
      </c>
      <c r="D24" s="18" t="s">
        <v>19</v>
      </c>
      <c r="E24" s="22">
        <v>1600000</v>
      </c>
      <c r="F24" s="23">
        <v>1599.38</v>
      </c>
      <c r="G24" s="24">
        <v>2.2200000000000001E-2</v>
      </c>
    </row>
    <row r="25" spans="1:7" ht="12.95" customHeight="1">
      <c r="A25" s="20" t="s">
        <v>681</v>
      </c>
      <c r="B25" s="21" t="s">
        <v>683</v>
      </c>
      <c r="C25" s="16" t="s">
        <v>682</v>
      </c>
      <c r="D25" s="18" t="s">
        <v>19</v>
      </c>
      <c r="E25" s="22">
        <v>1500000</v>
      </c>
      <c r="F25" s="23">
        <v>1495.47</v>
      </c>
      <c r="G25" s="24">
        <v>2.0799999999999999E-2</v>
      </c>
    </row>
    <row r="26" spans="1:7" ht="12.95" customHeight="1">
      <c r="A26" s="20" t="s">
        <v>2881</v>
      </c>
      <c r="B26" s="21" t="s">
        <v>2883</v>
      </c>
      <c r="C26" s="16" t="s">
        <v>2882</v>
      </c>
      <c r="D26" s="18" t="s">
        <v>19</v>
      </c>
      <c r="E26" s="22">
        <v>900000</v>
      </c>
      <c r="F26" s="23">
        <v>901.55</v>
      </c>
      <c r="G26" s="24">
        <v>1.2500000000000001E-2</v>
      </c>
    </row>
    <row r="27" spans="1:7" ht="12.95" customHeight="1">
      <c r="A27" s="20" t="s">
        <v>271</v>
      </c>
      <c r="B27" s="21" t="s">
        <v>2964</v>
      </c>
      <c r="C27" s="16" t="s">
        <v>272</v>
      </c>
      <c r="D27" s="18" t="s">
        <v>249</v>
      </c>
      <c r="E27" s="22">
        <v>800000</v>
      </c>
      <c r="F27" s="23">
        <v>798.82</v>
      </c>
      <c r="G27" s="24">
        <v>1.11E-2</v>
      </c>
    </row>
    <row r="28" spans="1:7" ht="12.95" customHeight="1">
      <c r="A28" s="20" t="s">
        <v>2928</v>
      </c>
      <c r="B28" s="21" t="s">
        <v>2503</v>
      </c>
      <c r="C28" s="16" t="s">
        <v>2929</v>
      </c>
      <c r="D28" s="18" t="s">
        <v>19</v>
      </c>
      <c r="E28" s="22">
        <v>500000</v>
      </c>
      <c r="F28" s="23">
        <v>502.15</v>
      </c>
      <c r="G28" s="24">
        <v>7.0000000000000001E-3</v>
      </c>
    </row>
    <row r="29" spans="1:7" ht="12.95" customHeight="1">
      <c r="A29" s="20" t="s">
        <v>2930</v>
      </c>
      <c r="B29" s="21" t="s">
        <v>755</v>
      </c>
      <c r="C29" s="16" t="s">
        <v>2931</v>
      </c>
      <c r="D29" s="18" t="s">
        <v>19</v>
      </c>
      <c r="E29" s="22">
        <v>500000</v>
      </c>
      <c r="F29" s="23">
        <v>500.7</v>
      </c>
      <c r="G29" s="24">
        <v>7.0000000000000001E-3</v>
      </c>
    </row>
    <row r="30" spans="1:7" ht="12.95" customHeight="1">
      <c r="A30" s="9"/>
      <c r="B30" s="26" t="s">
        <v>30</v>
      </c>
      <c r="C30" s="25" t="s">
        <v>2</v>
      </c>
      <c r="D30" s="26" t="s">
        <v>2</v>
      </c>
      <c r="E30" s="26" t="s">
        <v>2</v>
      </c>
      <c r="F30" s="27">
        <v>44255.05</v>
      </c>
      <c r="G30" s="28">
        <v>0.61439999999999995</v>
      </c>
    </row>
    <row r="31" spans="1:7" ht="12.95" customHeight="1">
      <c r="A31" s="9"/>
      <c r="B31" s="17" t="s">
        <v>31</v>
      </c>
      <c r="C31" s="16" t="s">
        <v>2</v>
      </c>
      <c r="D31" s="29" t="s">
        <v>2</v>
      </c>
      <c r="E31" s="29" t="s">
        <v>2</v>
      </c>
      <c r="F31" s="30" t="s">
        <v>32</v>
      </c>
      <c r="G31" s="31" t="s">
        <v>32</v>
      </c>
    </row>
    <row r="32" spans="1:7" ht="12.95" customHeight="1">
      <c r="A32" s="9"/>
      <c r="B32" s="25" t="s">
        <v>30</v>
      </c>
      <c r="C32" s="32" t="s">
        <v>2</v>
      </c>
      <c r="D32" s="29" t="s">
        <v>2</v>
      </c>
      <c r="E32" s="29" t="s">
        <v>2</v>
      </c>
      <c r="F32" s="30" t="s">
        <v>32</v>
      </c>
      <c r="G32" s="31" t="s">
        <v>32</v>
      </c>
    </row>
    <row r="33" spans="1:7" ht="12.95" customHeight="1">
      <c r="A33" s="9"/>
      <c r="B33" s="34" t="s">
        <v>2951</v>
      </c>
      <c r="C33" s="33"/>
      <c r="D33" s="35"/>
      <c r="E33" s="35"/>
      <c r="F33" s="35"/>
      <c r="G33" s="36"/>
    </row>
    <row r="34" spans="1:7" ht="12.95" customHeight="1">
      <c r="A34" s="37"/>
      <c r="B34" s="39" t="s">
        <v>30</v>
      </c>
      <c r="C34" s="38"/>
      <c r="D34" s="39"/>
      <c r="E34" s="39"/>
      <c r="F34" s="40" t="s">
        <v>32</v>
      </c>
      <c r="G34" s="41" t="s">
        <v>32</v>
      </c>
    </row>
    <row r="35" spans="1:7" ht="12.95" customHeight="1">
      <c r="A35" s="9"/>
      <c r="B35" s="26" t="s">
        <v>33</v>
      </c>
      <c r="C35" s="32" t="s">
        <v>2</v>
      </c>
      <c r="D35" s="29" t="s">
        <v>2</v>
      </c>
      <c r="E35" s="42" t="s">
        <v>2</v>
      </c>
      <c r="F35" s="43">
        <v>44255.05</v>
      </c>
      <c r="G35" s="44">
        <v>0.61439999999999995</v>
      </c>
    </row>
    <row r="36" spans="1:7" ht="12.95" customHeight="1">
      <c r="A36" s="9"/>
      <c r="B36" s="17" t="s">
        <v>34</v>
      </c>
      <c r="C36" s="16" t="s">
        <v>2</v>
      </c>
      <c r="D36" s="18" t="s">
        <v>2</v>
      </c>
      <c r="E36" s="18" t="s">
        <v>2</v>
      </c>
      <c r="F36" s="18" t="s">
        <v>2</v>
      </c>
      <c r="G36" s="19" t="s">
        <v>2</v>
      </c>
    </row>
    <row r="37" spans="1:7" ht="12.95" customHeight="1">
      <c r="A37" s="9"/>
      <c r="B37" s="17" t="s">
        <v>35</v>
      </c>
      <c r="C37" s="16" t="s">
        <v>2</v>
      </c>
      <c r="D37" s="18" t="s">
        <v>2</v>
      </c>
      <c r="E37" s="18" t="s">
        <v>2</v>
      </c>
      <c r="F37" s="18" t="s">
        <v>2</v>
      </c>
      <c r="G37" s="19" t="s">
        <v>2</v>
      </c>
    </row>
    <row r="38" spans="1:7" ht="12.95" customHeight="1">
      <c r="A38" s="20" t="s">
        <v>383</v>
      </c>
      <c r="B38" s="21" t="s">
        <v>38</v>
      </c>
      <c r="C38" s="16" t="s">
        <v>384</v>
      </c>
      <c r="D38" s="18" t="s">
        <v>39</v>
      </c>
      <c r="E38" s="22">
        <v>5000000</v>
      </c>
      <c r="F38" s="23">
        <v>4840.55</v>
      </c>
      <c r="G38" s="24">
        <v>6.7199999999999996E-2</v>
      </c>
    </row>
    <row r="39" spans="1:7" ht="12.95" customHeight="1">
      <c r="A39" s="20" t="s">
        <v>2860</v>
      </c>
      <c r="B39" s="21" t="s">
        <v>38</v>
      </c>
      <c r="C39" s="16" t="s">
        <v>2861</v>
      </c>
      <c r="D39" s="18" t="s">
        <v>39</v>
      </c>
      <c r="E39" s="22">
        <v>1440000</v>
      </c>
      <c r="F39" s="23">
        <v>1385.69</v>
      </c>
      <c r="G39" s="24">
        <v>1.9199999999999998E-2</v>
      </c>
    </row>
    <row r="40" spans="1:7" ht="12.95" customHeight="1">
      <c r="A40" s="20" t="s">
        <v>2849</v>
      </c>
      <c r="B40" s="21" t="s">
        <v>38</v>
      </c>
      <c r="C40" s="16" t="s">
        <v>2850</v>
      </c>
      <c r="D40" s="18" t="s">
        <v>39</v>
      </c>
      <c r="E40" s="22">
        <v>200000</v>
      </c>
      <c r="F40" s="23">
        <v>195.4</v>
      </c>
      <c r="G40" s="24">
        <v>2.7000000000000001E-3</v>
      </c>
    </row>
    <row r="41" spans="1:7" ht="12.95" customHeight="1">
      <c r="A41" s="9"/>
      <c r="B41" s="17" t="s">
        <v>418</v>
      </c>
      <c r="C41" s="16" t="s">
        <v>2</v>
      </c>
      <c r="D41" s="18" t="s">
        <v>2</v>
      </c>
      <c r="E41" s="18" t="s">
        <v>2</v>
      </c>
      <c r="F41" s="18" t="s">
        <v>2</v>
      </c>
      <c r="G41" s="19" t="s">
        <v>2</v>
      </c>
    </row>
    <row r="42" spans="1:7" ht="12.95" customHeight="1">
      <c r="A42" s="10" t="s">
        <v>2</v>
      </c>
      <c r="B42" s="21" t="s">
        <v>419</v>
      </c>
      <c r="C42" s="16" t="s">
        <v>2</v>
      </c>
      <c r="D42" s="18" t="s">
        <v>2</v>
      </c>
      <c r="E42" s="46" t="s">
        <v>2</v>
      </c>
      <c r="F42" s="23">
        <v>2760.42</v>
      </c>
      <c r="G42" s="24">
        <v>3.8300000000000001E-2</v>
      </c>
    </row>
    <row r="43" spans="1:7" ht="12.95" customHeight="1">
      <c r="A43" s="9"/>
      <c r="B43" s="17" t="s">
        <v>58</v>
      </c>
      <c r="C43" s="16" t="s">
        <v>2</v>
      </c>
      <c r="D43" s="18" t="s">
        <v>2</v>
      </c>
      <c r="E43" s="18" t="s">
        <v>2</v>
      </c>
      <c r="F43" s="18" t="s">
        <v>2</v>
      </c>
      <c r="G43" s="19" t="s">
        <v>2</v>
      </c>
    </row>
    <row r="44" spans="1:7" ht="12.95" customHeight="1">
      <c r="A44" s="20" t="s">
        <v>500</v>
      </c>
      <c r="B44" s="21" t="s">
        <v>198</v>
      </c>
      <c r="C44" s="16" t="s">
        <v>501</v>
      </c>
      <c r="D44" s="18" t="s">
        <v>39</v>
      </c>
      <c r="E44" s="22">
        <v>5000000</v>
      </c>
      <c r="F44" s="23">
        <v>4941.49</v>
      </c>
      <c r="G44" s="24">
        <v>6.8599999999999994E-2</v>
      </c>
    </row>
    <row r="45" spans="1:7" ht="12.95" customHeight="1">
      <c r="A45" s="20" t="s">
        <v>2312</v>
      </c>
      <c r="B45" s="21" t="s">
        <v>61</v>
      </c>
      <c r="C45" s="16" t="s">
        <v>2313</v>
      </c>
      <c r="D45" s="18" t="s">
        <v>39</v>
      </c>
      <c r="E45" s="22">
        <v>2500000</v>
      </c>
      <c r="F45" s="23">
        <v>2468.2199999999998</v>
      </c>
      <c r="G45" s="24">
        <v>3.4299999999999997E-2</v>
      </c>
    </row>
    <row r="46" spans="1:7" ht="12.95" customHeight="1">
      <c r="A46" s="20" t="s">
        <v>422</v>
      </c>
      <c r="B46" s="21" t="s">
        <v>147</v>
      </c>
      <c r="C46" s="16" t="s">
        <v>423</v>
      </c>
      <c r="D46" s="18" t="s">
        <v>43</v>
      </c>
      <c r="E46" s="22">
        <v>2500000</v>
      </c>
      <c r="F46" s="23">
        <v>2453.29</v>
      </c>
      <c r="G46" s="24">
        <v>3.4099999999999998E-2</v>
      </c>
    </row>
    <row r="47" spans="1:7" ht="12.95" customHeight="1">
      <c r="A47" s="20" t="s">
        <v>437</v>
      </c>
      <c r="B47" s="21" t="s">
        <v>61</v>
      </c>
      <c r="C47" s="16" t="s">
        <v>438</v>
      </c>
      <c r="D47" s="18" t="s">
        <v>39</v>
      </c>
      <c r="E47" s="22">
        <v>2500000</v>
      </c>
      <c r="F47" s="23">
        <v>2422.92</v>
      </c>
      <c r="G47" s="24">
        <v>3.3599999999999998E-2</v>
      </c>
    </row>
    <row r="48" spans="1:7" ht="12.95" customHeight="1">
      <c r="A48" s="20" t="s">
        <v>2932</v>
      </c>
      <c r="B48" s="21" t="s">
        <v>147</v>
      </c>
      <c r="C48" s="16" t="s">
        <v>2933</v>
      </c>
      <c r="D48" s="18" t="s">
        <v>43</v>
      </c>
      <c r="E48" s="22">
        <v>2500000</v>
      </c>
      <c r="F48" s="23">
        <v>2412.36</v>
      </c>
      <c r="G48" s="24">
        <v>3.3500000000000002E-2</v>
      </c>
    </row>
    <row r="49" spans="1:7" ht="12.95" customHeight="1">
      <c r="A49" s="20" t="s">
        <v>426</v>
      </c>
      <c r="B49" s="21" t="s">
        <v>428</v>
      </c>
      <c r="C49" s="16" t="s">
        <v>427</v>
      </c>
      <c r="D49" s="18" t="s">
        <v>43</v>
      </c>
      <c r="E49" s="22">
        <v>1500000</v>
      </c>
      <c r="F49" s="23">
        <v>1464.49</v>
      </c>
      <c r="G49" s="24">
        <v>2.0299999999999999E-2</v>
      </c>
    </row>
    <row r="50" spans="1:7" ht="12.95" customHeight="1">
      <c r="A50" s="20" t="s">
        <v>62</v>
      </c>
      <c r="B50" s="21" t="s">
        <v>61</v>
      </c>
      <c r="C50" s="16" t="s">
        <v>63</v>
      </c>
      <c r="D50" s="18" t="s">
        <v>39</v>
      </c>
      <c r="E50" s="22">
        <v>900000</v>
      </c>
      <c r="F50" s="23">
        <v>899.68</v>
      </c>
      <c r="G50" s="24">
        <v>1.2500000000000001E-2</v>
      </c>
    </row>
    <row r="51" spans="1:7" ht="12.95" customHeight="1">
      <c r="A51" s="9"/>
      <c r="B51" s="26" t="s">
        <v>33</v>
      </c>
      <c r="C51" s="32" t="s">
        <v>2</v>
      </c>
      <c r="D51" s="29" t="s">
        <v>2</v>
      </c>
      <c r="E51" s="42" t="s">
        <v>2</v>
      </c>
      <c r="F51" s="43">
        <v>26244.51</v>
      </c>
      <c r="G51" s="44">
        <v>0.36430000000000001</v>
      </c>
    </row>
    <row r="52" spans="1:7" ht="12.95" customHeight="1">
      <c r="A52" s="9"/>
      <c r="B52" s="26" t="s">
        <v>236</v>
      </c>
      <c r="C52" s="32" t="s">
        <v>2</v>
      </c>
      <c r="D52" s="29" t="s">
        <v>2</v>
      </c>
      <c r="E52" s="18" t="s">
        <v>2</v>
      </c>
      <c r="F52" s="43">
        <v>1533.89</v>
      </c>
      <c r="G52" s="44">
        <v>2.1299999999999999E-2</v>
      </c>
    </row>
    <row r="53" spans="1:7" ht="12.95" customHeight="1" thickBot="1">
      <c r="A53" s="9"/>
      <c r="B53" s="49" t="s">
        <v>237</v>
      </c>
      <c r="C53" s="48" t="s">
        <v>2</v>
      </c>
      <c r="D53" s="50" t="s">
        <v>2</v>
      </c>
      <c r="E53" s="50" t="s">
        <v>2</v>
      </c>
      <c r="F53" s="51">
        <v>72033.445155900001</v>
      </c>
      <c r="G53" s="52">
        <v>1</v>
      </c>
    </row>
    <row r="54" spans="1:7" ht="12.95" customHeight="1">
      <c r="A54" s="9"/>
      <c r="B54" s="10" t="s">
        <v>2</v>
      </c>
      <c r="C54" s="9"/>
      <c r="D54" s="9"/>
      <c r="E54" s="9"/>
      <c r="F54" s="9"/>
      <c r="G54" s="9"/>
    </row>
    <row r="55" spans="1:7" ht="12.95" customHeight="1">
      <c r="A55" s="9"/>
      <c r="B55" s="53" t="s">
        <v>2</v>
      </c>
      <c r="C55" s="9"/>
      <c r="D55" s="9"/>
      <c r="E55" s="9"/>
      <c r="F55" s="9"/>
      <c r="G55" s="9"/>
    </row>
    <row r="56" spans="1:7" ht="12.95" customHeight="1">
      <c r="A56" s="9"/>
      <c r="B56" s="53" t="s">
        <v>238</v>
      </c>
      <c r="C56" s="9"/>
      <c r="D56" s="9"/>
      <c r="E56" s="9"/>
      <c r="F56" s="9"/>
      <c r="G56" s="9"/>
    </row>
    <row r="57" spans="1:7" ht="12.95" customHeight="1">
      <c r="A57" s="9"/>
      <c r="B57" s="53" t="s">
        <v>2</v>
      </c>
      <c r="C57" s="9"/>
      <c r="D57" s="9"/>
      <c r="E57" s="9"/>
      <c r="F57" s="9"/>
      <c r="G57" s="9"/>
    </row>
    <row r="58" spans="1:7" ht="26.1" customHeight="1">
      <c r="A58" s="9"/>
      <c r="B58" s="62"/>
      <c r="C58" s="9"/>
      <c r="E58" s="9"/>
      <c r="F58" s="9"/>
      <c r="G58" s="9"/>
    </row>
    <row r="59" spans="1:7" ht="12.95" customHeight="1">
      <c r="A59" s="9"/>
      <c r="B59" s="53" t="s">
        <v>2</v>
      </c>
      <c r="C59" s="9"/>
      <c r="D59" s="9"/>
      <c r="E59" s="9"/>
      <c r="F59" s="9"/>
      <c r="G59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8.85546875" style="2" bestFit="1" customWidth="1"/>
    <col min="2" max="2" width="61.7109375" style="2" bestFit="1" customWidth="1"/>
    <col min="3" max="3" width="12.7109375" style="2" bestFit="1" customWidth="1"/>
    <col min="4" max="4" width="14.140625" style="2" bestFit="1" customWidth="1"/>
    <col min="5" max="5" width="10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Dynamic Bond Fund </v>
      </c>
      <c r="C4" s="79"/>
      <c r="D4" s="79"/>
      <c r="E4" s="79"/>
      <c r="F4" s="79"/>
      <c r="G4" s="79"/>
    </row>
    <row r="5" spans="1:7" ht="15.95" customHeight="1">
      <c r="A5" s="8" t="s">
        <v>504</v>
      </c>
      <c r="B5" s="63" t="s">
        <v>3053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241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505</v>
      </c>
      <c r="B12" s="21" t="s">
        <v>507</v>
      </c>
      <c r="C12" s="16" t="s">
        <v>506</v>
      </c>
      <c r="D12" s="18" t="s">
        <v>245</v>
      </c>
      <c r="E12" s="22">
        <v>111900000</v>
      </c>
      <c r="F12" s="23">
        <v>107352.16</v>
      </c>
      <c r="G12" s="24">
        <v>0.44819999999999999</v>
      </c>
    </row>
    <row r="13" spans="1:7" ht="12.95" customHeight="1">
      <c r="A13" s="20" t="s">
        <v>508</v>
      </c>
      <c r="B13" s="21" t="s">
        <v>510</v>
      </c>
      <c r="C13" s="16" t="s">
        <v>509</v>
      </c>
      <c r="D13" s="18" t="s">
        <v>245</v>
      </c>
      <c r="E13" s="22">
        <v>72800000</v>
      </c>
      <c r="F13" s="23">
        <v>71021.710000000006</v>
      </c>
      <c r="G13" s="24">
        <v>0.29649999999999999</v>
      </c>
    </row>
    <row r="14" spans="1:7" ht="12.95" customHeight="1">
      <c r="A14" s="20" t="s">
        <v>511</v>
      </c>
      <c r="B14" s="21" t="s">
        <v>513</v>
      </c>
      <c r="C14" s="16" t="s">
        <v>512</v>
      </c>
      <c r="D14" s="18" t="s">
        <v>245</v>
      </c>
      <c r="E14" s="22">
        <v>44500000</v>
      </c>
      <c r="F14" s="23">
        <v>42976.63</v>
      </c>
      <c r="G14" s="24">
        <v>0.1794</v>
      </c>
    </row>
    <row r="15" spans="1:7" ht="12.95" customHeight="1">
      <c r="A15" s="20" t="s">
        <v>514</v>
      </c>
      <c r="B15" s="21" t="s">
        <v>516</v>
      </c>
      <c r="C15" s="16" t="s">
        <v>515</v>
      </c>
      <c r="D15" s="18" t="s">
        <v>245</v>
      </c>
      <c r="E15" s="22">
        <v>12600000</v>
      </c>
      <c r="F15" s="23">
        <v>12682.11</v>
      </c>
      <c r="G15" s="24">
        <v>5.2900000000000003E-2</v>
      </c>
    </row>
    <row r="16" spans="1:7" ht="12.95" customHeight="1">
      <c r="A16" s="20" t="s">
        <v>517</v>
      </c>
      <c r="B16" s="21" t="s">
        <v>519</v>
      </c>
      <c r="C16" s="16" t="s">
        <v>518</v>
      </c>
      <c r="D16" s="18" t="s">
        <v>245</v>
      </c>
      <c r="E16" s="22">
        <v>20000</v>
      </c>
      <c r="F16" s="23">
        <v>18.98</v>
      </c>
      <c r="G16" s="24">
        <v>1E-4</v>
      </c>
    </row>
    <row r="17" spans="1:7" ht="12.95" customHeight="1">
      <c r="A17" s="20" t="s">
        <v>520</v>
      </c>
      <c r="B17" s="21" t="s">
        <v>516</v>
      </c>
      <c r="C17" s="16" t="s">
        <v>521</v>
      </c>
      <c r="D17" s="18" t="s">
        <v>245</v>
      </c>
      <c r="E17" s="22">
        <v>10000</v>
      </c>
      <c r="F17" s="23">
        <v>10.050000000000001</v>
      </c>
      <c r="G17" s="47" t="s">
        <v>2958</v>
      </c>
    </row>
    <row r="18" spans="1:7" ht="12.95" customHeight="1">
      <c r="A18" s="9"/>
      <c r="B18" s="26" t="s">
        <v>30</v>
      </c>
      <c r="C18" s="25" t="s">
        <v>2</v>
      </c>
      <c r="D18" s="26" t="s">
        <v>2</v>
      </c>
      <c r="E18" s="26" t="s">
        <v>2</v>
      </c>
      <c r="F18" s="27">
        <v>234061.64</v>
      </c>
      <c r="G18" s="28">
        <v>0.97709999999999997</v>
      </c>
    </row>
    <row r="19" spans="1:7" ht="12.95" customHeight="1">
      <c r="A19" s="9"/>
      <c r="B19" s="17" t="s">
        <v>31</v>
      </c>
      <c r="C19" s="16" t="s">
        <v>2</v>
      </c>
      <c r="D19" s="29" t="s">
        <v>2</v>
      </c>
      <c r="E19" s="29" t="s">
        <v>2</v>
      </c>
      <c r="F19" s="30" t="s">
        <v>32</v>
      </c>
      <c r="G19" s="31" t="s">
        <v>32</v>
      </c>
    </row>
    <row r="20" spans="1:7" ht="12.95" customHeight="1">
      <c r="A20" s="9"/>
      <c r="B20" s="25" t="s">
        <v>30</v>
      </c>
      <c r="C20" s="32" t="s">
        <v>2</v>
      </c>
      <c r="D20" s="29" t="s">
        <v>2</v>
      </c>
      <c r="E20" s="29" t="s">
        <v>2</v>
      </c>
      <c r="F20" s="30" t="s">
        <v>32</v>
      </c>
      <c r="G20" s="31" t="s">
        <v>32</v>
      </c>
    </row>
    <row r="21" spans="1:7" ht="12.95" customHeight="1">
      <c r="A21" s="9"/>
      <c r="B21" s="34" t="s">
        <v>2951</v>
      </c>
      <c r="C21" s="33"/>
      <c r="D21" s="35"/>
      <c r="E21" s="35"/>
      <c r="F21" s="35"/>
      <c r="G21" s="36"/>
    </row>
    <row r="22" spans="1:7" ht="12.95" customHeight="1">
      <c r="A22" s="37"/>
      <c r="B22" s="39" t="s">
        <v>30</v>
      </c>
      <c r="C22" s="38"/>
      <c r="D22" s="39"/>
      <c r="E22" s="39"/>
      <c r="F22" s="40" t="s">
        <v>32</v>
      </c>
      <c r="G22" s="41" t="s">
        <v>32</v>
      </c>
    </row>
    <row r="23" spans="1:7" ht="12.95" customHeight="1">
      <c r="A23" s="9"/>
      <c r="B23" s="26" t="s">
        <v>33</v>
      </c>
      <c r="C23" s="32" t="s">
        <v>2</v>
      </c>
      <c r="D23" s="29" t="s">
        <v>2</v>
      </c>
      <c r="E23" s="42" t="s">
        <v>2</v>
      </c>
      <c r="F23" s="43">
        <v>234061.64</v>
      </c>
      <c r="G23" s="44">
        <v>0.97709999999999997</v>
      </c>
    </row>
    <row r="24" spans="1:7" ht="12.95" customHeight="1">
      <c r="A24" s="9"/>
      <c r="B24" s="17" t="s">
        <v>34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7" ht="12.95" customHeight="1">
      <c r="A25" s="9"/>
      <c r="B25" s="17" t="s">
        <v>418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10" t="s">
        <v>2</v>
      </c>
      <c r="B26" s="21" t="s">
        <v>419</v>
      </c>
      <c r="C26" s="16" t="s">
        <v>2</v>
      </c>
      <c r="D26" s="18" t="s">
        <v>2</v>
      </c>
      <c r="E26" s="46" t="s">
        <v>2</v>
      </c>
      <c r="F26" s="23">
        <v>900.14</v>
      </c>
      <c r="G26" s="24">
        <v>3.8E-3</v>
      </c>
    </row>
    <row r="27" spans="1:7" ht="12.95" customHeight="1">
      <c r="A27" s="9"/>
      <c r="B27" s="26" t="s">
        <v>33</v>
      </c>
      <c r="C27" s="32" t="s">
        <v>2</v>
      </c>
      <c r="D27" s="29" t="s">
        <v>2</v>
      </c>
      <c r="E27" s="42" t="s">
        <v>2</v>
      </c>
      <c r="F27" s="43">
        <v>900.14</v>
      </c>
      <c r="G27" s="44">
        <v>3.8E-3</v>
      </c>
    </row>
    <row r="28" spans="1:7" ht="12.95" customHeight="1">
      <c r="A28" s="9"/>
      <c r="B28" s="17" t="s">
        <v>233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234</v>
      </c>
      <c r="B29" s="21" t="s">
        <v>235</v>
      </c>
      <c r="C29" s="16" t="s">
        <v>2</v>
      </c>
      <c r="D29" s="18" t="s">
        <v>2</v>
      </c>
      <c r="E29" s="46" t="s">
        <v>2</v>
      </c>
      <c r="F29" s="23">
        <v>203</v>
      </c>
      <c r="G29" s="24">
        <v>8.0000000000000004E-4</v>
      </c>
    </row>
    <row r="30" spans="1:7" ht="12.95" customHeight="1">
      <c r="A30" s="9"/>
      <c r="B30" s="26" t="s">
        <v>33</v>
      </c>
      <c r="C30" s="32" t="s">
        <v>2</v>
      </c>
      <c r="D30" s="29" t="s">
        <v>2</v>
      </c>
      <c r="E30" s="42" t="s">
        <v>2</v>
      </c>
      <c r="F30" s="43">
        <v>203</v>
      </c>
      <c r="G30" s="44">
        <v>8.0000000000000004E-4</v>
      </c>
    </row>
    <row r="31" spans="1:7" ht="12.95" customHeight="1">
      <c r="A31" s="9"/>
      <c r="B31" s="26" t="s">
        <v>236</v>
      </c>
      <c r="C31" s="32" t="s">
        <v>2</v>
      </c>
      <c r="D31" s="29" t="s">
        <v>2</v>
      </c>
      <c r="E31" s="18" t="s">
        <v>2</v>
      </c>
      <c r="F31" s="43">
        <v>4355.63</v>
      </c>
      <c r="G31" s="44">
        <v>1.83E-2</v>
      </c>
    </row>
    <row r="32" spans="1:7" ht="12.95" customHeight="1" thickBot="1">
      <c r="A32" s="9"/>
      <c r="B32" s="49" t="s">
        <v>237</v>
      </c>
      <c r="C32" s="48" t="s">
        <v>2</v>
      </c>
      <c r="D32" s="50" t="s">
        <v>2</v>
      </c>
      <c r="E32" s="50" t="s">
        <v>2</v>
      </c>
      <c r="F32" s="51">
        <v>239520.40806439999</v>
      </c>
      <c r="G32" s="52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53" t="s">
        <v>2</v>
      </c>
      <c r="C34" s="9"/>
      <c r="D34" s="9"/>
      <c r="E34" s="9"/>
      <c r="F34" s="9"/>
      <c r="G34" s="9"/>
    </row>
    <row r="35" spans="1:7" ht="12.95" customHeight="1">
      <c r="A35" s="9"/>
      <c r="B35" s="53" t="s">
        <v>239</v>
      </c>
      <c r="C35" s="9"/>
      <c r="D35" s="9"/>
      <c r="E35" s="9"/>
      <c r="F35" s="9"/>
      <c r="G35" s="9"/>
    </row>
    <row r="36" spans="1:7" ht="12.95" customHeight="1">
      <c r="A36" s="9"/>
      <c r="B36" s="53" t="s">
        <v>2</v>
      </c>
      <c r="C36" s="9"/>
      <c r="D36" s="9"/>
      <c r="E36" s="9"/>
      <c r="F36" s="9"/>
      <c r="G36" s="9"/>
    </row>
    <row r="37" spans="1:7" ht="26.1" customHeight="1">
      <c r="A37" s="9"/>
      <c r="B37" s="62"/>
      <c r="C37" s="9"/>
      <c r="E37" s="9"/>
      <c r="F37" s="9"/>
      <c r="G37" s="9"/>
    </row>
    <row r="38" spans="1:7" ht="12.95" customHeight="1">
      <c r="A38" s="9"/>
      <c r="B38" s="53" t="s">
        <v>2</v>
      </c>
      <c r="C38" s="9"/>
      <c r="D38" s="9"/>
      <c r="E38" s="9"/>
      <c r="F38" s="9"/>
      <c r="G38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>
  <dimension ref="A1:G43"/>
  <sheetViews>
    <sheetView showGridLines="0" zoomScaleNormal="100" workbookViewId="0"/>
  </sheetViews>
  <sheetFormatPr defaultRowHeight="12.75"/>
  <cols>
    <col min="1" max="1" width="7.85546875" style="2" bestFit="1" customWidth="1"/>
    <col min="2" max="2" width="61.7109375" style="2" bestFit="1" customWidth="1"/>
    <col min="3" max="3" width="13.28515625" style="2" bestFit="1" customWidth="1"/>
    <col min="4" max="4" width="21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>IDFC Equity Opportunity - Series 6 (1194 Days)</v>
      </c>
      <c r="C4" s="79"/>
      <c r="D4" s="79"/>
      <c r="E4" s="79"/>
      <c r="F4" s="79"/>
      <c r="G4" s="79"/>
    </row>
    <row r="5" spans="1:7" ht="15.95" customHeight="1">
      <c r="A5" s="8" t="s">
        <v>2934</v>
      </c>
      <c r="B5" s="63" t="s">
        <v>2954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815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816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20" t="s">
        <v>987</v>
      </c>
      <c r="B11" s="21" t="s">
        <v>989</v>
      </c>
      <c r="C11" s="16" t="s">
        <v>988</v>
      </c>
      <c r="D11" s="18" t="s">
        <v>889</v>
      </c>
      <c r="E11" s="22">
        <v>400000</v>
      </c>
      <c r="F11" s="23">
        <v>1279.4000000000001</v>
      </c>
      <c r="G11" s="24">
        <v>8.4699999999999998E-2</v>
      </c>
    </row>
    <row r="12" spans="1:7" ht="12.95" customHeight="1">
      <c r="A12" s="20" t="s">
        <v>1047</v>
      </c>
      <c r="B12" s="21" t="s">
        <v>1049</v>
      </c>
      <c r="C12" s="16" t="s">
        <v>1048</v>
      </c>
      <c r="D12" s="18" t="s">
        <v>828</v>
      </c>
      <c r="E12" s="22">
        <v>46290</v>
      </c>
      <c r="F12" s="23">
        <v>954.13</v>
      </c>
      <c r="G12" s="24">
        <v>6.3200000000000006E-2</v>
      </c>
    </row>
    <row r="13" spans="1:7" ht="12.95" customHeight="1">
      <c r="A13" s="20" t="s">
        <v>856</v>
      </c>
      <c r="B13" s="21" t="s">
        <v>858</v>
      </c>
      <c r="C13" s="16" t="s">
        <v>857</v>
      </c>
      <c r="D13" s="18" t="s">
        <v>859</v>
      </c>
      <c r="E13" s="22">
        <v>20000</v>
      </c>
      <c r="F13" s="23">
        <v>498.4</v>
      </c>
      <c r="G13" s="24">
        <v>3.3000000000000002E-2</v>
      </c>
    </row>
    <row r="14" spans="1:7" ht="12.95" customHeight="1">
      <c r="A14" s="20" t="s">
        <v>1206</v>
      </c>
      <c r="B14" s="21" t="s">
        <v>1208</v>
      </c>
      <c r="C14" s="16" t="s">
        <v>1207</v>
      </c>
      <c r="D14" s="18" t="s">
        <v>859</v>
      </c>
      <c r="E14" s="22">
        <v>75000</v>
      </c>
      <c r="F14" s="23">
        <v>489.64</v>
      </c>
      <c r="G14" s="24">
        <v>3.2399999999999998E-2</v>
      </c>
    </row>
    <row r="15" spans="1:7" ht="12.95" customHeight="1">
      <c r="A15" s="20" t="s">
        <v>2155</v>
      </c>
      <c r="B15" s="21" t="s">
        <v>2157</v>
      </c>
      <c r="C15" s="16" t="s">
        <v>2156</v>
      </c>
      <c r="D15" s="18" t="s">
        <v>859</v>
      </c>
      <c r="E15" s="22">
        <v>50000</v>
      </c>
      <c r="F15" s="23">
        <v>465.73</v>
      </c>
      <c r="G15" s="24">
        <v>3.0800000000000001E-2</v>
      </c>
    </row>
    <row r="16" spans="1:7" ht="12.95" customHeight="1">
      <c r="A16" s="20" t="s">
        <v>2029</v>
      </c>
      <c r="B16" s="21" t="s">
        <v>2031</v>
      </c>
      <c r="C16" s="16" t="s">
        <v>2030</v>
      </c>
      <c r="D16" s="18" t="s">
        <v>889</v>
      </c>
      <c r="E16" s="22">
        <v>75289</v>
      </c>
      <c r="F16" s="23">
        <v>425.12</v>
      </c>
      <c r="G16" s="24">
        <v>2.81E-2</v>
      </c>
    </row>
    <row r="17" spans="1:7" ht="12.95" customHeight="1">
      <c r="A17" s="20" t="s">
        <v>829</v>
      </c>
      <c r="B17" s="21" t="s">
        <v>831</v>
      </c>
      <c r="C17" s="16" t="s">
        <v>830</v>
      </c>
      <c r="D17" s="18" t="s">
        <v>824</v>
      </c>
      <c r="E17" s="22">
        <v>34000</v>
      </c>
      <c r="F17" s="23">
        <v>395.28</v>
      </c>
      <c r="G17" s="24">
        <v>2.6200000000000001E-2</v>
      </c>
    </row>
    <row r="18" spans="1:7" ht="12.95" customHeight="1">
      <c r="A18" s="20" t="s">
        <v>882</v>
      </c>
      <c r="B18" s="21" t="s">
        <v>884</v>
      </c>
      <c r="C18" s="16" t="s">
        <v>883</v>
      </c>
      <c r="D18" s="18" t="s">
        <v>885</v>
      </c>
      <c r="E18" s="22">
        <v>28000</v>
      </c>
      <c r="F18" s="23">
        <v>347.66</v>
      </c>
      <c r="G18" s="24">
        <v>2.3E-2</v>
      </c>
    </row>
    <row r="19" spans="1:7" ht="12.95" customHeight="1">
      <c r="A19" s="20" t="s">
        <v>1937</v>
      </c>
      <c r="B19" s="21" t="s">
        <v>1939</v>
      </c>
      <c r="C19" s="16" t="s">
        <v>1938</v>
      </c>
      <c r="D19" s="18" t="s">
        <v>1118</v>
      </c>
      <c r="E19" s="22">
        <v>10000</v>
      </c>
      <c r="F19" s="23">
        <v>323.23</v>
      </c>
      <c r="G19" s="24">
        <v>2.1399999999999999E-2</v>
      </c>
    </row>
    <row r="20" spans="1:7" ht="12.95" customHeight="1">
      <c r="A20" s="20" t="s">
        <v>978</v>
      </c>
      <c r="B20" s="21" t="s">
        <v>980</v>
      </c>
      <c r="C20" s="16" t="s">
        <v>979</v>
      </c>
      <c r="D20" s="18" t="s">
        <v>889</v>
      </c>
      <c r="E20" s="22">
        <v>21000</v>
      </c>
      <c r="F20" s="23">
        <v>288.20999999999998</v>
      </c>
      <c r="G20" s="24">
        <v>1.9099999999999999E-2</v>
      </c>
    </row>
    <row r="21" spans="1:7" ht="12.95" customHeight="1">
      <c r="A21" s="20" t="s">
        <v>2081</v>
      </c>
      <c r="B21" s="21" t="s">
        <v>2083</v>
      </c>
      <c r="C21" s="16" t="s">
        <v>2082</v>
      </c>
      <c r="D21" s="18" t="s">
        <v>824</v>
      </c>
      <c r="E21" s="22">
        <v>15297</v>
      </c>
      <c r="F21" s="23">
        <v>277.5</v>
      </c>
      <c r="G21" s="24">
        <v>1.84E-2</v>
      </c>
    </row>
    <row r="22" spans="1:7" ht="12.95" customHeight="1">
      <c r="A22" s="20" t="s">
        <v>1855</v>
      </c>
      <c r="B22" s="21" t="s">
        <v>1857</v>
      </c>
      <c r="C22" s="16" t="s">
        <v>1856</v>
      </c>
      <c r="D22" s="18" t="s">
        <v>1737</v>
      </c>
      <c r="E22" s="22">
        <v>15000</v>
      </c>
      <c r="F22" s="23">
        <v>240.68</v>
      </c>
      <c r="G22" s="24">
        <v>1.5900000000000001E-2</v>
      </c>
    </row>
    <row r="23" spans="1:7" ht="12.95" customHeight="1">
      <c r="A23" s="20" t="s">
        <v>1200</v>
      </c>
      <c r="B23" s="21" t="s">
        <v>1202</v>
      </c>
      <c r="C23" s="16" t="s">
        <v>1201</v>
      </c>
      <c r="D23" s="18" t="s">
        <v>889</v>
      </c>
      <c r="E23" s="22">
        <v>49000</v>
      </c>
      <c r="F23" s="23">
        <v>234.59</v>
      </c>
      <c r="G23" s="24">
        <v>1.55E-2</v>
      </c>
    </row>
    <row r="24" spans="1:7" ht="12.95" customHeight="1">
      <c r="A24" s="20" t="s">
        <v>1103</v>
      </c>
      <c r="B24" s="21" t="s">
        <v>1105</v>
      </c>
      <c r="C24" s="16" t="s">
        <v>1104</v>
      </c>
      <c r="D24" s="18" t="s">
        <v>889</v>
      </c>
      <c r="E24" s="22">
        <v>20000</v>
      </c>
      <c r="F24" s="23">
        <v>233.8</v>
      </c>
      <c r="G24" s="24">
        <v>1.55E-2</v>
      </c>
    </row>
    <row r="25" spans="1:7" ht="12.95" customHeight="1">
      <c r="A25" s="20" t="s">
        <v>906</v>
      </c>
      <c r="B25" s="21" t="s">
        <v>908</v>
      </c>
      <c r="C25" s="16" t="s">
        <v>907</v>
      </c>
      <c r="D25" s="18" t="s">
        <v>889</v>
      </c>
      <c r="E25" s="22">
        <v>2200</v>
      </c>
      <c r="F25" s="23">
        <v>148.21</v>
      </c>
      <c r="G25" s="24">
        <v>9.7999999999999997E-3</v>
      </c>
    </row>
    <row r="26" spans="1:7" ht="12.95" customHeight="1">
      <c r="A26" s="20" t="s">
        <v>1774</v>
      </c>
      <c r="B26" s="21" t="s">
        <v>1776</v>
      </c>
      <c r="C26" s="16" t="s">
        <v>1775</v>
      </c>
      <c r="D26" s="18" t="s">
        <v>1093</v>
      </c>
      <c r="E26" s="22">
        <v>6692</v>
      </c>
      <c r="F26" s="23">
        <v>117.7</v>
      </c>
      <c r="G26" s="24">
        <v>7.7999999999999996E-3</v>
      </c>
    </row>
    <row r="27" spans="1:7" ht="12.95" customHeight="1">
      <c r="A27" s="20" t="s">
        <v>1877</v>
      </c>
      <c r="B27" s="21" t="s">
        <v>1879</v>
      </c>
      <c r="C27" s="16" t="s">
        <v>1878</v>
      </c>
      <c r="D27" s="18" t="s">
        <v>1880</v>
      </c>
      <c r="E27" s="22">
        <v>10036</v>
      </c>
      <c r="F27" s="23">
        <v>107.45</v>
      </c>
      <c r="G27" s="24">
        <v>7.1000000000000004E-3</v>
      </c>
    </row>
    <row r="28" spans="1:7" ht="12.95" customHeight="1">
      <c r="A28" s="20" t="s">
        <v>1900</v>
      </c>
      <c r="B28" s="21" t="s">
        <v>1902</v>
      </c>
      <c r="C28" s="16" t="s">
        <v>1901</v>
      </c>
      <c r="D28" s="18" t="s">
        <v>1880</v>
      </c>
      <c r="E28" s="22">
        <v>400</v>
      </c>
      <c r="F28" s="23">
        <v>103.78</v>
      </c>
      <c r="G28" s="24">
        <v>6.8999999999999999E-3</v>
      </c>
    </row>
    <row r="29" spans="1:7" ht="12.95" customHeight="1">
      <c r="A29" s="9"/>
      <c r="B29" s="26" t="s">
        <v>30</v>
      </c>
      <c r="C29" s="25" t="s">
        <v>2</v>
      </c>
      <c r="D29" s="26" t="s">
        <v>2</v>
      </c>
      <c r="E29" s="26" t="s">
        <v>2</v>
      </c>
      <c r="F29" s="27">
        <v>6930.51</v>
      </c>
      <c r="G29" s="28">
        <v>0.45879999999999999</v>
      </c>
    </row>
    <row r="30" spans="1:7" ht="12.95" customHeight="1">
      <c r="A30" s="9"/>
      <c r="B30" s="17" t="s">
        <v>1279</v>
      </c>
      <c r="C30" s="32" t="s">
        <v>2</v>
      </c>
      <c r="D30" s="29" t="s">
        <v>2</v>
      </c>
      <c r="E30" s="29" t="s">
        <v>2</v>
      </c>
      <c r="F30" s="30" t="s">
        <v>32</v>
      </c>
      <c r="G30" s="31" t="s">
        <v>32</v>
      </c>
    </row>
    <row r="31" spans="1:7" ht="12.95" customHeight="1">
      <c r="A31" s="9"/>
      <c r="B31" s="26" t="s">
        <v>30</v>
      </c>
      <c r="C31" s="32" t="s">
        <v>2</v>
      </c>
      <c r="D31" s="29" t="s">
        <v>2</v>
      </c>
      <c r="E31" s="29" t="s">
        <v>2</v>
      </c>
      <c r="F31" s="30" t="s">
        <v>32</v>
      </c>
      <c r="G31" s="31" t="s">
        <v>32</v>
      </c>
    </row>
    <row r="32" spans="1:7" ht="12.95" customHeight="1">
      <c r="A32" s="9"/>
      <c r="B32" s="26" t="s">
        <v>33</v>
      </c>
      <c r="C32" s="32" t="s">
        <v>2</v>
      </c>
      <c r="D32" s="29" t="s">
        <v>2</v>
      </c>
      <c r="E32" s="42" t="s">
        <v>2</v>
      </c>
      <c r="F32" s="43">
        <v>6930.51</v>
      </c>
      <c r="G32" s="44">
        <v>0.45879999999999999</v>
      </c>
    </row>
    <row r="33" spans="1:7" ht="12.95" customHeight="1">
      <c r="A33" s="9"/>
      <c r="B33" s="17" t="s">
        <v>34</v>
      </c>
      <c r="C33" s="16" t="s">
        <v>2</v>
      </c>
      <c r="D33" s="18" t="s">
        <v>2</v>
      </c>
      <c r="E33" s="18" t="s">
        <v>2</v>
      </c>
      <c r="F33" s="18" t="s">
        <v>2</v>
      </c>
      <c r="G33" s="19" t="s">
        <v>2</v>
      </c>
    </row>
    <row r="34" spans="1:7" ht="12.95" customHeight="1">
      <c r="A34" s="9"/>
      <c r="B34" s="17" t="s">
        <v>418</v>
      </c>
      <c r="C34" s="16" t="s">
        <v>2</v>
      </c>
      <c r="D34" s="18" t="s">
        <v>2</v>
      </c>
      <c r="E34" s="18" t="s">
        <v>2</v>
      </c>
      <c r="F34" s="18" t="s">
        <v>2</v>
      </c>
      <c r="G34" s="19" t="s">
        <v>2</v>
      </c>
    </row>
    <row r="35" spans="1:7" ht="12.95" customHeight="1">
      <c r="A35" s="10" t="s">
        <v>2</v>
      </c>
      <c r="B35" s="21" t="s">
        <v>419</v>
      </c>
      <c r="C35" s="16" t="s">
        <v>2</v>
      </c>
      <c r="D35" s="18" t="s">
        <v>2</v>
      </c>
      <c r="E35" s="46" t="s">
        <v>2</v>
      </c>
      <c r="F35" s="23">
        <v>8511.31</v>
      </c>
      <c r="G35" s="24">
        <v>0.5635</v>
      </c>
    </row>
    <row r="36" spans="1:7" ht="12.95" customHeight="1">
      <c r="A36" s="9"/>
      <c r="B36" s="26" t="s">
        <v>33</v>
      </c>
      <c r="C36" s="32" t="s">
        <v>2</v>
      </c>
      <c r="D36" s="29" t="s">
        <v>2</v>
      </c>
      <c r="E36" s="42" t="s">
        <v>2</v>
      </c>
      <c r="F36" s="43">
        <v>8511.31</v>
      </c>
      <c r="G36" s="44">
        <v>0.5635</v>
      </c>
    </row>
    <row r="37" spans="1:7" ht="12.95" customHeight="1">
      <c r="A37" s="9"/>
      <c r="B37" s="26" t="s">
        <v>236</v>
      </c>
      <c r="C37" s="32" t="s">
        <v>2</v>
      </c>
      <c r="D37" s="29" t="s">
        <v>2</v>
      </c>
      <c r="E37" s="18" t="s">
        <v>2</v>
      </c>
      <c r="F37" s="43">
        <v>-337.35</v>
      </c>
      <c r="G37" s="44">
        <v>-2.23E-2</v>
      </c>
    </row>
    <row r="38" spans="1:7" ht="12.95" customHeight="1" thickBot="1">
      <c r="A38" s="9"/>
      <c r="B38" s="49" t="s">
        <v>237</v>
      </c>
      <c r="C38" s="48" t="s">
        <v>2</v>
      </c>
      <c r="D38" s="50" t="s">
        <v>2</v>
      </c>
      <c r="E38" s="50" t="s">
        <v>2</v>
      </c>
      <c r="F38" s="51">
        <v>15104.4666396229</v>
      </c>
      <c r="G38" s="52">
        <v>1</v>
      </c>
    </row>
    <row r="39" spans="1:7" ht="12.95" customHeight="1">
      <c r="A39" s="9"/>
      <c r="B39" s="10" t="s">
        <v>2</v>
      </c>
      <c r="C39" s="9"/>
      <c r="D39" s="9"/>
      <c r="E39" s="9"/>
      <c r="F39" s="9"/>
      <c r="G39" s="9"/>
    </row>
    <row r="40" spans="1:7" ht="12.95" customHeight="1">
      <c r="A40" s="9"/>
      <c r="B40" s="53" t="s">
        <v>2</v>
      </c>
      <c r="C40" s="9"/>
      <c r="D40" s="9"/>
      <c r="E40" s="9"/>
      <c r="F40" s="9"/>
      <c r="G40" s="9"/>
    </row>
    <row r="41" spans="1:7" ht="12.95" customHeight="1">
      <c r="A41" s="9"/>
      <c r="B41" s="53" t="s">
        <v>2</v>
      </c>
      <c r="C41" s="9"/>
      <c r="D41" s="9"/>
      <c r="E41" s="9"/>
      <c r="F41" s="9"/>
      <c r="G41" s="9"/>
    </row>
    <row r="42" spans="1:7" ht="26.1" customHeight="1">
      <c r="A42" s="9"/>
      <c r="B42" s="62"/>
      <c r="C42" s="9"/>
      <c r="E42" s="9"/>
      <c r="F42" s="9"/>
      <c r="G42" s="9"/>
    </row>
    <row r="43" spans="1:7" ht="12.95" customHeight="1">
      <c r="A43" s="9"/>
      <c r="B43" s="53" t="s">
        <v>2</v>
      </c>
      <c r="C43" s="9"/>
      <c r="D43" s="9"/>
      <c r="E43" s="9"/>
      <c r="F43" s="9"/>
      <c r="G43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>
  <dimension ref="A1:G41"/>
  <sheetViews>
    <sheetView showGridLines="0" zoomScaleNormal="100" workbookViewId="0"/>
  </sheetViews>
  <sheetFormatPr defaultRowHeight="12.75"/>
  <cols>
    <col min="1" max="1" width="8.710937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>IDFC Fixed Term Plan Series 159 (1098 days)</v>
      </c>
      <c r="C4" s="79"/>
      <c r="D4" s="79"/>
      <c r="E4" s="79"/>
      <c r="F4" s="79"/>
      <c r="G4" s="79"/>
    </row>
    <row r="5" spans="1:7" ht="15.95" customHeight="1">
      <c r="A5" s="8" t="s">
        <v>2935</v>
      </c>
      <c r="B5" s="63" t="s">
        <v>2936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241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2937</v>
      </c>
      <c r="B12" s="21" t="s">
        <v>2939</v>
      </c>
      <c r="C12" s="16" t="s">
        <v>2938</v>
      </c>
      <c r="D12" s="18" t="s">
        <v>245</v>
      </c>
      <c r="E12" s="22">
        <v>393000</v>
      </c>
      <c r="F12" s="23">
        <v>394.82</v>
      </c>
      <c r="G12" s="24">
        <v>0.14349999999999999</v>
      </c>
    </row>
    <row r="13" spans="1:7" ht="12.95" customHeight="1">
      <c r="A13" s="9"/>
      <c r="B13" s="17" t="s">
        <v>11</v>
      </c>
      <c r="C13" s="16" t="s">
        <v>2</v>
      </c>
      <c r="D13" s="18" t="s">
        <v>2</v>
      </c>
      <c r="E13" s="18" t="s">
        <v>2</v>
      </c>
      <c r="F13" s="18" t="s">
        <v>2</v>
      </c>
      <c r="G13" s="19" t="s">
        <v>2</v>
      </c>
    </row>
    <row r="14" spans="1:7" ht="12.95" customHeight="1">
      <c r="A14" s="20" t="s">
        <v>2435</v>
      </c>
      <c r="B14" s="21" t="s">
        <v>2437</v>
      </c>
      <c r="C14" s="16" t="s">
        <v>2436</v>
      </c>
      <c r="D14" s="18" t="s">
        <v>19</v>
      </c>
      <c r="E14" s="22">
        <v>320000</v>
      </c>
      <c r="F14" s="23">
        <v>318.83</v>
      </c>
      <c r="G14" s="24">
        <v>0.1159</v>
      </c>
    </row>
    <row r="15" spans="1:7" ht="12.95" customHeight="1">
      <c r="A15" s="20" t="s">
        <v>2551</v>
      </c>
      <c r="B15" s="21" t="s">
        <v>2553</v>
      </c>
      <c r="C15" s="16" t="s">
        <v>2552</v>
      </c>
      <c r="D15" s="18" t="s">
        <v>249</v>
      </c>
      <c r="E15" s="22">
        <v>310000</v>
      </c>
      <c r="F15" s="23">
        <v>309.8</v>
      </c>
      <c r="G15" s="24">
        <v>0.11260000000000001</v>
      </c>
    </row>
    <row r="16" spans="1:7" ht="12.95" customHeight="1">
      <c r="A16" s="20" t="s">
        <v>2626</v>
      </c>
      <c r="B16" s="21" t="s">
        <v>2628</v>
      </c>
      <c r="C16" s="16" t="s">
        <v>2627</v>
      </c>
      <c r="D16" s="18" t="s">
        <v>249</v>
      </c>
      <c r="E16" s="22">
        <v>300000</v>
      </c>
      <c r="F16" s="23">
        <v>294.98</v>
      </c>
      <c r="G16" s="24">
        <v>0.1072</v>
      </c>
    </row>
    <row r="17" spans="1:7" ht="12.95" customHeight="1">
      <c r="A17" s="20" t="s">
        <v>784</v>
      </c>
      <c r="B17" s="21" t="s">
        <v>786</v>
      </c>
      <c r="C17" s="16" t="s">
        <v>785</v>
      </c>
      <c r="D17" s="18" t="s">
        <v>19</v>
      </c>
      <c r="E17" s="22">
        <v>270000</v>
      </c>
      <c r="F17" s="23">
        <v>269.33999999999997</v>
      </c>
      <c r="G17" s="24">
        <v>9.7900000000000001E-2</v>
      </c>
    </row>
    <row r="18" spans="1:7" ht="12.95" customHeight="1">
      <c r="A18" s="20" t="s">
        <v>2629</v>
      </c>
      <c r="B18" s="21" t="s">
        <v>2631</v>
      </c>
      <c r="C18" s="16" t="s">
        <v>2630</v>
      </c>
      <c r="D18" s="18" t="s">
        <v>19</v>
      </c>
      <c r="E18" s="22">
        <v>270000</v>
      </c>
      <c r="F18" s="23">
        <v>263.10000000000002</v>
      </c>
      <c r="G18" s="24">
        <v>9.5600000000000004E-2</v>
      </c>
    </row>
    <row r="19" spans="1:7" ht="12.95" customHeight="1">
      <c r="A19" s="20" t="s">
        <v>2489</v>
      </c>
      <c r="B19" s="21" t="s">
        <v>2491</v>
      </c>
      <c r="C19" s="16" t="s">
        <v>2490</v>
      </c>
      <c r="D19" s="18" t="s">
        <v>2411</v>
      </c>
      <c r="E19" s="22">
        <v>260000</v>
      </c>
      <c r="F19" s="23">
        <v>255.76</v>
      </c>
      <c r="G19" s="24">
        <v>9.2999999999999999E-2</v>
      </c>
    </row>
    <row r="20" spans="1:7" ht="12.95" customHeight="1">
      <c r="A20" s="20" t="s">
        <v>2624</v>
      </c>
      <c r="B20" s="21" t="s">
        <v>2359</v>
      </c>
      <c r="C20" s="16" t="s">
        <v>2625</v>
      </c>
      <c r="D20" s="18" t="s">
        <v>19</v>
      </c>
      <c r="E20" s="22">
        <v>70000</v>
      </c>
      <c r="F20" s="23">
        <v>69.77</v>
      </c>
      <c r="G20" s="24">
        <v>2.5399999999999999E-2</v>
      </c>
    </row>
    <row r="21" spans="1:7" ht="12.95" customHeight="1">
      <c r="A21" s="9"/>
      <c r="B21" s="17" t="s">
        <v>345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2902</v>
      </c>
      <c r="B22" s="21" t="s">
        <v>2904</v>
      </c>
      <c r="C22" s="16" t="s">
        <v>2903</v>
      </c>
      <c r="D22" s="18" t="s">
        <v>15</v>
      </c>
      <c r="E22" s="22">
        <v>380000</v>
      </c>
      <c r="F22" s="23">
        <v>300.51</v>
      </c>
      <c r="G22" s="24">
        <v>0.10920000000000001</v>
      </c>
    </row>
    <row r="23" spans="1:7" ht="12.95" customHeight="1">
      <c r="A23" s="20" t="s">
        <v>2800</v>
      </c>
      <c r="B23" s="21" t="s">
        <v>2772</v>
      </c>
      <c r="C23" s="16" t="s">
        <v>2801</v>
      </c>
      <c r="D23" s="18" t="s">
        <v>19</v>
      </c>
      <c r="E23" s="22">
        <v>200000</v>
      </c>
      <c r="F23" s="23">
        <v>205.5</v>
      </c>
      <c r="G23" s="24">
        <v>7.4700000000000003E-2</v>
      </c>
    </row>
    <row r="24" spans="1:7" ht="12.95" customHeight="1">
      <c r="A24" s="9"/>
      <c r="B24" s="26" t="s">
        <v>30</v>
      </c>
      <c r="C24" s="25" t="s">
        <v>2</v>
      </c>
      <c r="D24" s="26" t="s">
        <v>2</v>
      </c>
      <c r="E24" s="26" t="s">
        <v>2</v>
      </c>
      <c r="F24" s="27">
        <v>2682.41</v>
      </c>
      <c r="G24" s="28">
        <v>0.97499999999999998</v>
      </c>
    </row>
    <row r="25" spans="1:7" ht="12.95" customHeight="1">
      <c r="A25" s="9"/>
      <c r="B25" s="17" t="s">
        <v>31</v>
      </c>
      <c r="C25" s="16" t="s">
        <v>2</v>
      </c>
      <c r="D25" s="29" t="s">
        <v>2</v>
      </c>
      <c r="E25" s="29" t="s">
        <v>2</v>
      </c>
      <c r="F25" s="30" t="s">
        <v>32</v>
      </c>
      <c r="G25" s="31" t="s">
        <v>32</v>
      </c>
    </row>
    <row r="26" spans="1:7" ht="12.95" customHeight="1">
      <c r="A26" s="9"/>
      <c r="B26" s="25" t="s">
        <v>30</v>
      </c>
      <c r="C26" s="32" t="s">
        <v>2</v>
      </c>
      <c r="D26" s="29" t="s">
        <v>2</v>
      </c>
      <c r="E26" s="29" t="s">
        <v>2</v>
      </c>
      <c r="F26" s="30" t="s">
        <v>32</v>
      </c>
      <c r="G26" s="31" t="s">
        <v>32</v>
      </c>
    </row>
    <row r="27" spans="1:7" ht="12.95" customHeight="1">
      <c r="A27" s="9"/>
      <c r="B27" s="34" t="s">
        <v>2951</v>
      </c>
      <c r="C27" s="33"/>
      <c r="D27" s="35"/>
      <c r="E27" s="35"/>
      <c r="F27" s="35"/>
      <c r="G27" s="36"/>
    </row>
    <row r="28" spans="1:7" ht="12.95" customHeight="1">
      <c r="A28" s="37"/>
      <c r="B28" s="39" t="s">
        <v>30</v>
      </c>
      <c r="C28" s="38"/>
      <c r="D28" s="39"/>
      <c r="E28" s="39"/>
      <c r="F28" s="40" t="s">
        <v>32</v>
      </c>
      <c r="G28" s="41" t="s">
        <v>32</v>
      </c>
    </row>
    <row r="29" spans="1:7" ht="12.95" customHeight="1">
      <c r="A29" s="9"/>
      <c r="B29" s="26" t="s">
        <v>33</v>
      </c>
      <c r="C29" s="32" t="s">
        <v>2</v>
      </c>
      <c r="D29" s="29" t="s">
        <v>2</v>
      </c>
      <c r="E29" s="42" t="s">
        <v>2</v>
      </c>
      <c r="F29" s="43">
        <v>2682.41</v>
      </c>
      <c r="G29" s="44">
        <v>0.97499999999999998</v>
      </c>
    </row>
    <row r="30" spans="1:7" ht="12.95" customHeight="1">
      <c r="A30" s="9"/>
      <c r="B30" s="17" t="s">
        <v>34</v>
      </c>
      <c r="C30" s="16" t="s">
        <v>2</v>
      </c>
      <c r="D30" s="18" t="s">
        <v>2</v>
      </c>
      <c r="E30" s="18" t="s">
        <v>2</v>
      </c>
      <c r="F30" s="18" t="s">
        <v>2</v>
      </c>
      <c r="G30" s="19" t="s">
        <v>2</v>
      </c>
    </row>
    <row r="31" spans="1:7" ht="12.95" customHeight="1">
      <c r="A31" s="9"/>
      <c r="B31" s="17" t="s">
        <v>418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10" t="s">
        <v>2</v>
      </c>
      <c r="B32" s="21" t="s">
        <v>419</v>
      </c>
      <c r="C32" s="16" t="s">
        <v>2</v>
      </c>
      <c r="D32" s="18" t="s">
        <v>2</v>
      </c>
      <c r="E32" s="46" t="s">
        <v>2</v>
      </c>
      <c r="F32" s="23">
        <v>19</v>
      </c>
      <c r="G32" s="24">
        <v>6.8999999999999999E-3</v>
      </c>
    </row>
    <row r="33" spans="1:7" ht="12.95" customHeight="1">
      <c r="A33" s="9"/>
      <c r="B33" s="26" t="s">
        <v>33</v>
      </c>
      <c r="C33" s="32" t="s">
        <v>2</v>
      </c>
      <c r="D33" s="29" t="s">
        <v>2</v>
      </c>
      <c r="E33" s="42" t="s">
        <v>2</v>
      </c>
      <c r="F33" s="43">
        <v>19</v>
      </c>
      <c r="G33" s="44">
        <v>6.8999999999999999E-3</v>
      </c>
    </row>
    <row r="34" spans="1:7" ht="12.95" customHeight="1">
      <c r="A34" s="9"/>
      <c r="B34" s="26" t="s">
        <v>236</v>
      </c>
      <c r="C34" s="32" t="s">
        <v>2</v>
      </c>
      <c r="D34" s="29" t="s">
        <v>2</v>
      </c>
      <c r="E34" s="18" t="s">
        <v>2</v>
      </c>
      <c r="F34" s="43">
        <v>49.3</v>
      </c>
      <c r="G34" s="44">
        <v>1.8100000000000002E-2</v>
      </c>
    </row>
    <row r="35" spans="1:7" ht="12.95" customHeight="1" thickBot="1">
      <c r="A35" s="9"/>
      <c r="B35" s="49" t="s">
        <v>237</v>
      </c>
      <c r="C35" s="48" t="s">
        <v>2</v>
      </c>
      <c r="D35" s="50" t="s">
        <v>2</v>
      </c>
      <c r="E35" s="50" t="s">
        <v>2</v>
      </c>
      <c r="F35" s="51">
        <v>2750.7060455000001</v>
      </c>
      <c r="G35" s="52">
        <v>1</v>
      </c>
    </row>
    <row r="36" spans="1:7" ht="12.95" customHeight="1">
      <c r="A36" s="9"/>
      <c r="B36" s="10" t="s">
        <v>2</v>
      </c>
      <c r="C36" s="9"/>
      <c r="D36" s="9"/>
      <c r="E36" s="9"/>
      <c r="F36" s="9"/>
      <c r="G36" s="9"/>
    </row>
    <row r="37" spans="1:7" ht="12.95" customHeight="1">
      <c r="A37" s="9"/>
      <c r="B37" s="53" t="s">
        <v>2</v>
      </c>
      <c r="C37" s="9"/>
      <c r="D37" s="9"/>
      <c r="E37" s="9"/>
      <c r="F37" s="9"/>
      <c r="G37" s="9"/>
    </row>
    <row r="38" spans="1:7" ht="12.95" customHeight="1">
      <c r="A38" s="9"/>
      <c r="B38" s="53" t="s">
        <v>238</v>
      </c>
      <c r="C38" s="9"/>
      <c r="D38" s="9"/>
      <c r="E38" s="9"/>
      <c r="F38" s="9"/>
      <c r="G38" s="9"/>
    </row>
    <row r="39" spans="1:7" ht="12.95" customHeight="1">
      <c r="A39" s="9"/>
      <c r="B39" s="53" t="s">
        <v>2</v>
      </c>
      <c r="C39" s="9"/>
      <c r="D39" s="9"/>
      <c r="E39" s="9"/>
      <c r="F39" s="9"/>
      <c r="G39" s="9"/>
    </row>
    <row r="40" spans="1:7" ht="26.1" customHeight="1">
      <c r="A40" s="9"/>
      <c r="B40" s="62"/>
      <c r="C40" s="9"/>
      <c r="E40" s="9"/>
      <c r="F40" s="9"/>
      <c r="G40" s="9"/>
    </row>
    <row r="41" spans="1:7" ht="12.95" customHeight="1">
      <c r="A41" s="9"/>
      <c r="B41" s="53" t="s">
        <v>2</v>
      </c>
      <c r="C41" s="9"/>
      <c r="D41" s="9"/>
      <c r="E41" s="9"/>
      <c r="F41" s="9"/>
      <c r="G41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>
  <dimension ref="A1:G42"/>
  <sheetViews>
    <sheetView showGridLines="0" zoomScaleNormal="100" workbookViewId="0"/>
  </sheetViews>
  <sheetFormatPr defaultRowHeight="12.75"/>
  <cols>
    <col min="1" max="1" width="9.85546875" style="2" bestFit="1" customWidth="1"/>
    <col min="2" max="2" width="61.7109375" style="2" bestFit="1" customWidth="1"/>
    <col min="3" max="3" width="13.7109375" style="2" bestFit="1" customWidth="1"/>
    <col min="4" max="4" width="14.140625" style="2" bestFit="1" customWidth="1"/>
    <col min="5" max="5" width="7.71093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>IDFC Fixed Term Plan Series 160 (1105 days)</v>
      </c>
      <c r="C4" s="79"/>
      <c r="D4" s="79"/>
      <c r="E4" s="79"/>
      <c r="F4" s="79"/>
      <c r="G4" s="79"/>
    </row>
    <row r="5" spans="1:7" ht="15.95" customHeight="1">
      <c r="A5" s="8" t="s">
        <v>2940</v>
      </c>
      <c r="B5" s="63" t="s">
        <v>2941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241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2942</v>
      </c>
      <c r="B12" s="21" t="s">
        <v>2944</v>
      </c>
      <c r="C12" s="16" t="s">
        <v>2943</v>
      </c>
      <c r="D12" s="18" t="s">
        <v>245</v>
      </c>
      <c r="E12" s="22">
        <v>500000</v>
      </c>
      <c r="F12" s="23">
        <v>494.3</v>
      </c>
      <c r="G12" s="24">
        <v>0.11600000000000001</v>
      </c>
    </row>
    <row r="13" spans="1:7" ht="12.95" customHeight="1">
      <c r="A13" s="20" t="s">
        <v>2937</v>
      </c>
      <c r="B13" s="21" t="s">
        <v>2939</v>
      </c>
      <c r="C13" s="16" t="s">
        <v>2938</v>
      </c>
      <c r="D13" s="18" t="s">
        <v>245</v>
      </c>
      <c r="E13" s="22">
        <v>10000</v>
      </c>
      <c r="F13" s="23">
        <v>10.050000000000001</v>
      </c>
      <c r="G13" s="24">
        <v>2.3999999999999998E-3</v>
      </c>
    </row>
    <row r="14" spans="1:7" ht="12.95" customHeight="1">
      <c r="A14" s="9"/>
      <c r="B14" s="17" t="s">
        <v>11</v>
      </c>
      <c r="C14" s="16" t="s">
        <v>2</v>
      </c>
      <c r="D14" s="18" t="s">
        <v>2</v>
      </c>
      <c r="E14" s="18" t="s">
        <v>2</v>
      </c>
      <c r="F14" s="18" t="s">
        <v>2</v>
      </c>
      <c r="G14" s="19" t="s">
        <v>2</v>
      </c>
    </row>
    <row r="15" spans="1:7" ht="12.95" customHeight="1">
      <c r="A15" s="20" t="s">
        <v>637</v>
      </c>
      <c r="B15" s="21" t="s">
        <v>639</v>
      </c>
      <c r="C15" s="16" t="s">
        <v>638</v>
      </c>
      <c r="D15" s="18" t="s">
        <v>249</v>
      </c>
      <c r="E15" s="22">
        <v>500000</v>
      </c>
      <c r="F15" s="23">
        <v>498.67</v>
      </c>
      <c r="G15" s="24">
        <v>0.11700000000000001</v>
      </c>
    </row>
    <row r="16" spans="1:7" ht="12.95" customHeight="1">
      <c r="A16" s="20" t="s">
        <v>2435</v>
      </c>
      <c r="B16" s="21" t="s">
        <v>2437</v>
      </c>
      <c r="C16" s="16" t="s">
        <v>2436</v>
      </c>
      <c r="D16" s="18" t="s">
        <v>19</v>
      </c>
      <c r="E16" s="22">
        <v>500000</v>
      </c>
      <c r="F16" s="23">
        <v>498.17</v>
      </c>
      <c r="G16" s="24">
        <v>0.1169</v>
      </c>
    </row>
    <row r="17" spans="1:7" ht="12.95" customHeight="1">
      <c r="A17" s="20" t="s">
        <v>2647</v>
      </c>
      <c r="B17" s="21" t="s">
        <v>2649</v>
      </c>
      <c r="C17" s="16" t="s">
        <v>2648</v>
      </c>
      <c r="D17" s="18" t="s">
        <v>19</v>
      </c>
      <c r="E17" s="22">
        <v>500000</v>
      </c>
      <c r="F17" s="23">
        <v>485.72</v>
      </c>
      <c r="G17" s="24">
        <v>0.114</v>
      </c>
    </row>
    <row r="18" spans="1:7" ht="12.95" customHeight="1">
      <c r="A18" s="20" t="s">
        <v>2568</v>
      </c>
      <c r="B18" s="21" t="s">
        <v>2570</v>
      </c>
      <c r="C18" s="16" t="s">
        <v>2569</v>
      </c>
      <c r="D18" s="18" t="s">
        <v>19</v>
      </c>
      <c r="E18" s="22">
        <v>470000</v>
      </c>
      <c r="F18" s="23">
        <v>457.5</v>
      </c>
      <c r="G18" s="24">
        <v>0.1074</v>
      </c>
    </row>
    <row r="19" spans="1:7" ht="12.95" customHeight="1">
      <c r="A19" s="20" t="s">
        <v>2565</v>
      </c>
      <c r="B19" s="21" t="s">
        <v>2567</v>
      </c>
      <c r="C19" s="16" t="s">
        <v>2566</v>
      </c>
      <c r="D19" s="18" t="s">
        <v>15</v>
      </c>
      <c r="E19" s="22">
        <v>300000</v>
      </c>
      <c r="F19" s="23">
        <v>293.97000000000003</v>
      </c>
      <c r="G19" s="24">
        <v>6.9000000000000006E-2</v>
      </c>
    </row>
    <row r="20" spans="1:7" ht="12.95" customHeight="1">
      <c r="A20" s="20" t="s">
        <v>2624</v>
      </c>
      <c r="B20" s="21" t="s">
        <v>2359</v>
      </c>
      <c r="C20" s="16" t="s">
        <v>2625</v>
      </c>
      <c r="D20" s="18" t="s">
        <v>19</v>
      </c>
      <c r="E20" s="22">
        <v>220000</v>
      </c>
      <c r="F20" s="23">
        <v>219.26</v>
      </c>
      <c r="G20" s="24">
        <v>5.1499999999999997E-2</v>
      </c>
    </row>
    <row r="21" spans="1:7" ht="12.95" customHeight="1">
      <c r="A21" s="9"/>
      <c r="B21" s="17" t="s">
        <v>345</v>
      </c>
      <c r="C21" s="16" t="s">
        <v>2</v>
      </c>
      <c r="D21" s="18" t="s">
        <v>2</v>
      </c>
      <c r="E21" s="18" t="s">
        <v>2</v>
      </c>
      <c r="F21" s="18" t="s">
        <v>2</v>
      </c>
      <c r="G21" s="19" t="s">
        <v>2</v>
      </c>
    </row>
    <row r="22" spans="1:7" ht="12.95" customHeight="1">
      <c r="A22" s="20" t="s">
        <v>2910</v>
      </c>
      <c r="B22" s="21" t="s">
        <v>153</v>
      </c>
      <c r="C22" s="16" t="s">
        <v>2911</v>
      </c>
      <c r="D22" s="18" t="s">
        <v>19</v>
      </c>
      <c r="E22" s="22">
        <v>500000</v>
      </c>
      <c r="F22" s="23">
        <v>509.49</v>
      </c>
      <c r="G22" s="24">
        <v>0.1196</v>
      </c>
    </row>
    <row r="23" spans="1:7" ht="12.95" customHeight="1">
      <c r="A23" s="20" t="s">
        <v>2945</v>
      </c>
      <c r="B23" s="21" t="s">
        <v>2904</v>
      </c>
      <c r="C23" s="16" t="s">
        <v>2946</v>
      </c>
      <c r="D23" s="18" t="s">
        <v>15</v>
      </c>
      <c r="E23" s="22">
        <v>640000</v>
      </c>
      <c r="F23" s="23">
        <v>501.81</v>
      </c>
      <c r="G23" s="24">
        <v>0.1178</v>
      </c>
    </row>
    <row r="24" spans="1:7" ht="12.95" customHeight="1">
      <c r="A24" s="20" t="s">
        <v>2800</v>
      </c>
      <c r="B24" s="21" t="s">
        <v>2772</v>
      </c>
      <c r="C24" s="16" t="s">
        <v>2801</v>
      </c>
      <c r="D24" s="18" t="s">
        <v>19</v>
      </c>
      <c r="E24" s="22">
        <v>210000</v>
      </c>
      <c r="F24" s="23">
        <v>215.78</v>
      </c>
      <c r="G24" s="24">
        <v>5.0599999999999999E-2</v>
      </c>
    </row>
    <row r="25" spans="1:7" ht="12.95" customHeight="1">
      <c r="A25" s="9"/>
      <c r="B25" s="26" t="s">
        <v>30</v>
      </c>
      <c r="C25" s="25" t="s">
        <v>2</v>
      </c>
      <c r="D25" s="26" t="s">
        <v>2</v>
      </c>
      <c r="E25" s="26" t="s">
        <v>2</v>
      </c>
      <c r="F25" s="27">
        <v>4184.72</v>
      </c>
      <c r="G25" s="28">
        <v>0.98219999999999996</v>
      </c>
    </row>
    <row r="26" spans="1:7" ht="12.95" customHeight="1">
      <c r="A26" s="9"/>
      <c r="B26" s="17" t="s">
        <v>31</v>
      </c>
      <c r="C26" s="16" t="s">
        <v>2</v>
      </c>
      <c r="D26" s="29" t="s">
        <v>2</v>
      </c>
      <c r="E26" s="29" t="s">
        <v>2</v>
      </c>
      <c r="F26" s="30" t="s">
        <v>32</v>
      </c>
      <c r="G26" s="31" t="s">
        <v>32</v>
      </c>
    </row>
    <row r="27" spans="1:7" ht="12.95" customHeight="1">
      <c r="A27" s="9"/>
      <c r="B27" s="25" t="s">
        <v>30</v>
      </c>
      <c r="C27" s="32" t="s">
        <v>2</v>
      </c>
      <c r="D27" s="29" t="s">
        <v>2</v>
      </c>
      <c r="E27" s="29" t="s">
        <v>2</v>
      </c>
      <c r="F27" s="30" t="s">
        <v>32</v>
      </c>
      <c r="G27" s="31" t="s">
        <v>32</v>
      </c>
    </row>
    <row r="28" spans="1:7" ht="12.95" customHeight="1">
      <c r="A28" s="9"/>
      <c r="B28" s="34" t="s">
        <v>2951</v>
      </c>
      <c r="C28" s="33"/>
      <c r="D28" s="35"/>
      <c r="E28" s="35"/>
      <c r="F28" s="35"/>
      <c r="G28" s="36"/>
    </row>
    <row r="29" spans="1:7" ht="12.95" customHeight="1">
      <c r="A29" s="37"/>
      <c r="B29" s="39" t="s">
        <v>30</v>
      </c>
      <c r="C29" s="38"/>
      <c r="D29" s="39"/>
      <c r="E29" s="39"/>
      <c r="F29" s="40" t="s">
        <v>32</v>
      </c>
      <c r="G29" s="41" t="s">
        <v>32</v>
      </c>
    </row>
    <row r="30" spans="1:7" ht="12.95" customHeight="1">
      <c r="A30" s="9"/>
      <c r="B30" s="26" t="s">
        <v>33</v>
      </c>
      <c r="C30" s="32" t="s">
        <v>2</v>
      </c>
      <c r="D30" s="29" t="s">
        <v>2</v>
      </c>
      <c r="E30" s="42" t="s">
        <v>2</v>
      </c>
      <c r="F30" s="43">
        <v>4184.72</v>
      </c>
      <c r="G30" s="44">
        <v>0.98219999999999996</v>
      </c>
    </row>
    <row r="31" spans="1:7" ht="12.95" customHeight="1">
      <c r="A31" s="9"/>
      <c r="B31" s="17" t="s">
        <v>34</v>
      </c>
      <c r="C31" s="16" t="s">
        <v>2</v>
      </c>
      <c r="D31" s="18" t="s">
        <v>2</v>
      </c>
      <c r="E31" s="18" t="s">
        <v>2</v>
      </c>
      <c r="F31" s="18" t="s">
        <v>2</v>
      </c>
      <c r="G31" s="19" t="s">
        <v>2</v>
      </c>
    </row>
    <row r="32" spans="1:7" ht="12.95" customHeight="1">
      <c r="A32" s="9"/>
      <c r="B32" s="17" t="s">
        <v>418</v>
      </c>
      <c r="C32" s="16" t="s">
        <v>2</v>
      </c>
      <c r="D32" s="18" t="s">
        <v>2</v>
      </c>
      <c r="E32" s="18" t="s">
        <v>2</v>
      </c>
      <c r="F32" s="18" t="s">
        <v>2</v>
      </c>
      <c r="G32" s="19" t="s">
        <v>2</v>
      </c>
    </row>
    <row r="33" spans="1:7" ht="12.95" customHeight="1">
      <c r="A33" s="10" t="s">
        <v>2</v>
      </c>
      <c r="B33" s="21" t="s">
        <v>419</v>
      </c>
      <c r="C33" s="16" t="s">
        <v>2</v>
      </c>
      <c r="D33" s="18" t="s">
        <v>2</v>
      </c>
      <c r="E33" s="46" t="s">
        <v>2</v>
      </c>
      <c r="F33" s="23">
        <v>30</v>
      </c>
      <c r="G33" s="24">
        <v>7.0000000000000001E-3</v>
      </c>
    </row>
    <row r="34" spans="1:7" ht="12.95" customHeight="1">
      <c r="A34" s="9"/>
      <c r="B34" s="26" t="s">
        <v>33</v>
      </c>
      <c r="C34" s="32" t="s">
        <v>2</v>
      </c>
      <c r="D34" s="29" t="s">
        <v>2</v>
      </c>
      <c r="E34" s="42" t="s">
        <v>2</v>
      </c>
      <c r="F34" s="43">
        <v>30</v>
      </c>
      <c r="G34" s="44">
        <v>7.0000000000000001E-3</v>
      </c>
    </row>
    <row r="35" spans="1:7" ht="12.95" customHeight="1">
      <c r="A35" s="9"/>
      <c r="B35" s="26" t="s">
        <v>236</v>
      </c>
      <c r="C35" s="32" t="s">
        <v>2</v>
      </c>
      <c r="D35" s="29" t="s">
        <v>2</v>
      </c>
      <c r="E35" s="18" t="s">
        <v>2</v>
      </c>
      <c r="F35" s="43">
        <v>45.91</v>
      </c>
      <c r="G35" s="44">
        <v>1.0800000000000001E-2</v>
      </c>
    </row>
    <row r="36" spans="1:7" ht="12.95" customHeight="1" thickBot="1">
      <c r="A36" s="9"/>
      <c r="B36" s="49" t="s">
        <v>237</v>
      </c>
      <c r="C36" s="48" t="s">
        <v>2</v>
      </c>
      <c r="D36" s="50" t="s">
        <v>2</v>
      </c>
      <c r="E36" s="50" t="s">
        <v>2</v>
      </c>
      <c r="F36" s="51">
        <v>4260.6311923000003</v>
      </c>
      <c r="G36" s="52">
        <v>1</v>
      </c>
    </row>
    <row r="37" spans="1:7" ht="12.95" customHeight="1">
      <c r="A37" s="9"/>
      <c r="B37" s="10" t="s">
        <v>2</v>
      </c>
      <c r="C37" s="9"/>
      <c r="D37" s="9"/>
      <c r="E37" s="9"/>
      <c r="F37" s="9"/>
      <c r="G37" s="9"/>
    </row>
    <row r="38" spans="1:7" ht="12.95" customHeight="1">
      <c r="A38" s="9"/>
      <c r="B38" s="53" t="s">
        <v>2</v>
      </c>
      <c r="C38" s="9"/>
      <c r="D38" s="9"/>
      <c r="E38" s="9"/>
      <c r="F38" s="9"/>
      <c r="G38" s="9"/>
    </row>
    <row r="39" spans="1:7" ht="12.95" customHeight="1">
      <c r="A39" s="9"/>
      <c r="B39" s="53" t="s">
        <v>238</v>
      </c>
      <c r="C39" s="9"/>
      <c r="D39" s="9"/>
      <c r="E39" s="9"/>
      <c r="F39" s="9"/>
      <c r="G39" s="9"/>
    </row>
    <row r="40" spans="1:7" ht="12.95" customHeight="1">
      <c r="A40" s="9"/>
      <c r="B40" s="53" t="s">
        <v>2</v>
      </c>
      <c r="C40" s="9"/>
      <c r="D40" s="9"/>
      <c r="E40" s="9"/>
      <c r="F40" s="9"/>
      <c r="G40" s="9"/>
    </row>
    <row r="41" spans="1:7" ht="26.1" customHeight="1">
      <c r="A41" s="9"/>
      <c r="B41" s="62"/>
      <c r="C41" s="9"/>
      <c r="E41" s="9"/>
      <c r="F41" s="9"/>
      <c r="G41" s="9"/>
    </row>
    <row r="42" spans="1:7" ht="12.95" customHeight="1">
      <c r="A42" s="9"/>
      <c r="B42" s="53" t="s">
        <v>2</v>
      </c>
      <c r="C42" s="9"/>
      <c r="D42" s="9"/>
      <c r="E42" s="9"/>
      <c r="F42" s="9"/>
      <c r="G42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9" style="2" bestFit="1" customWidth="1"/>
    <col min="2" max="2" width="61.7109375" style="2" bestFit="1" customWidth="1"/>
    <col min="3" max="3" width="13.2851562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>IDFC Fixed Term Plan Series 161 (1098 days)</v>
      </c>
      <c r="C4" s="79"/>
      <c r="D4" s="79"/>
      <c r="E4" s="79"/>
      <c r="F4" s="79"/>
      <c r="G4" s="79"/>
    </row>
    <row r="5" spans="1:7" ht="15.95" customHeight="1">
      <c r="A5" s="8" t="s">
        <v>2947</v>
      </c>
      <c r="B5" s="63" t="s">
        <v>2948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11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637</v>
      </c>
      <c r="B12" s="21" t="s">
        <v>639</v>
      </c>
      <c r="C12" s="16" t="s">
        <v>638</v>
      </c>
      <c r="D12" s="18" t="s">
        <v>249</v>
      </c>
      <c r="E12" s="22">
        <v>530000</v>
      </c>
      <c r="F12" s="23">
        <v>528.59</v>
      </c>
      <c r="G12" s="24">
        <v>0.11849999999999999</v>
      </c>
    </row>
    <row r="13" spans="1:7" ht="12.95" customHeight="1">
      <c r="A13" s="20" t="s">
        <v>2435</v>
      </c>
      <c r="B13" s="21" t="s">
        <v>2437</v>
      </c>
      <c r="C13" s="16" t="s">
        <v>2436</v>
      </c>
      <c r="D13" s="18" t="s">
        <v>19</v>
      </c>
      <c r="E13" s="22">
        <v>530000</v>
      </c>
      <c r="F13" s="23">
        <v>528.05999999999995</v>
      </c>
      <c r="G13" s="24">
        <v>0.11840000000000001</v>
      </c>
    </row>
    <row r="14" spans="1:7" ht="12.95" customHeight="1">
      <c r="A14" s="20" t="s">
        <v>2559</v>
      </c>
      <c r="B14" s="21" t="s">
        <v>2561</v>
      </c>
      <c r="C14" s="16" t="s">
        <v>2560</v>
      </c>
      <c r="D14" s="18" t="s">
        <v>19</v>
      </c>
      <c r="E14" s="22">
        <v>520000</v>
      </c>
      <c r="F14" s="23">
        <v>510.11</v>
      </c>
      <c r="G14" s="24">
        <v>0.1144</v>
      </c>
    </row>
    <row r="15" spans="1:7" ht="12.95" customHeight="1">
      <c r="A15" s="20" t="s">
        <v>2949</v>
      </c>
      <c r="B15" s="67" t="s">
        <v>2990</v>
      </c>
      <c r="C15" s="16" t="s">
        <v>2950</v>
      </c>
      <c r="D15" s="18" t="s">
        <v>249</v>
      </c>
      <c r="E15" s="22">
        <v>500000</v>
      </c>
      <c r="F15" s="23">
        <v>500.34</v>
      </c>
      <c r="G15" s="24">
        <v>0.11219999999999999</v>
      </c>
    </row>
    <row r="16" spans="1:7" ht="12.95" customHeight="1">
      <c r="A16" s="20" t="s">
        <v>2647</v>
      </c>
      <c r="B16" s="21" t="s">
        <v>2649</v>
      </c>
      <c r="C16" s="16" t="s">
        <v>2648</v>
      </c>
      <c r="D16" s="18" t="s">
        <v>19</v>
      </c>
      <c r="E16" s="22">
        <v>500000</v>
      </c>
      <c r="F16" s="23">
        <v>485.72</v>
      </c>
      <c r="G16" s="24">
        <v>0.1089</v>
      </c>
    </row>
    <row r="17" spans="1:7" ht="12.95" customHeight="1">
      <c r="A17" s="9"/>
      <c r="B17" s="26" t="s">
        <v>30</v>
      </c>
      <c r="C17" s="25" t="s">
        <v>2</v>
      </c>
      <c r="D17" s="26" t="s">
        <v>2</v>
      </c>
      <c r="E17" s="26" t="s">
        <v>2</v>
      </c>
      <c r="F17" s="27">
        <v>2552.8200000000002</v>
      </c>
      <c r="G17" s="28">
        <v>0.57240000000000002</v>
      </c>
    </row>
    <row r="18" spans="1:7" ht="12.95" customHeight="1">
      <c r="A18" s="9"/>
      <c r="B18" s="17" t="s">
        <v>31</v>
      </c>
      <c r="C18" s="16" t="s">
        <v>2</v>
      </c>
      <c r="D18" s="29" t="s">
        <v>2</v>
      </c>
      <c r="E18" s="29" t="s">
        <v>2</v>
      </c>
      <c r="F18" s="30" t="s">
        <v>32</v>
      </c>
      <c r="G18" s="31" t="s">
        <v>32</v>
      </c>
    </row>
    <row r="19" spans="1:7" ht="12.95" customHeight="1">
      <c r="A19" s="9"/>
      <c r="B19" s="25" t="s">
        <v>30</v>
      </c>
      <c r="C19" s="32" t="s">
        <v>2</v>
      </c>
      <c r="D19" s="29" t="s">
        <v>2</v>
      </c>
      <c r="E19" s="29" t="s">
        <v>2</v>
      </c>
      <c r="F19" s="30" t="s">
        <v>32</v>
      </c>
      <c r="G19" s="31" t="s">
        <v>32</v>
      </c>
    </row>
    <row r="20" spans="1:7" ht="12.95" customHeight="1">
      <c r="A20" s="9"/>
      <c r="B20" s="34" t="s">
        <v>2951</v>
      </c>
      <c r="C20" s="33"/>
      <c r="D20" s="35"/>
      <c r="E20" s="35"/>
      <c r="F20" s="35"/>
      <c r="G20" s="36"/>
    </row>
    <row r="21" spans="1:7" ht="12.95" customHeight="1">
      <c r="A21" s="37"/>
      <c r="B21" s="39" t="s">
        <v>30</v>
      </c>
      <c r="C21" s="38"/>
      <c r="D21" s="39"/>
      <c r="E21" s="39"/>
      <c r="F21" s="40" t="s">
        <v>32</v>
      </c>
      <c r="G21" s="41" t="s">
        <v>32</v>
      </c>
    </row>
    <row r="22" spans="1:7" ht="12.95" customHeight="1">
      <c r="A22" s="9"/>
      <c r="B22" s="26" t="s">
        <v>33</v>
      </c>
      <c r="C22" s="32" t="s">
        <v>2</v>
      </c>
      <c r="D22" s="29" t="s">
        <v>2</v>
      </c>
      <c r="E22" s="42" t="s">
        <v>2</v>
      </c>
      <c r="F22" s="43">
        <v>2552.8200000000002</v>
      </c>
      <c r="G22" s="44">
        <v>0.57240000000000002</v>
      </c>
    </row>
    <row r="23" spans="1:7" ht="12.95" customHeight="1">
      <c r="A23" s="9"/>
      <c r="B23" s="17" t="s">
        <v>34</v>
      </c>
      <c r="C23" s="16" t="s">
        <v>2</v>
      </c>
      <c r="D23" s="18" t="s">
        <v>2</v>
      </c>
      <c r="E23" s="18" t="s">
        <v>2</v>
      </c>
      <c r="F23" s="18" t="s">
        <v>2</v>
      </c>
      <c r="G23" s="19" t="s">
        <v>2</v>
      </c>
    </row>
    <row r="24" spans="1:7" ht="12.95" customHeight="1">
      <c r="A24" s="9"/>
      <c r="B24" s="17" t="s">
        <v>418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7" ht="12.95" customHeight="1">
      <c r="A25" s="10" t="s">
        <v>2</v>
      </c>
      <c r="B25" s="21" t="s">
        <v>419</v>
      </c>
      <c r="C25" s="16" t="s">
        <v>2</v>
      </c>
      <c r="D25" s="18" t="s">
        <v>2</v>
      </c>
      <c r="E25" s="46" t="s">
        <v>2</v>
      </c>
      <c r="F25" s="23">
        <v>72.010000000000005</v>
      </c>
      <c r="G25" s="24">
        <v>1.61E-2</v>
      </c>
    </row>
    <row r="26" spans="1:7" ht="12.95" customHeight="1">
      <c r="A26" s="9"/>
      <c r="B26" s="26" t="s">
        <v>33</v>
      </c>
      <c r="C26" s="32" t="s">
        <v>2</v>
      </c>
      <c r="D26" s="29" t="s">
        <v>2</v>
      </c>
      <c r="E26" s="42" t="s">
        <v>2</v>
      </c>
      <c r="F26" s="43">
        <v>72.010000000000005</v>
      </c>
      <c r="G26" s="44">
        <v>1.61E-2</v>
      </c>
    </row>
    <row r="27" spans="1:7" ht="12.95" customHeight="1">
      <c r="A27" s="9"/>
      <c r="B27" s="17" t="s">
        <v>2106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2143</v>
      </c>
      <c r="B28" s="21" t="s">
        <v>2145</v>
      </c>
      <c r="C28" s="16" t="s">
        <v>2144</v>
      </c>
      <c r="D28" s="18" t="s">
        <v>2</v>
      </c>
      <c r="E28" s="22">
        <v>82811.741999999998</v>
      </c>
      <c r="F28" s="23">
        <v>1800.36</v>
      </c>
      <c r="G28" s="24">
        <v>0.4037</v>
      </c>
    </row>
    <row r="29" spans="1:7" ht="12.95" customHeight="1">
      <c r="A29" s="9"/>
      <c r="B29" s="26" t="s">
        <v>33</v>
      </c>
      <c r="C29" s="32" t="s">
        <v>2</v>
      </c>
      <c r="D29" s="29" t="s">
        <v>2</v>
      </c>
      <c r="E29" s="42" t="s">
        <v>2</v>
      </c>
      <c r="F29" s="43">
        <v>1800.36</v>
      </c>
      <c r="G29" s="44">
        <v>0.4037</v>
      </c>
    </row>
    <row r="30" spans="1:7" ht="12.95" customHeight="1">
      <c r="A30" s="9"/>
      <c r="B30" s="26" t="s">
        <v>236</v>
      </c>
      <c r="C30" s="32" t="s">
        <v>2</v>
      </c>
      <c r="D30" s="29" t="s">
        <v>2</v>
      </c>
      <c r="E30" s="18" t="s">
        <v>2</v>
      </c>
      <c r="F30" s="43">
        <v>34.520000000000003</v>
      </c>
      <c r="G30" s="44">
        <v>7.7999999999999996E-3</v>
      </c>
    </row>
    <row r="31" spans="1:7" ht="12.95" customHeight="1" thickBot="1">
      <c r="A31" s="9"/>
      <c r="B31" s="49" t="s">
        <v>237</v>
      </c>
      <c r="C31" s="48" t="s">
        <v>2</v>
      </c>
      <c r="D31" s="50" t="s">
        <v>2</v>
      </c>
      <c r="E31" s="50" t="s">
        <v>2</v>
      </c>
      <c r="F31" s="51">
        <v>4459.7075108999998</v>
      </c>
      <c r="G31" s="52">
        <v>1</v>
      </c>
    </row>
    <row r="32" spans="1:7" ht="12.95" customHeight="1">
      <c r="A32" s="9"/>
      <c r="B32" s="10" t="s">
        <v>2</v>
      </c>
      <c r="C32" s="9"/>
      <c r="D32" s="9"/>
      <c r="E32" s="9"/>
      <c r="F32" s="9"/>
      <c r="G32" s="9"/>
    </row>
    <row r="33" spans="1:7" ht="12.95" customHeight="1">
      <c r="A33" s="9"/>
      <c r="B33" s="53" t="s">
        <v>2</v>
      </c>
      <c r="C33" s="9"/>
      <c r="D33" s="9"/>
      <c r="E33" s="9"/>
      <c r="F33" s="9"/>
      <c r="G33" s="9"/>
    </row>
    <row r="34" spans="1:7" ht="12.95" customHeight="1">
      <c r="A34" s="9"/>
      <c r="B34" s="53" t="s">
        <v>238</v>
      </c>
      <c r="C34" s="9"/>
      <c r="D34" s="9"/>
      <c r="E34" s="9"/>
      <c r="F34" s="9"/>
      <c r="G34" s="9"/>
    </row>
    <row r="35" spans="1:7" ht="12.95" customHeight="1">
      <c r="A35" s="9"/>
      <c r="B35" s="53" t="s">
        <v>2</v>
      </c>
      <c r="C35" s="9"/>
      <c r="D35" s="9"/>
      <c r="E35" s="9"/>
      <c r="F35" s="9"/>
      <c r="G35" s="9"/>
    </row>
    <row r="36" spans="1:7" ht="26.1" customHeight="1">
      <c r="A36" s="9"/>
      <c r="B36" s="62"/>
      <c r="C36" s="9"/>
      <c r="E36" s="9"/>
      <c r="F36" s="9"/>
      <c r="G36" s="9"/>
    </row>
    <row r="37" spans="1:7" ht="12.95" customHeight="1">
      <c r="A37" s="9"/>
      <c r="B37" s="53" t="s">
        <v>2</v>
      </c>
      <c r="C37" s="9"/>
      <c r="D37" s="9"/>
      <c r="E37" s="9"/>
      <c r="F37" s="9"/>
      <c r="G37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/>
  </sheetViews>
  <sheetFormatPr defaultRowHeight="12.75"/>
  <cols>
    <col min="1" max="1" width="8.85546875" style="2" bestFit="1" customWidth="1"/>
    <col min="2" max="2" width="61.7109375" style="2" bestFit="1" customWidth="1"/>
    <col min="3" max="3" width="12.71093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Government Securities Fund - Investment Plan </v>
      </c>
      <c r="C4" s="79"/>
      <c r="D4" s="79"/>
      <c r="E4" s="79"/>
      <c r="F4" s="79"/>
      <c r="G4" s="79"/>
    </row>
    <row r="5" spans="1:7" ht="15.95" customHeight="1">
      <c r="A5" s="8" t="s">
        <v>522</v>
      </c>
      <c r="B5" s="63" t="s">
        <v>3054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241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517</v>
      </c>
      <c r="B12" s="21" t="s">
        <v>519</v>
      </c>
      <c r="C12" s="16" t="s">
        <v>518</v>
      </c>
      <c r="D12" s="18" t="s">
        <v>245</v>
      </c>
      <c r="E12" s="22">
        <v>15296300</v>
      </c>
      <c r="F12" s="23">
        <v>14515.55</v>
      </c>
      <c r="G12" s="24">
        <v>0.29170000000000001</v>
      </c>
    </row>
    <row r="13" spans="1:7" ht="12.95" customHeight="1">
      <c r="A13" s="20" t="s">
        <v>505</v>
      </c>
      <c r="B13" s="21" t="s">
        <v>507</v>
      </c>
      <c r="C13" s="16" t="s">
        <v>506</v>
      </c>
      <c r="D13" s="18" t="s">
        <v>245</v>
      </c>
      <c r="E13" s="22">
        <v>13300000</v>
      </c>
      <c r="F13" s="23">
        <v>12759.46</v>
      </c>
      <c r="G13" s="24">
        <v>0.25640000000000002</v>
      </c>
    </row>
    <row r="14" spans="1:7" ht="12.95" customHeight="1">
      <c r="A14" s="20" t="s">
        <v>508</v>
      </c>
      <c r="B14" s="21" t="s">
        <v>510</v>
      </c>
      <c r="C14" s="16" t="s">
        <v>509</v>
      </c>
      <c r="D14" s="18" t="s">
        <v>245</v>
      </c>
      <c r="E14" s="22">
        <v>12700000</v>
      </c>
      <c r="F14" s="23">
        <v>12389.78</v>
      </c>
      <c r="G14" s="24">
        <v>0.249</v>
      </c>
    </row>
    <row r="15" spans="1:7" ht="12.95" customHeight="1">
      <c r="A15" s="20" t="s">
        <v>511</v>
      </c>
      <c r="B15" s="21" t="s">
        <v>513</v>
      </c>
      <c r="C15" s="16" t="s">
        <v>512</v>
      </c>
      <c r="D15" s="18" t="s">
        <v>245</v>
      </c>
      <c r="E15" s="22">
        <v>5100000</v>
      </c>
      <c r="F15" s="23">
        <v>4925.41</v>
      </c>
      <c r="G15" s="24">
        <v>9.9000000000000005E-2</v>
      </c>
    </row>
    <row r="16" spans="1:7" ht="12.95" customHeight="1">
      <c r="A16" s="20" t="s">
        <v>514</v>
      </c>
      <c r="B16" s="21" t="s">
        <v>516</v>
      </c>
      <c r="C16" s="16" t="s">
        <v>515</v>
      </c>
      <c r="D16" s="18" t="s">
        <v>245</v>
      </c>
      <c r="E16" s="22">
        <v>4150000</v>
      </c>
      <c r="F16" s="23">
        <v>4177.05</v>
      </c>
      <c r="G16" s="24">
        <v>8.4000000000000005E-2</v>
      </c>
    </row>
    <row r="17" spans="1:7" ht="12.95" customHeight="1">
      <c r="A17" s="9"/>
      <c r="B17" s="26" t="s">
        <v>30</v>
      </c>
      <c r="C17" s="25" t="s">
        <v>2</v>
      </c>
      <c r="D17" s="26" t="s">
        <v>2</v>
      </c>
      <c r="E17" s="26" t="s">
        <v>2</v>
      </c>
      <c r="F17" s="27">
        <v>48767.25</v>
      </c>
      <c r="G17" s="28">
        <v>0.98009999999999997</v>
      </c>
    </row>
    <row r="18" spans="1:7" ht="12.95" customHeight="1">
      <c r="A18" s="9"/>
      <c r="B18" s="17" t="s">
        <v>31</v>
      </c>
      <c r="C18" s="16" t="s">
        <v>2</v>
      </c>
      <c r="D18" s="29" t="s">
        <v>2</v>
      </c>
      <c r="E18" s="29" t="s">
        <v>2</v>
      </c>
      <c r="F18" s="30" t="s">
        <v>32</v>
      </c>
      <c r="G18" s="31" t="s">
        <v>32</v>
      </c>
    </row>
    <row r="19" spans="1:7" ht="12.95" customHeight="1">
      <c r="A19" s="9"/>
      <c r="B19" s="25" t="s">
        <v>30</v>
      </c>
      <c r="C19" s="32" t="s">
        <v>2</v>
      </c>
      <c r="D19" s="29" t="s">
        <v>2</v>
      </c>
      <c r="E19" s="29" t="s">
        <v>2</v>
      </c>
      <c r="F19" s="30" t="s">
        <v>32</v>
      </c>
      <c r="G19" s="31" t="s">
        <v>32</v>
      </c>
    </row>
    <row r="20" spans="1:7" ht="12.95" customHeight="1">
      <c r="A20" s="9"/>
      <c r="B20" s="34" t="s">
        <v>2951</v>
      </c>
      <c r="C20" s="33"/>
      <c r="D20" s="35"/>
      <c r="E20" s="35"/>
      <c r="F20" s="35"/>
      <c r="G20" s="36"/>
    </row>
    <row r="21" spans="1:7" ht="12.95" customHeight="1">
      <c r="A21" s="37"/>
      <c r="B21" s="39" t="s">
        <v>30</v>
      </c>
      <c r="C21" s="38"/>
      <c r="D21" s="39"/>
      <c r="E21" s="39"/>
      <c r="F21" s="40" t="s">
        <v>32</v>
      </c>
      <c r="G21" s="41" t="s">
        <v>32</v>
      </c>
    </row>
    <row r="22" spans="1:7" ht="12.95" customHeight="1">
      <c r="A22" s="9"/>
      <c r="B22" s="26" t="s">
        <v>33</v>
      </c>
      <c r="C22" s="32" t="s">
        <v>2</v>
      </c>
      <c r="D22" s="29" t="s">
        <v>2</v>
      </c>
      <c r="E22" s="42" t="s">
        <v>2</v>
      </c>
      <c r="F22" s="43">
        <v>48767.25</v>
      </c>
      <c r="G22" s="44">
        <v>0.98009999999999997</v>
      </c>
    </row>
    <row r="23" spans="1:7" ht="12.95" customHeight="1">
      <c r="A23" s="9"/>
      <c r="B23" s="17" t="s">
        <v>34</v>
      </c>
      <c r="C23" s="16" t="s">
        <v>2</v>
      </c>
      <c r="D23" s="18" t="s">
        <v>2</v>
      </c>
      <c r="E23" s="18" t="s">
        <v>2</v>
      </c>
      <c r="F23" s="18" t="s">
        <v>2</v>
      </c>
      <c r="G23" s="19" t="s">
        <v>2</v>
      </c>
    </row>
    <row r="24" spans="1:7" ht="12.95" customHeight="1">
      <c r="A24" s="9"/>
      <c r="B24" s="17" t="s">
        <v>418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7" ht="12.95" customHeight="1">
      <c r="A25" s="10" t="s">
        <v>2</v>
      </c>
      <c r="B25" s="21" t="s">
        <v>419</v>
      </c>
      <c r="C25" s="16" t="s">
        <v>2</v>
      </c>
      <c r="D25" s="18" t="s">
        <v>2</v>
      </c>
      <c r="E25" s="46" t="s">
        <v>2</v>
      </c>
      <c r="F25" s="23">
        <v>250.04</v>
      </c>
      <c r="G25" s="24">
        <v>5.0000000000000001E-3</v>
      </c>
    </row>
    <row r="26" spans="1:7" ht="12.95" customHeight="1">
      <c r="A26" s="9"/>
      <c r="B26" s="26" t="s">
        <v>33</v>
      </c>
      <c r="C26" s="32" t="s">
        <v>2</v>
      </c>
      <c r="D26" s="29" t="s">
        <v>2</v>
      </c>
      <c r="E26" s="42" t="s">
        <v>2</v>
      </c>
      <c r="F26" s="43">
        <v>250.04</v>
      </c>
      <c r="G26" s="44">
        <v>5.0000000000000001E-3</v>
      </c>
    </row>
    <row r="27" spans="1:7" ht="12.95" customHeight="1">
      <c r="A27" s="9"/>
      <c r="B27" s="17" t="s">
        <v>233</v>
      </c>
      <c r="C27" s="16" t="s">
        <v>2</v>
      </c>
      <c r="D27" s="18" t="s">
        <v>2</v>
      </c>
      <c r="E27" s="18" t="s">
        <v>2</v>
      </c>
      <c r="F27" s="18" t="s">
        <v>2</v>
      </c>
      <c r="G27" s="19" t="s">
        <v>2</v>
      </c>
    </row>
    <row r="28" spans="1:7" ht="12.95" customHeight="1">
      <c r="A28" s="20" t="s">
        <v>234</v>
      </c>
      <c r="B28" s="21" t="s">
        <v>235</v>
      </c>
      <c r="C28" s="16" t="s">
        <v>2</v>
      </c>
      <c r="D28" s="18" t="s">
        <v>2</v>
      </c>
      <c r="E28" s="46" t="s">
        <v>2</v>
      </c>
      <c r="F28" s="23">
        <v>45</v>
      </c>
      <c r="G28" s="24">
        <v>8.9999999999999998E-4</v>
      </c>
    </row>
    <row r="29" spans="1:7" ht="12.95" customHeight="1">
      <c r="A29" s="9"/>
      <c r="B29" s="26" t="s">
        <v>33</v>
      </c>
      <c r="C29" s="32" t="s">
        <v>2</v>
      </c>
      <c r="D29" s="29" t="s">
        <v>2</v>
      </c>
      <c r="E29" s="42" t="s">
        <v>2</v>
      </c>
      <c r="F29" s="43">
        <v>45</v>
      </c>
      <c r="G29" s="44">
        <v>8.9999999999999998E-4</v>
      </c>
    </row>
    <row r="30" spans="1:7" ht="12.95" customHeight="1">
      <c r="A30" s="9"/>
      <c r="B30" s="26" t="s">
        <v>236</v>
      </c>
      <c r="C30" s="32" t="s">
        <v>2</v>
      </c>
      <c r="D30" s="29" t="s">
        <v>2</v>
      </c>
      <c r="E30" s="18" t="s">
        <v>2</v>
      </c>
      <c r="F30" s="43">
        <v>692.19</v>
      </c>
      <c r="G30" s="44">
        <v>1.4E-2</v>
      </c>
    </row>
    <row r="31" spans="1:7" ht="12.95" customHeight="1" thickBot="1">
      <c r="A31" s="9"/>
      <c r="B31" s="49" t="s">
        <v>237</v>
      </c>
      <c r="C31" s="48" t="s">
        <v>2</v>
      </c>
      <c r="D31" s="50" t="s">
        <v>2</v>
      </c>
      <c r="E31" s="50" t="s">
        <v>2</v>
      </c>
      <c r="F31" s="51">
        <v>49754.475738399997</v>
      </c>
      <c r="G31" s="52">
        <v>1</v>
      </c>
    </row>
    <row r="32" spans="1:7" ht="12.95" customHeight="1">
      <c r="A32" s="9"/>
      <c r="B32" s="10" t="s">
        <v>2</v>
      </c>
      <c r="C32" s="9"/>
      <c r="D32" s="9"/>
      <c r="E32" s="9"/>
      <c r="F32" s="9"/>
      <c r="G32" s="9"/>
    </row>
    <row r="33" spans="1:7" ht="12.95" customHeight="1">
      <c r="A33" s="9"/>
      <c r="B33" s="53" t="s">
        <v>2</v>
      </c>
      <c r="C33" s="9"/>
      <c r="D33" s="9"/>
      <c r="E33" s="9"/>
      <c r="F33" s="9"/>
      <c r="G33" s="9"/>
    </row>
    <row r="34" spans="1:7" ht="12.95" customHeight="1">
      <c r="A34" s="9"/>
      <c r="B34" s="53" t="s">
        <v>2</v>
      </c>
      <c r="C34" s="9"/>
      <c r="D34" s="9"/>
      <c r="E34" s="9"/>
      <c r="F34" s="9"/>
      <c r="G34" s="9"/>
    </row>
    <row r="35" spans="1:7" ht="26.1" customHeight="1">
      <c r="A35" s="9"/>
      <c r="B35" s="62"/>
      <c r="C35" s="9"/>
      <c r="E35" s="9"/>
      <c r="F35" s="9"/>
      <c r="G35" s="9"/>
    </row>
    <row r="36" spans="1:7" ht="12.95" customHeight="1">
      <c r="A36" s="9"/>
      <c r="B36" s="53" t="s">
        <v>2</v>
      </c>
      <c r="C36" s="9"/>
      <c r="D36" s="9"/>
      <c r="E36" s="9"/>
      <c r="F36" s="9"/>
      <c r="G36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28"/>
  <sheetViews>
    <sheetView showGridLines="0" zoomScaleNormal="100" workbookViewId="0"/>
  </sheetViews>
  <sheetFormatPr defaultRowHeight="12.75"/>
  <cols>
    <col min="1" max="1" width="8.85546875" style="2" bestFit="1" customWidth="1"/>
    <col min="2" max="2" width="51.42578125" style="2" bestFit="1" customWidth="1"/>
    <col min="3" max="3" width="12.7109375" style="2" bestFit="1" customWidth="1"/>
    <col min="4" max="4" width="14.140625" style="2" bestFit="1" customWidth="1"/>
    <col min="5" max="5" width="8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Government Securities Fund-Constant Maturity </v>
      </c>
      <c r="C4" s="79"/>
      <c r="D4" s="79"/>
      <c r="E4" s="79"/>
      <c r="F4" s="79"/>
      <c r="G4" s="79"/>
    </row>
    <row r="5" spans="1:7" ht="15.95" customHeight="1">
      <c r="A5" s="8" t="s">
        <v>523</v>
      </c>
      <c r="B5" s="63" t="s">
        <v>3055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241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517</v>
      </c>
      <c r="B12" s="21" t="s">
        <v>519</v>
      </c>
      <c r="C12" s="16" t="s">
        <v>518</v>
      </c>
      <c r="D12" s="18" t="s">
        <v>245</v>
      </c>
      <c r="E12" s="22">
        <v>1930000</v>
      </c>
      <c r="F12" s="23">
        <v>1831.49</v>
      </c>
      <c r="G12" s="24">
        <v>0.97689999999999999</v>
      </c>
    </row>
    <row r="13" spans="1:7" ht="12.95" customHeight="1">
      <c r="A13" s="9"/>
      <c r="B13" s="26" t="s">
        <v>30</v>
      </c>
      <c r="C13" s="25" t="s">
        <v>2</v>
      </c>
      <c r="D13" s="26" t="s">
        <v>2</v>
      </c>
      <c r="E13" s="26" t="s">
        <v>2</v>
      </c>
      <c r="F13" s="27">
        <v>1831.49</v>
      </c>
      <c r="G13" s="28">
        <v>0.97689999999999999</v>
      </c>
    </row>
    <row r="14" spans="1:7" ht="12.95" customHeight="1">
      <c r="A14" s="9"/>
      <c r="B14" s="17" t="s">
        <v>31</v>
      </c>
      <c r="C14" s="16" t="s">
        <v>2</v>
      </c>
      <c r="D14" s="29" t="s">
        <v>2</v>
      </c>
      <c r="E14" s="29" t="s">
        <v>2</v>
      </c>
      <c r="F14" s="30" t="s">
        <v>32</v>
      </c>
      <c r="G14" s="31" t="s">
        <v>32</v>
      </c>
    </row>
    <row r="15" spans="1:7" ht="12.95" customHeight="1">
      <c r="A15" s="9"/>
      <c r="B15" s="25" t="s">
        <v>30</v>
      </c>
      <c r="C15" s="32" t="s">
        <v>2</v>
      </c>
      <c r="D15" s="29" t="s">
        <v>2</v>
      </c>
      <c r="E15" s="29" t="s">
        <v>2</v>
      </c>
      <c r="F15" s="30" t="s">
        <v>32</v>
      </c>
      <c r="G15" s="31" t="s">
        <v>32</v>
      </c>
    </row>
    <row r="16" spans="1:7" ht="12.95" customHeight="1">
      <c r="A16" s="9"/>
      <c r="B16" s="34" t="s">
        <v>2951</v>
      </c>
      <c r="C16" s="33"/>
      <c r="D16" s="35"/>
      <c r="E16" s="35"/>
      <c r="F16" s="35"/>
      <c r="G16" s="36"/>
    </row>
    <row r="17" spans="1:7" ht="12.95" customHeight="1">
      <c r="A17" s="37"/>
      <c r="B17" s="39" t="s">
        <v>30</v>
      </c>
      <c r="C17" s="38"/>
      <c r="D17" s="39"/>
      <c r="E17" s="39"/>
      <c r="F17" s="40" t="s">
        <v>32</v>
      </c>
      <c r="G17" s="41" t="s">
        <v>32</v>
      </c>
    </row>
    <row r="18" spans="1:7" ht="12.95" customHeight="1">
      <c r="A18" s="9"/>
      <c r="B18" s="26" t="s">
        <v>33</v>
      </c>
      <c r="C18" s="32" t="s">
        <v>2</v>
      </c>
      <c r="D18" s="29" t="s">
        <v>2</v>
      </c>
      <c r="E18" s="42" t="s">
        <v>2</v>
      </c>
      <c r="F18" s="43">
        <v>1831.49</v>
      </c>
      <c r="G18" s="44">
        <v>0.97689999999999999</v>
      </c>
    </row>
    <row r="19" spans="1:7" ht="12.95" customHeight="1">
      <c r="A19" s="9"/>
      <c r="B19" s="17" t="s">
        <v>233</v>
      </c>
      <c r="C19" s="16" t="s">
        <v>2</v>
      </c>
      <c r="D19" s="18" t="s">
        <v>2</v>
      </c>
      <c r="E19" s="18" t="s">
        <v>2</v>
      </c>
      <c r="F19" s="18" t="s">
        <v>2</v>
      </c>
      <c r="G19" s="19" t="s">
        <v>2</v>
      </c>
    </row>
    <row r="20" spans="1:7" ht="12.95" customHeight="1">
      <c r="A20" s="20" t="s">
        <v>234</v>
      </c>
      <c r="B20" s="21" t="s">
        <v>235</v>
      </c>
      <c r="C20" s="16" t="s">
        <v>2</v>
      </c>
      <c r="D20" s="18" t="s">
        <v>2</v>
      </c>
      <c r="E20" s="46" t="s">
        <v>2</v>
      </c>
      <c r="F20" s="23">
        <v>16</v>
      </c>
      <c r="G20" s="24">
        <v>8.5000000000000006E-3</v>
      </c>
    </row>
    <row r="21" spans="1:7" ht="12.95" customHeight="1">
      <c r="A21" s="9"/>
      <c r="B21" s="26" t="s">
        <v>33</v>
      </c>
      <c r="C21" s="32" t="s">
        <v>2</v>
      </c>
      <c r="D21" s="29" t="s">
        <v>2</v>
      </c>
      <c r="E21" s="42" t="s">
        <v>2</v>
      </c>
      <c r="F21" s="43">
        <v>16</v>
      </c>
      <c r="G21" s="44">
        <v>8.5000000000000006E-3</v>
      </c>
    </row>
    <row r="22" spans="1:7" ht="12.95" customHeight="1">
      <c r="A22" s="9"/>
      <c r="B22" s="26" t="s">
        <v>236</v>
      </c>
      <c r="C22" s="32" t="s">
        <v>2</v>
      </c>
      <c r="D22" s="29" t="s">
        <v>2</v>
      </c>
      <c r="E22" s="18" t="s">
        <v>2</v>
      </c>
      <c r="F22" s="43">
        <v>27.22</v>
      </c>
      <c r="G22" s="44">
        <v>1.46E-2</v>
      </c>
    </row>
    <row r="23" spans="1:7" ht="12.95" customHeight="1" thickBot="1">
      <c r="A23" s="9"/>
      <c r="B23" s="49" t="s">
        <v>237</v>
      </c>
      <c r="C23" s="48" t="s">
        <v>2</v>
      </c>
      <c r="D23" s="50" t="s">
        <v>2</v>
      </c>
      <c r="E23" s="50" t="s">
        <v>2</v>
      </c>
      <c r="F23" s="51">
        <v>1874.7139709</v>
      </c>
      <c r="G23" s="52">
        <v>1</v>
      </c>
    </row>
    <row r="24" spans="1:7" ht="12.95" customHeight="1">
      <c r="A24" s="9"/>
      <c r="B24" s="10" t="s">
        <v>2</v>
      </c>
      <c r="C24" s="9"/>
      <c r="D24" s="9"/>
      <c r="E24" s="9"/>
      <c r="F24" s="9"/>
      <c r="G24" s="9"/>
    </row>
    <row r="25" spans="1:7" ht="12.95" customHeight="1">
      <c r="A25" s="9"/>
      <c r="B25" s="53" t="s">
        <v>2</v>
      </c>
      <c r="C25" s="9"/>
      <c r="D25" s="9"/>
      <c r="E25" s="9"/>
      <c r="F25" s="9"/>
      <c r="G25" s="9"/>
    </row>
    <row r="26" spans="1:7" ht="12.95" customHeight="1">
      <c r="A26" s="9"/>
      <c r="B26" s="53" t="s">
        <v>2</v>
      </c>
      <c r="C26" s="9"/>
      <c r="D26" s="9"/>
      <c r="E26" s="9"/>
      <c r="F26" s="9"/>
      <c r="G26" s="9"/>
    </row>
    <row r="27" spans="1:7" ht="26.1" customHeight="1">
      <c r="A27" s="9"/>
      <c r="B27" s="62"/>
      <c r="C27" s="9"/>
      <c r="E27" s="9"/>
      <c r="F27" s="9"/>
      <c r="G27" s="9"/>
    </row>
    <row r="28" spans="1:7" ht="12.95" customHeight="1">
      <c r="A28" s="9"/>
      <c r="B28" s="53" t="s">
        <v>2</v>
      </c>
      <c r="C28" s="9"/>
      <c r="D28" s="9"/>
      <c r="E28" s="9"/>
      <c r="F28" s="9"/>
      <c r="G28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8.85546875" style="2" bestFit="1" customWidth="1"/>
    <col min="2" max="2" width="61.7109375" style="2" bestFit="1" customWidth="1"/>
    <col min="3" max="3" width="12.7109375" style="2" bestFit="1" customWidth="1"/>
    <col min="4" max="4" width="14.140625" style="2" bestFit="1" customWidth="1"/>
    <col min="5" max="5" width="10.2851562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Bond Fund - Income Plan </v>
      </c>
      <c r="C4" s="79"/>
      <c r="D4" s="79"/>
      <c r="E4" s="79"/>
      <c r="F4" s="79"/>
      <c r="G4" s="79"/>
    </row>
    <row r="5" spans="1:7" ht="15.95" customHeight="1">
      <c r="A5" s="8" t="s">
        <v>524</v>
      </c>
      <c r="B5" s="63" t="s">
        <v>3082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241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505</v>
      </c>
      <c r="B12" s="21" t="s">
        <v>507</v>
      </c>
      <c r="C12" s="16" t="s">
        <v>506</v>
      </c>
      <c r="D12" s="18" t="s">
        <v>245</v>
      </c>
      <c r="E12" s="22">
        <v>19400000</v>
      </c>
      <c r="F12" s="23">
        <v>18611.55</v>
      </c>
      <c r="G12" s="24">
        <v>0.23930000000000001</v>
      </c>
    </row>
    <row r="13" spans="1:7" ht="12.95" customHeight="1">
      <c r="A13" s="20" t="s">
        <v>517</v>
      </c>
      <c r="B13" s="21" t="s">
        <v>519</v>
      </c>
      <c r="C13" s="16" t="s">
        <v>518</v>
      </c>
      <c r="D13" s="18" t="s">
        <v>245</v>
      </c>
      <c r="E13" s="22">
        <v>18500000</v>
      </c>
      <c r="F13" s="23">
        <v>17555.72</v>
      </c>
      <c r="G13" s="24">
        <v>0.22570000000000001</v>
      </c>
    </row>
    <row r="14" spans="1:7" ht="12.95" customHeight="1">
      <c r="A14" s="20" t="s">
        <v>514</v>
      </c>
      <c r="B14" s="21" t="s">
        <v>516</v>
      </c>
      <c r="C14" s="16" t="s">
        <v>515</v>
      </c>
      <c r="D14" s="18" t="s">
        <v>245</v>
      </c>
      <c r="E14" s="22">
        <v>17300000</v>
      </c>
      <c r="F14" s="23">
        <v>17412.740000000002</v>
      </c>
      <c r="G14" s="24">
        <v>0.22389999999999999</v>
      </c>
    </row>
    <row r="15" spans="1:7" ht="12.95" customHeight="1">
      <c r="A15" s="20" t="s">
        <v>508</v>
      </c>
      <c r="B15" s="21" t="s">
        <v>510</v>
      </c>
      <c r="C15" s="16" t="s">
        <v>509</v>
      </c>
      <c r="D15" s="18" t="s">
        <v>245</v>
      </c>
      <c r="E15" s="22">
        <v>16000000</v>
      </c>
      <c r="F15" s="23">
        <v>15609.17</v>
      </c>
      <c r="G15" s="24">
        <v>0.20069999999999999</v>
      </c>
    </row>
    <row r="16" spans="1:7" ht="12.95" customHeight="1">
      <c r="A16" s="20" t="s">
        <v>511</v>
      </c>
      <c r="B16" s="21" t="s">
        <v>513</v>
      </c>
      <c r="C16" s="16" t="s">
        <v>512</v>
      </c>
      <c r="D16" s="18" t="s">
        <v>245</v>
      </c>
      <c r="E16" s="22">
        <v>7400000</v>
      </c>
      <c r="F16" s="23">
        <v>7146.68</v>
      </c>
      <c r="G16" s="24">
        <v>9.1899999999999996E-2</v>
      </c>
    </row>
    <row r="17" spans="1:7" ht="12.95" customHeight="1">
      <c r="A17" s="20" t="s">
        <v>525</v>
      </c>
      <c r="B17" s="21" t="s">
        <v>527</v>
      </c>
      <c r="C17" s="16" t="s">
        <v>526</v>
      </c>
      <c r="D17" s="18" t="s">
        <v>245</v>
      </c>
      <c r="E17" s="22">
        <v>37500</v>
      </c>
      <c r="F17" s="23">
        <v>35.71</v>
      </c>
      <c r="G17" s="24">
        <v>5.0000000000000001E-4</v>
      </c>
    </row>
    <row r="18" spans="1:7" ht="12.95" customHeight="1">
      <c r="A18" s="9"/>
      <c r="B18" s="26" t="s">
        <v>30</v>
      </c>
      <c r="C18" s="25" t="s">
        <v>2</v>
      </c>
      <c r="D18" s="26" t="s">
        <v>2</v>
      </c>
      <c r="E18" s="26" t="s">
        <v>2</v>
      </c>
      <c r="F18" s="27">
        <v>76371.570000000007</v>
      </c>
      <c r="G18" s="28">
        <v>0.98199999999999998</v>
      </c>
    </row>
    <row r="19" spans="1:7" ht="12.95" customHeight="1">
      <c r="A19" s="9"/>
      <c r="B19" s="17" t="s">
        <v>31</v>
      </c>
      <c r="C19" s="16" t="s">
        <v>2</v>
      </c>
      <c r="D19" s="29" t="s">
        <v>2</v>
      </c>
      <c r="E19" s="29" t="s">
        <v>2</v>
      </c>
      <c r="F19" s="30" t="s">
        <v>32</v>
      </c>
      <c r="G19" s="31" t="s">
        <v>32</v>
      </c>
    </row>
    <row r="20" spans="1:7" ht="12.95" customHeight="1">
      <c r="A20" s="9"/>
      <c r="B20" s="25" t="s">
        <v>30</v>
      </c>
      <c r="C20" s="32" t="s">
        <v>2</v>
      </c>
      <c r="D20" s="29" t="s">
        <v>2</v>
      </c>
      <c r="E20" s="29" t="s">
        <v>2</v>
      </c>
      <c r="F20" s="30" t="s">
        <v>32</v>
      </c>
      <c r="G20" s="31" t="s">
        <v>32</v>
      </c>
    </row>
    <row r="21" spans="1:7" ht="12.95" customHeight="1">
      <c r="A21" s="9"/>
      <c r="B21" s="34" t="s">
        <v>2951</v>
      </c>
      <c r="C21" s="33"/>
      <c r="D21" s="35"/>
      <c r="E21" s="35"/>
      <c r="F21" s="35"/>
      <c r="G21" s="36"/>
    </row>
    <row r="22" spans="1:7" ht="12.95" customHeight="1">
      <c r="A22" s="37"/>
      <c r="B22" s="39" t="s">
        <v>30</v>
      </c>
      <c r="C22" s="38"/>
      <c r="D22" s="39"/>
      <c r="E22" s="39"/>
      <c r="F22" s="40" t="s">
        <v>32</v>
      </c>
      <c r="G22" s="41" t="s">
        <v>32</v>
      </c>
    </row>
    <row r="23" spans="1:7" ht="12.95" customHeight="1">
      <c r="A23" s="9"/>
      <c r="B23" s="26" t="s">
        <v>33</v>
      </c>
      <c r="C23" s="32" t="s">
        <v>2</v>
      </c>
      <c r="D23" s="29" t="s">
        <v>2</v>
      </c>
      <c r="E23" s="42" t="s">
        <v>2</v>
      </c>
      <c r="F23" s="43">
        <v>76371.570000000007</v>
      </c>
      <c r="G23" s="44">
        <v>0.98199999999999998</v>
      </c>
    </row>
    <row r="24" spans="1:7" ht="12.95" customHeight="1">
      <c r="A24" s="9"/>
      <c r="B24" s="17" t="s">
        <v>34</v>
      </c>
      <c r="C24" s="16" t="s">
        <v>2</v>
      </c>
      <c r="D24" s="18" t="s">
        <v>2</v>
      </c>
      <c r="E24" s="18" t="s">
        <v>2</v>
      </c>
      <c r="F24" s="18" t="s">
        <v>2</v>
      </c>
      <c r="G24" s="19" t="s">
        <v>2</v>
      </c>
    </row>
    <row r="25" spans="1:7" ht="12.95" customHeight="1">
      <c r="A25" s="9"/>
      <c r="B25" s="17" t="s">
        <v>418</v>
      </c>
      <c r="C25" s="16" t="s">
        <v>2</v>
      </c>
      <c r="D25" s="18" t="s">
        <v>2</v>
      </c>
      <c r="E25" s="18" t="s">
        <v>2</v>
      </c>
      <c r="F25" s="18" t="s">
        <v>2</v>
      </c>
      <c r="G25" s="19" t="s">
        <v>2</v>
      </c>
    </row>
    <row r="26" spans="1:7" ht="12.95" customHeight="1">
      <c r="A26" s="10" t="s">
        <v>2</v>
      </c>
      <c r="B26" s="21" t="s">
        <v>419</v>
      </c>
      <c r="C26" s="16" t="s">
        <v>2</v>
      </c>
      <c r="D26" s="18" t="s">
        <v>2</v>
      </c>
      <c r="E26" s="46" t="s">
        <v>2</v>
      </c>
      <c r="F26" s="23">
        <v>530.08000000000004</v>
      </c>
      <c r="G26" s="24">
        <v>6.7999999999999996E-3</v>
      </c>
    </row>
    <row r="27" spans="1:7" ht="12.95" customHeight="1">
      <c r="A27" s="9"/>
      <c r="B27" s="26" t="s">
        <v>33</v>
      </c>
      <c r="C27" s="32" t="s">
        <v>2</v>
      </c>
      <c r="D27" s="29" t="s">
        <v>2</v>
      </c>
      <c r="E27" s="42" t="s">
        <v>2</v>
      </c>
      <c r="F27" s="43">
        <v>530.08000000000004</v>
      </c>
      <c r="G27" s="44">
        <v>6.7999999999999996E-3</v>
      </c>
    </row>
    <row r="28" spans="1:7" ht="12.95" customHeight="1">
      <c r="A28" s="9"/>
      <c r="B28" s="17" t="s">
        <v>233</v>
      </c>
      <c r="C28" s="16" t="s">
        <v>2</v>
      </c>
      <c r="D28" s="18" t="s">
        <v>2</v>
      </c>
      <c r="E28" s="18" t="s">
        <v>2</v>
      </c>
      <c r="F28" s="18" t="s">
        <v>2</v>
      </c>
      <c r="G28" s="19" t="s">
        <v>2</v>
      </c>
    </row>
    <row r="29" spans="1:7" ht="12.95" customHeight="1">
      <c r="A29" s="20" t="s">
        <v>234</v>
      </c>
      <c r="B29" s="21" t="s">
        <v>235</v>
      </c>
      <c r="C29" s="16" t="s">
        <v>2</v>
      </c>
      <c r="D29" s="18" t="s">
        <v>2</v>
      </c>
      <c r="E29" s="46" t="s">
        <v>2</v>
      </c>
      <c r="F29" s="23">
        <v>66</v>
      </c>
      <c r="G29" s="24">
        <v>8.0000000000000004E-4</v>
      </c>
    </row>
    <row r="30" spans="1:7" ht="12.95" customHeight="1">
      <c r="A30" s="9"/>
      <c r="B30" s="26" t="s">
        <v>33</v>
      </c>
      <c r="C30" s="32" t="s">
        <v>2</v>
      </c>
      <c r="D30" s="29" t="s">
        <v>2</v>
      </c>
      <c r="E30" s="42" t="s">
        <v>2</v>
      </c>
      <c r="F30" s="43">
        <v>66</v>
      </c>
      <c r="G30" s="44">
        <v>8.0000000000000004E-4</v>
      </c>
    </row>
    <row r="31" spans="1:7" ht="12.95" customHeight="1">
      <c r="A31" s="9"/>
      <c r="B31" s="26" t="s">
        <v>236</v>
      </c>
      <c r="C31" s="32" t="s">
        <v>2</v>
      </c>
      <c r="D31" s="29" t="s">
        <v>2</v>
      </c>
      <c r="E31" s="18" t="s">
        <v>2</v>
      </c>
      <c r="F31" s="43">
        <v>818.31</v>
      </c>
      <c r="G31" s="44">
        <v>1.04E-2</v>
      </c>
    </row>
    <row r="32" spans="1:7" ht="12.95" customHeight="1" thickBot="1">
      <c r="A32" s="9"/>
      <c r="B32" s="49" t="s">
        <v>237</v>
      </c>
      <c r="C32" s="48" t="s">
        <v>2</v>
      </c>
      <c r="D32" s="50" t="s">
        <v>2</v>
      </c>
      <c r="E32" s="50" t="s">
        <v>2</v>
      </c>
      <c r="F32" s="51">
        <v>77785.962823499998</v>
      </c>
      <c r="G32" s="52">
        <v>1</v>
      </c>
    </row>
    <row r="33" spans="1:7" ht="12.95" customHeight="1">
      <c r="A33" s="9"/>
      <c r="B33" s="10" t="s">
        <v>2</v>
      </c>
      <c r="C33" s="9"/>
      <c r="D33" s="9"/>
      <c r="E33" s="9"/>
      <c r="F33" s="9"/>
      <c r="G33" s="9"/>
    </row>
    <row r="34" spans="1:7" ht="12.95" customHeight="1">
      <c r="A34" s="9"/>
      <c r="B34" s="53" t="s">
        <v>2</v>
      </c>
      <c r="C34" s="9"/>
      <c r="D34" s="9"/>
      <c r="E34" s="9"/>
      <c r="F34" s="9"/>
      <c r="G34" s="9"/>
    </row>
    <row r="35" spans="1:7" ht="12.95" customHeight="1">
      <c r="A35" s="9"/>
      <c r="B35" s="53" t="s">
        <v>2</v>
      </c>
      <c r="C35" s="9"/>
      <c r="D35" s="9"/>
      <c r="E35" s="9"/>
      <c r="F35" s="9"/>
      <c r="G35" s="9"/>
    </row>
    <row r="36" spans="1:7" ht="26.1" customHeight="1">
      <c r="A36" s="9"/>
      <c r="B36" s="62"/>
      <c r="C36" s="9"/>
      <c r="E36" s="9"/>
      <c r="F36" s="9"/>
      <c r="G36" s="9"/>
    </row>
    <row r="37" spans="1:7" ht="12.95" customHeight="1">
      <c r="A37" s="9"/>
      <c r="B37" s="53" t="s">
        <v>2</v>
      </c>
      <c r="C37" s="9"/>
      <c r="D37" s="9"/>
      <c r="E37" s="9"/>
      <c r="F37" s="9"/>
      <c r="G37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G75"/>
  <sheetViews>
    <sheetView showGridLines="0" zoomScaleNormal="100" workbookViewId="0">
      <selection activeCell="A5" sqref="A5"/>
    </sheetView>
  </sheetViews>
  <sheetFormatPr defaultRowHeight="12.75"/>
  <cols>
    <col min="1" max="1" width="9.85546875" style="2" bestFit="1" customWidth="1"/>
    <col min="2" max="2" width="61.7109375" style="2" bestFit="1" customWidth="1"/>
    <col min="3" max="3" width="13.85546875" style="2" bestFit="1" customWidth="1"/>
    <col min="4" max="4" width="14.140625" style="2" bestFit="1" customWidth="1"/>
    <col min="5" max="5" width="9.85546875" style="2" bestFit="1" customWidth="1"/>
    <col min="6" max="6" width="27.42578125" style="2" bestFit="1" customWidth="1"/>
    <col min="7" max="7" width="8.140625" style="2" bestFit="1" customWidth="1"/>
    <col min="8" max="16384" width="9.140625" style="2"/>
  </cols>
  <sheetData>
    <row r="1" spans="1:7">
      <c r="A1" s="78" t="s">
        <v>2997</v>
      </c>
    </row>
    <row r="2" spans="1:7">
      <c r="B2" s="79" t="s">
        <v>2955</v>
      </c>
      <c r="C2" s="79"/>
      <c r="D2" s="79"/>
      <c r="E2" s="79"/>
      <c r="F2" s="79"/>
      <c r="G2" s="79"/>
    </row>
    <row r="4" spans="1:7">
      <c r="B4" s="79" t="str">
        <f>+B5</f>
        <v xml:space="preserve">IDFC Bond Fund - Medium Term Plan </v>
      </c>
      <c r="C4" s="79"/>
      <c r="D4" s="79"/>
      <c r="E4" s="79"/>
      <c r="F4" s="79"/>
      <c r="G4" s="79"/>
    </row>
    <row r="5" spans="1:7" ht="15.95" customHeight="1">
      <c r="A5" s="8" t="s">
        <v>528</v>
      </c>
      <c r="B5" s="63" t="s">
        <v>3056</v>
      </c>
      <c r="C5" s="64"/>
      <c r="D5" s="9"/>
      <c r="E5" s="9"/>
      <c r="F5" s="9"/>
      <c r="G5" s="9"/>
    </row>
    <row r="6" spans="1:7" ht="12.95" customHeight="1">
      <c r="A6" s="9"/>
      <c r="B6" s="63" t="s">
        <v>1</v>
      </c>
      <c r="C6" s="64"/>
      <c r="D6" s="9"/>
      <c r="E6" s="9"/>
      <c r="F6" s="9"/>
      <c r="G6" s="9"/>
    </row>
    <row r="7" spans="1:7" ht="12.95" customHeight="1" thickBot="1">
      <c r="A7" s="10" t="s">
        <v>2</v>
      </c>
      <c r="B7" s="9"/>
      <c r="C7" s="9"/>
      <c r="D7" s="9"/>
      <c r="E7" s="9"/>
      <c r="F7" s="9"/>
      <c r="G7" s="9"/>
    </row>
    <row r="8" spans="1:7" ht="27.95" customHeight="1">
      <c r="A8" s="9"/>
      <c r="B8" s="12" t="s">
        <v>4</v>
      </c>
      <c r="C8" s="11" t="s">
        <v>3</v>
      </c>
      <c r="D8" s="13" t="s">
        <v>5</v>
      </c>
      <c r="E8" s="14" t="s">
        <v>6</v>
      </c>
      <c r="F8" s="14" t="s">
        <v>7</v>
      </c>
      <c r="G8" s="15" t="s">
        <v>8</v>
      </c>
    </row>
    <row r="9" spans="1:7" ht="12.95" customHeight="1">
      <c r="A9" s="9"/>
      <c r="B9" s="17" t="s">
        <v>9</v>
      </c>
      <c r="C9" s="16" t="s">
        <v>2</v>
      </c>
      <c r="D9" s="18" t="s">
        <v>2</v>
      </c>
      <c r="E9" s="18" t="s">
        <v>2</v>
      </c>
      <c r="F9" s="18" t="s">
        <v>2</v>
      </c>
      <c r="G9" s="19" t="s">
        <v>2</v>
      </c>
    </row>
    <row r="10" spans="1:7" ht="12.95" customHeight="1">
      <c r="A10" s="9"/>
      <c r="B10" s="17" t="s">
        <v>10</v>
      </c>
      <c r="C10" s="16" t="s">
        <v>2</v>
      </c>
      <c r="D10" s="18" t="s">
        <v>2</v>
      </c>
      <c r="E10" s="18" t="s">
        <v>2</v>
      </c>
      <c r="F10" s="18" t="s">
        <v>2</v>
      </c>
      <c r="G10" s="19" t="s">
        <v>2</v>
      </c>
    </row>
    <row r="11" spans="1:7" ht="12.95" customHeight="1">
      <c r="A11" s="9"/>
      <c r="B11" s="17" t="s">
        <v>241</v>
      </c>
      <c r="C11" s="16" t="s">
        <v>2</v>
      </c>
      <c r="D11" s="18" t="s">
        <v>2</v>
      </c>
      <c r="E11" s="18" t="s">
        <v>2</v>
      </c>
      <c r="F11" s="18" t="s">
        <v>2</v>
      </c>
      <c r="G11" s="19" t="s">
        <v>2</v>
      </c>
    </row>
    <row r="12" spans="1:7" ht="12.95" customHeight="1">
      <c r="A12" s="20" t="s">
        <v>505</v>
      </c>
      <c r="B12" s="21" t="s">
        <v>507</v>
      </c>
      <c r="C12" s="16" t="s">
        <v>506</v>
      </c>
      <c r="D12" s="18" t="s">
        <v>245</v>
      </c>
      <c r="E12" s="22">
        <v>29400000</v>
      </c>
      <c r="F12" s="23">
        <v>28205.13</v>
      </c>
      <c r="G12" s="24">
        <v>0.1103</v>
      </c>
    </row>
    <row r="13" spans="1:7" ht="12.95" customHeight="1">
      <c r="A13" s="20" t="s">
        <v>514</v>
      </c>
      <c r="B13" s="21" t="s">
        <v>516</v>
      </c>
      <c r="C13" s="16" t="s">
        <v>515</v>
      </c>
      <c r="D13" s="18" t="s">
        <v>245</v>
      </c>
      <c r="E13" s="22">
        <v>16400000</v>
      </c>
      <c r="F13" s="23">
        <v>16506.88</v>
      </c>
      <c r="G13" s="24">
        <v>6.4500000000000002E-2</v>
      </c>
    </row>
    <row r="14" spans="1:7" ht="12.95" customHeight="1">
      <c r="A14" s="20" t="s">
        <v>508</v>
      </c>
      <c r="B14" s="21" t="s">
        <v>510</v>
      </c>
      <c r="C14" s="16" t="s">
        <v>509</v>
      </c>
      <c r="D14" s="18" t="s">
        <v>245</v>
      </c>
      <c r="E14" s="22">
        <v>14000000</v>
      </c>
      <c r="F14" s="23">
        <v>13658.02</v>
      </c>
      <c r="G14" s="24">
        <v>5.3400000000000003E-2</v>
      </c>
    </row>
    <row r="15" spans="1:7" ht="12.95" customHeight="1">
      <c r="A15" s="20" t="s">
        <v>511</v>
      </c>
      <c r="B15" s="21" t="s">
        <v>513</v>
      </c>
      <c r="C15" s="16" t="s">
        <v>512</v>
      </c>
      <c r="D15" s="18" t="s">
        <v>245</v>
      </c>
      <c r="E15" s="22">
        <v>11000000</v>
      </c>
      <c r="F15" s="23">
        <v>10623.44</v>
      </c>
      <c r="G15" s="24">
        <v>4.1500000000000002E-2</v>
      </c>
    </row>
    <row r="16" spans="1:7" ht="12.95" customHeight="1">
      <c r="A16" s="20" t="s">
        <v>529</v>
      </c>
      <c r="B16" s="21" t="s">
        <v>531</v>
      </c>
      <c r="C16" s="16" t="s">
        <v>530</v>
      </c>
      <c r="D16" s="18" t="s">
        <v>245</v>
      </c>
      <c r="E16" s="22">
        <v>159000</v>
      </c>
      <c r="F16" s="23">
        <v>159.61000000000001</v>
      </c>
      <c r="G16" s="24">
        <v>5.9999999999999995E-4</v>
      </c>
    </row>
    <row r="17" spans="1:7" ht="12.95" customHeight="1">
      <c r="A17" s="20" t="s">
        <v>532</v>
      </c>
      <c r="B17" s="21" t="s">
        <v>534</v>
      </c>
      <c r="C17" s="16" t="s">
        <v>533</v>
      </c>
      <c r="D17" s="18" t="s">
        <v>245</v>
      </c>
      <c r="E17" s="22">
        <v>400</v>
      </c>
      <c r="F17" s="23">
        <v>0.4</v>
      </c>
      <c r="G17" s="47" t="s">
        <v>2958</v>
      </c>
    </row>
    <row r="18" spans="1:7" ht="12.95" customHeight="1">
      <c r="A18" s="9"/>
      <c r="B18" s="17" t="s">
        <v>11</v>
      </c>
      <c r="C18" s="16" t="s">
        <v>2</v>
      </c>
      <c r="D18" s="18" t="s">
        <v>2</v>
      </c>
      <c r="E18" s="18" t="s">
        <v>2</v>
      </c>
      <c r="F18" s="18" t="s">
        <v>2</v>
      </c>
      <c r="G18" s="19" t="s">
        <v>2</v>
      </c>
    </row>
    <row r="19" spans="1:7" ht="12.95" customHeight="1">
      <c r="A19" s="20" t="s">
        <v>535</v>
      </c>
      <c r="B19" s="67" t="s">
        <v>2972</v>
      </c>
      <c r="C19" s="16" t="s">
        <v>536</v>
      </c>
      <c r="D19" s="18" t="s">
        <v>19</v>
      </c>
      <c r="E19" s="22">
        <v>25000000</v>
      </c>
      <c r="F19" s="23">
        <v>24833.93</v>
      </c>
      <c r="G19" s="24">
        <v>9.7100000000000006E-2</v>
      </c>
    </row>
    <row r="20" spans="1:7" ht="12.95" customHeight="1">
      <c r="A20" s="20" t="s">
        <v>537</v>
      </c>
      <c r="B20" s="67" t="s">
        <v>2976</v>
      </c>
      <c r="C20" s="16" t="s">
        <v>538</v>
      </c>
      <c r="D20" s="18" t="s">
        <v>19</v>
      </c>
      <c r="E20" s="22">
        <v>20000000</v>
      </c>
      <c r="F20" s="23">
        <v>19978.2</v>
      </c>
      <c r="G20" s="24">
        <v>7.8100000000000003E-2</v>
      </c>
    </row>
    <row r="21" spans="1:7" ht="12.95" customHeight="1">
      <c r="A21" s="20" t="s">
        <v>539</v>
      </c>
      <c r="B21" s="21" t="s">
        <v>541</v>
      </c>
      <c r="C21" s="16" t="s">
        <v>540</v>
      </c>
      <c r="D21" s="18" t="s">
        <v>19</v>
      </c>
      <c r="E21" s="22">
        <v>20000000</v>
      </c>
      <c r="F21" s="23">
        <v>19393.240000000002</v>
      </c>
      <c r="G21" s="24">
        <v>7.5800000000000006E-2</v>
      </c>
    </row>
    <row r="22" spans="1:7" ht="12.95" customHeight="1">
      <c r="A22" s="20" t="s">
        <v>542</v>
      </c>
      <c r="B22" s="21" t="s">
        <v>544</v>
      </c>
      <c r="C22" s="16" t="s">
        <v>543</v>
      </c>
      <c r="D22" s="18" t="s">
        <v>19</v>
      </c>
      <c r="E22" s="22">
        <v>17000000</v>
      </c>
      <c r="F22" s="23">
        <v>16549.77</v>
      </c>
      <c r="G22" s="24">
        <v>6.4699999999999994E-2</v>
      </c>
    </row>
    <row r="23" spans="1:7" ht="12.95" customHeight="1">
      <c r="A23" s="20" t="s">
        <v>545</v>
      </c>
      <c r="B23" s="21" t="s">
        <v>547</v>
      </c>
      <c r="C23" s="16" t="s">
        <v>546</v>
      </c>
      <c r="D23" s="18" t="s">
        <v>19</v>
      </c>
      <c r="E23" s="22">
        <v>13500000</v>
      </c>
      <c r="F23" s="23">
        <v>13512.5</v>
      </c>
      <c r="G23" s="24">
        <v>5.28E-2</v>
      </c>
    </row>
    <row r="24" spans="1:7" ht="12.95" customHeight="1">
      <c r="A24" s="20" t="s">
        <v>548</v>
      </c>
      <c r="B24" s="21" t="s">
        <v>550</v>
      </c>
      <c r="C24" s="16" t="s">
        <v>549</v>
      </c>
      <c r="D24" s="18" t="s">
        <v>19</v>
      </c>
      <c r="E24" s="22">
        <v>8000000</v>
      </c>
      <c r="F24" s="23">
        <v>7857.14</v>
      </c>
      <c r="G24" s="24">
        <v>3.0700000000000002E-2</v>
      </c>
    </row>
    <row r="25" spans="1:7" ht="12.95" customHeight="1">
      <c r="A25" s="20" t="s">
        <v>551</v>
      </c>
      <c r="B25" s="21" t="s">
        <v>553</v>
      </c>
      <c r="C25" s="16" t="s">
        <v>552</v>
      </c>
      <c r="D25" s="18" t="s">
        <v>19</v>
      </c>
      <c r="E25" s="22">
        <v>7500000</v>
      </c>
      <c r="F25" s="23">
        <v>7319.2</v>
      </c>
      <c r="G25" s="24">
        <v>2.86E-2</v>
      </c>
    </row>
    <row r="26" spans="1:7" ht="12.95" customHeight="1">
      <c r="A26" s="20" t="s">
        <v>554</v>
      </c>
      <c r="B26" s="67" t="s">
        <v>2988</v>
      </c>
      <c r="C26" s="16" t="s">
        <v>555</v>
      </c>
      <c r="D26" s="18" t="s">
        <v>19</v>
      </c>
      <c r="E26" s="22">
        <v>7000000</v>
      </c>
      <c r="F26" s="23">
        <v>7001.74</v>
      </c>
      <c r="G26" s="24">
        <v>2.7400000000000001E-2</v>
      </c>
    </row>
    <row r="27" spans="1:7" ht="12.95" customHeight="1">
      <c r="A27" s="20" t="s">
        <v>556</v>
      </c>
      <c r="B27" s="21" t="s">
        <v>558</v>
      </c>
      <c r="C27" s="16" t="s">
        <v>557</v>
      </c>
      <c r="D27" s="18" t="s">
        <v>19</v>
      </c>
      <c r="E27" s="22">
        <v>7000000</v>
      </c>
      <c r="F27" s="23">
        <v>6911.89</v>
      </c>
      <c r="G27" s="24">
        <v>2.7E-2</v>
      </c>
    </row>
    <row r="28" spans="1:7" ht="12.95" customHeight="1">
      <c r="A28" s="20" t="s">
        <v>559</v>
      </c>
      <c r="B28" s="21" t="s">
        <v>561</v>
      </c>
      <c r="C28" s="16" t="s">
        <v>560</v>
      </c>
      <c r="D28" s="18" t="s">
        <v>19</v>
      </c>
      <c r="E28" s="22">
        <v>5500000</v>
      </c>
      <c r="F28" s="23">
        <v>5398.92</v>
      </c>
      <c r="G28" s="24">
        <v>2.1100000000000001E-2</v>
      </c>
    </row>
    <row r="29" spans="1:7" ht="12.95" customHeight="1">
      <c r="A29" s="20" t="s">
        <v>562</v>
      </c>
      <c r="B29" s="21" t="s">
        <v>564</v>
      </c>
      <c r="C29" s="16" t="s">
        <v>563</v>
      </c>
      <c r="D29" s="18" t="s">
        <v>19</v>
      </c>
      <c r="E29" s="22">
        <v>3500000</v>
      </c>
      <c r="F29" s="23">
        <v>3493.07</v>
      </c>
      <c r="G29" s="24">
        <v>1.37E-2</v>
      </c>
    </row>
    <row r="30" spans="1:7" ht="12.95" customHeight="1">
      <c r="A30" s="20" t="s">
        <v>343</v>
      </c>
      <c r="B30" s="21" t="s">
        <v>325</v>
      </c>
      <c r="C30" s="16" t="s">
        <v>344</v>
      </c>
      <c r="D30" s="18" t="s">
        <v>19</v>
      </c>
      <c r="E30" s="22">
        <v>2500000</v>
      </c>
      <c r="F30" s="23">
        <v>2512.94</v>
      </c>
      <c r="G30" s="24">
        <v>9.7999999999999997E-3</v>
      </c>
    </row>
    <row r="31" spans="1:7" ht="12.95" customHeight="1">
      <c r="A31" s="20" t="s">
        <v>565</v>
      </c>
      <c r="B31" s="21" t="s">
        <v>567</v>
      </c>
      <c r="C31" s="16" t="s">
        <v>566</v>
      </c>
      <c r="D31" s="18" t="s">
        <v>19</v>
      </c>
      <c r="E31" s="22">
        <v>2500000</v>
      </c>
      <c r="F31" s="23">
        <v>2507.1999999999998</v>
      </c>
      <c r="G31" s="24">
        <v>9.7999999999999997E-3</v>
      </c>
    </row>
    <row r="32" spans="1:7" ht="12.95" customHeight="1">
      <c r="A32" s="20" t="s">
        <v>568</v>
      </c>
      <c r="B32" s="21" t="s">
        <v>570</v>
      </c>
      <c r="C32" s="16" t="s">
        <v>569</v>
      </c>
      <c r="D32" s="18" t="s">
        <v>19</v>
      </c>
      <c r="E32" s="22">
        <v>2500000</v>
      </c>
      <c r="F32" s="23">
        <v>2500.7199999999998</v>
      </c>
      <c r="G32" s="24">
        <v>9.7999999999999997E-3</v>
      </c>
    </row>
    <row r="33" spans="1:7" ht="12.95" customHeight="1">
      <c r="A33" s="20" t="s">
        <v>571</v>
      </c>
      <c r="B33" s="21" t="s">
        <v>573</v>
      </c>
      <c r="C33" s="16" t="s">
        <v>572</v>
      </c>
      <c r="D33" s="18" t="s">
        <v>19</v>
      </c>
      <c r="E33" s="22">
        <v>2500000</v>
      </c>
      <c r="F33" s="23">
        <v>2496.7399999999998</v>
      </c>
      <c r="G33" s="24">
        <v>9.7999999999999997E-3</v>
      </c>
    </row>
    <row r="34" spans="1:7" ht="12.95" customHeight="1">
      <c r="A34" s="20" t="s">
        <v>320</v>
      </c>
      <c r="B34" s="21" t="s">
        <v>322</v>
      </c>
      <c r="C34" s="16" t="s">
        <v>321</v>
      </c>
      <c r="D34" s="18" t="s">
        <v>19</v>
      </c>
      <c r="E34" s="22">
        <v>2500000</v>
      </c>
      <c r="F34" s="23">
        <v>2488.4899999999998</v>
      </c>
      <c r="G34" s="24">
        <v>9.7000000000000003E-3</v>
      </c>
    </row>
    <row r="35" spans="1:7" ht="12.95" customHeight="1">
      <c r="A35" s="20" t="s">
        <v>574</v>
      </c>
      <c r="B35" s="21" t="s">
        <v>576</v>
      </c>
      <c r="C35" s="16" t="s">
        <v>575</v>
      </c>
      <c r="D35" s="18" t="s">
        <v>19</v>
      </c>
      <c r="E35" s="22">
        <v>2500000</v>
      </c>
      <c r="F35" s="23">
        <v>2487.2199999999998</v>
      </c>
      <c r="G35" s="24">
        <v>9.7000000000000003E-3</v>
      </c>
    </row>
    <row r="36" spans="1:7" ht="12.95" customHeight="1">
      <c r="A36" s="20" t="s">
        <v>577</v>
      </c>
      <c r="B36" s="21" t="s">
        <v>579</v>
      </c>
      <c r="C36" s="16" t="s">
        <v>578</v>
      </c>
      <c r="D36" s="18" t="s">
        <v>281</v>
      </c>
      <c r="E36" s="22">
        <v>2500000</v>
      </c>
      <c r="F36" s="23">
        <v>2482.61</v>
      </c>
      <c r="G36" s="24">
        <v>9.7000000000000003E-3</v>
      </c>
    </row>
    <row r="37" spans="1:7" ht="12.95" customHeight="1">
      <c r="A37" s="20" t="s">
        <v>580</v>
      </c>
      <c r="B37" s="21" t="s">
        <v>582</v>
      </c>
      <c r="C37" s="16" t="s">
        <v>581</v>
      </c>
      <c r="D37" s="18" t="s">
        <v>19</v>
      </c>
      <c r="E37" s="22">
        <v>2500000</v>
      </c>
      <c r="F37" s="23">
        <v>2447.19</v>
      </c>
      <c r="G37" s="24">
        <v>9.5999999999999992E-3</v>
      </c>
    </row>
    <row r="38" spans="1:7" ht="12.95" customHeight="1">
      <c r="A38" s="20" t="s">
        <v>583</v>
      </c>
      <c r="B38" s="21" t="s">
        <v>585</v>
      </c>
      <c r="C38" s="16" t="s">
        <v>584</v>
      </c>
      <c r="D38" s="18" t="s">
        <v>19</v>
      </c>
      <c r="E38" s="22">
        <v>2500000</v>
      </c>
      <c r="F38" s="23">
        <v>2434.36</v>
      </c>
      <c r="G38" s="24">
        <v>9.4999999999999998E-3</v>
      </c>
    </row>
    <row r="39" spans="1:7" ht="12.95" customHeight="1">
      <c r="A39" s="20" t="s">
        <v>586</v>
      </c>
      <c r="B39" s="21" t="s">
        <v>588</v>
      </c>
      <c r="C39" s="16" t="s">
        <v>587</v>
      </c>
      <c r="D39" s="18" t="s">
        <v>19</v>
      </c>
      <c r="E39" s="22">
        <v>2500000</v>
      </c>
      <c r="F39" s="23">
        <v>2422.4899999999998</v>
      </c>
      <c r="G39" s="24">
        <v>9.4999999999999998E-3</v>
      </c>
    </row>
    <row r="40" spans="1:7" ht="12.95" customHeight="1">
      <c r="A40" s="20" t="s">
        <v>589</v>
      </c>
      <c r="B40" s="21" t="s">
        <v>591</v>
      </c>
      <c r="C40" s="16" t="s">
        <v>590</v>
      </c>
      <c r="D40" s="18" t="s">
        <v>19</v>
      </c>
      <c r="E40" s="22">
        <v>2000000</v>
      </c>
      <c r="F40" s="23">
        <v>2007.71</v>
      </c>
      <c r="G40" s="24">
        <v>7.7999999999999996E-3</v>
      </c>
    </row>
    <row r="41" spans="1:7" ht="12.95" customHeight="1">
      <c r="A41" s="20" t="s">
        <v>592</v>
      </c>
      <c r="B41" s="21" t="s">
        <v>594</v>
      </c>
      <c r="C41" s="16" t="s">
        <v>593</v>
      </c>
      <c r="D41" s="18" t="s">
        <v>19</v>
      </c>
      <c r="E41" s="22">
        <v>2000000</v>
      </c>
      <c r="F41" s="23">
        <v>1982.59</v>
      </c>
      <c r="G41" s="24">
        <v>7.7999999999999996E-3</v>
      </c>
    </row>
    <row r="42" spans="1:7" ht="12.95" customHeight="1">
      <c r="A42" s="20" t="s">
        <v>595</v>
      </c>
      <c r="B42" s="21" t="s">
        <v>597</v>
      </c>
      <c r="C42" s="16" t="s">
        <v>596</v>
      </c>
      <c r="D42" s="18" t="s">
        <v>19</v>
      </c>
      <c r="E42" s="22">
        <v>1900000</v>
      </c>
      <c r="F42" s="23">
        <v>1856.06</v>
      </c>
      <c r="G42" s="24">
        <v>7.3000000000000001E-3</v>
      </c>
    </row>
    <row r="43" spans="1:7" ht="12.95" customHeight="1">
      <c r="A43" s="20" t="s">
        <v>598</v>
      </c>
      <c r="B43" s="21" t="s">
        <v>600</v>
      </c>
      <c r="C43" s="16" t="s">
        <v>599</v>
      </c>
      <c r="D43" s="18" t="s">
        <v>19</v>
      </c>
      <c r="E43" s="22">
        <v>1500000</v>
      </c>
      <c r="F43" s="23">
        <v>1456.18</v>
      </c>
      <c r="G43" s="24">
        <v>5.7000000000000002E-3</v>
      </c>
    </row>
    <row r="44" spans="1:7" ht="12.95" customHeight="1">
      <c r="A44" s="20" t="s">
        <v>601</v>
      </c>
      <c r="B44" s="21" t="s">
        <v>603</v>
      </c>
      <c r="C44" s="16" t="s">
        <v>602</v>
      </c>
      <c r="D44" s="18" t="s">
        <v>249</v>
      </c>
      <c r="E44" s="22">
        <v>1000000</v>
      </c>
      <c r="F44" s="23">
        <v>1008.44</v>
      </c>
      <c r="G44" s="24">
        <v>3.8999999999999998E-3</v>
      </c>
    </row>
    <row r="45" spans="1:7" ht="12.95" customHeight="1">
      <c r="A45" s="20" t="s">
        <v>27</v>
      </c>
      <c r="B45" s="21" t="s">
        <v>29</v>
      </c>
      <c r="C45" s="16" t="s">
        <v>28</v>
      </c>
      <c r="D45" s="18" t="s">
        <v>19</v>
      </c>
      <c r="E45" s="22">
        <v>500000</v>
      </c>
      <c r="F45" s="23">
        <v>500</v>
      </c>
      <c r="G45" s="24">
        <v>2E-3</v>
      </c>
    </row>
    <row r="46" spans="1:7" ht="12.95" customHeight="1">
      <c r="A46" s="20" t="s">
        <v>604</v>
      </c>
      <c r="B46" s="21" t="s">
        <v>606</v>
      </c>
      <c r="C46" s="16" t="s">
        <v>605</v>
      </c>
      <c r="D46" s="18" t="s">
        <v>19</v>
      </c>
      <c r="E46" s="22">
        <v>400000</v>
      </c>
      <c r="F46" s="23">
        <v>401.05</v>
      </c>
      <c r="G46" s="24">
        <v>1.6000000000000001E-3</v>
      </c>
    </row>
    <row r="47" spans="1:7" ht="12.95" customHeight="1">
      <c r="A47" s="20" t="s">
        <v>329</v>
      </c>
      <c r="B47" s="21" t="s">
        <v>331</v>
      </c>
      <c r="C47" s="16" t="s">
        <v>330</v>
      </c>
      <c r="D47" s="18" t="s">
        <v>19</v>
      </c>
      <c r="E47" s="22">
        <v>100000</v>
      </c>
      <c r="F47" s="23">
        <v>100.44</v>
      </c>
      <c r="G47" s="24">
        <v>4.0000000000000002E-4</v>
      </c>
    </row>
    <row r="48" spans="1:7" ht="12.95" customHeight="1">
      <c r="A48" s="9"/>
      <c r="B48" s="26" t="s">
        <v>30</v>
      </c>
      <c r="C48" s="25" t="s">
        <v>2</v>
      </c>
      <c r="D48" s="26" t="s">
        <v>2</v>
      </c>
      <c r="E48" s="26" t="s">
        <v>2</v>
      </c>
      <c r="F48" s="27">
        <v>235495.51</v>
      </c>
      <c r="G48" s="28">
        <v>0.92069999999999996</v>
      </c>
    </row>
    <row r="49" spans="1:7" ht="12.95" customHeight="1">
      <c r="A49" s="9"/>
      <c r="B49" s="17" t="s">
        <v>31</v>
      </c>
      <c r="C49" s="16" t="s">
        <v>2</v>
      </c>
      <c r="D49" s="29" t="s">
        <v>2</v>
      </c>
      <c r="E49" s="29" t="s">
        <v>2</v>
      </c>
      <c r="F49" s="30" t="s">
        <v>32</v>
      </c>
      <c r="G49" s="31" t="s">
        <v>32</v>
      </c>
    </row>
    <row r="50" spans="1:7" ht="12.95" customHeight="1">
      <c r="A50" s="9"/>
      <c r="B50" s="25" t="s">
        <v>30</v>
      </c>
      <c r="C50" s="32" t="s">
        <v>2</v>
      </c>
      <c r="D50" s="29" t="s">
        <v>2</v>
      </c>
      <c r="E50" s="29" t="s">
        <v>2</v>
      </c>
      <c r="F50" s="30" t="s">
        <v>32</v>
      </c>
      <c r="G50" s="31" t="s">
        <v>32</v>
      </c>
    </row>
    <row r="51" spans="1:7" ht="12.95" customHeight="1">
      <c r="A51" s="9"/>
      <c r="B51" s="34" t="s">
        <v>2951</v>
      </c>
      <c r="C51" s="33"/>
      <c r="D51" s="35"/>
      <c r="E51" s="35"/>
      <c r="F51" s="35"/>
      <c r="G51" s="36"/>
    </row>
    <row r="52" spans="1:7" ht="12.95" customHeight="1">
      <c r="A52" s="37"/>
      <c r="B52" s="39" t="s">
        <v>30</v>
      </c>
      <c r="C52" s="38"/>
      <c r="D52" s="39"/>
      <c r="E52" s="39"/>
      <c r="F52" s="40" t="s">
        <v>32</v>
      </c>
      <c r="G52" s="41" t="s">
        <v>32</v>
      </c>
    </row>
    <row r="53" spans="1:7" ht="12.95" customHeight="1">
      <c r="A53" s="9"/>
      <c r="B53" s="26" t="s">
        <v>33</v>
      </c>
      <c r="C53" s="32" t="s">
        <v>2</v>
      </c>
      <c r="D53" s="29" t="s">
        <v>2</v>
      </c>
      <c r="E53" s="42" t="s">
        <v>2</v>
      </c>
      <c r="F53" s="43">
        <v>235495.51</v>
      </c>
      <c r="G53" s="44">
        <v>0.92069999999999996</v>
      </c>
    </row>
    <row r="54" spans="1:7" ht="12.95" customHeight="1">
      <c r="A54" s="9"/>
      <c r="B54" s="17" t="s">
        <v>34</v>
      </c>
      <c r="C54" s="16" t="s">
        <v>2</v>
      </c>
      <c r="D54" s="18" t="s">
        <v>2</v>
      </c>
      <c r="E54" s="18" t="s">
        <v>2</v>
      </c>
      <c r="F54" s="18" t="s">
        <v>2</v>
      </c>
      <c r="G54" s="19" t="s">
        <v>2</v>
      </c>
    </row>
    <row r="55" spans="1:7" ht="12.95" customHeight="1">
      <c r="A55" s="9"/>
      <c r="B55" s="17" t="s">
        <v>35</v>
      </c>
      <c r="C55" s="16" t="s">
        <v>2</v>
      </c>
      <c r="D55" s="18" t="s">
        <v>2</v>
      </c>
      <c r="E55" s="18" t="s">
        <v>2</v>
      </c>
      <c r="F55" s="18" t="s">
        <v>2</v>
      </c>
      <c r="G55" s="19" t="s">
        <v>2</v>
      </c>
    </row>
    <row r="56" spans="1:7" ht="12.95" customHeight="1">
      <c r="A56" s="20" t="s">
        <v>387</v>
      </c>
      <c r="B56" s="21" t="s">
        <v>66</v>
      </c>
      <c r="C56" s="16" t="s">
        <v>388</v>
      </c>
      <c r="D56" s="18" t="s">
        <v>76</v>
      </c>
      <c r="E56" s="22">
        <v>5000000</v>
      </c>
      <c r="F56" s="23">
        <v>4814.51</v>
      </c>
      <c r="G56" s="24">
        <v>1.8800000000000001E-2</v>
      </c>
    </row>
    <row r="57" spans="1:7" ht="12.95" customHeight="1">
      <c r="A57" s="20" t="s">
        <v>395</v>
      </c>
      <c r="B57" s="21" t="s">
        <v>55</v>
      </c>
      <c r="C57" s="16" t="s">
        <v>396</v>
      </c>
      <c r="D57" s="18" t="s">
        <v>43</v>
      </c>
      <c r="E57" s="22">
        <v>4100000</v>
      </c>
      <c r="F57" s="23">
        <v>3955.15</v>
      </c>
      <c r="G57" s="24">
        <v>1.55E-2</v>
      </c>
    </row>
    <row r="58" spans="1:7" ht="12.95" customHeight="1">
      <c r="A58" s="20" t="s">
        <v>607</v>
      </c>
      <c r="B58" s="21" t="s">
        <v>55</v>
      </c>
      <c r="C58" s="16" t="s">
        <v>608</v>
      </c>
      <c r="D58" s="18" t="s">
        <v>39</v>
      </c>
      <c r="E58" s="22">
        <v>2000000</v>
      </c>
      <c r="F58" s="23">
        <v>1955.63</v>
      </c>
      <c r="G58" s="24">
        <v>7.6E-3</v>
      </c>
    </row>
    <row r="59" spans="1:7" ht="12.95" customHeight="1">
      <c r="A59" s="9"/>
      <c r="B59" s="17" t="s">
        <v>418</v>
      </c>
      <c r="C59" s="16" t="s">
        <v>2</v>
      </c>
      <c r="D59" s="18" t="s">
        <v>2</v>
      </c>
      <c r="E59" s="18" t="s">
        <v>2</v>
      </c>
      <c r="F59" s="18" t="s">
        <v>2</v>
      </c>
      <c r="G59" s="19" t="s">
        <v>2</v>
      </c>
    </row>
    <row r="60" spans="1:7" ht="12.95" customHeight="1">
      <c r="A60" s="10" t="s">
        <v>2</v>
      </c>
      <c r="B60" s="21" t="s">
        <v>419</v>
      </c>
      <c r="C60" s="16" t="s">
        <v>2</v>
      </c>
      <c r="D60" s="18" t="s">
        <v>2</v>
      </c>
      <c r="E60" s="46" t="s">
        <v>2</v>
      </c>
      <c r="F60" s="23">
        <v>310.05</v>
      </c>
      <c r="G60" s="24">
        <v>1.1999999999999999E-3</v>
      </c>
    </row>
    <row r="61" spans="1:7" ht="12.95" customHeight="1">
      <c r="A61" s="9"/>
      <c r="B61" s="17" t="s">
        <v>58</v>
      </c>
      <c r="C61" s="16" t="s">
        <v>2</v>
      </c>
      <c r="D61" s="18" t="s">
        <v>2</v>
      </c>
      <c r="E61" s="18" t="s">
        <v>2</v>
      </c>
      <c r="F61" s="18" t="s">
        <v>2</v>
      </c>
      <c r="G61" s="19" t="s">
        <v>2</v>
      </c>
    </row>
    <row r="62" spans="1:7" ht="12.95" customHeight="1">
      <c r="A62" s="20" t="s">
        <v>424</v>
      </c>
      <c r="B62" s="21" t="s">
        <v>112</v>
      </c>
      <c r="C62" s="16" t="s">
        <v>425</v>
      </c>
      <c r="D62" s="18" t="s">
        <v>39</v>
      </c>
      <c r="E62" s="22">
        <v>2500000</v>
      </c>
      <c r="F62" s="23">
        <v>2410.65</v>
      </c>
      <c r="G62" s="24">
        <v>9.4000000000000004E-3</v>
      </c>
    </row>
    <row r="63" spans="1:7" ht="12.95" customHeight="1">
      <c r="A63" s="9"/>
      <c r="B63" s="26" t="s">
        <v>33</v>
      </c>
      <c r="C63" s="32" t="s">
        <v>2</v>
      </c>
      <c r="D63" s="29" t="s">
        <v>2</v>
      </c>
      <c r="E63" s="42" t="s">
        <v>2</v>
      </c>
      <c r="F63" s="43">
        <v>13445.99</v>
      </c>
      <c r="G63" s="44">
        <v>5.2499999999999998E-2</v>
      </c>
    </row>
    <row r="64" spans="1:7" ht="12.95" customHeight="1">
      <c r="A64" s="9"/>
      <c r="B64" s="17" t="s">
        <v>233</v>
      </c>
      <c r="C64" s="16" t="s">
        <v>2</v>
      </c>
      <c r="D64" s="18" t="s">
        <v>2</v>
      </c>
      <c r="E64" s="18" t="s">
        <v>2</v>
      </c>
      <c r="F64" s="18" t="s">
        <v>2</v>
      </c>
      <c r="G64" s="19" t="s">
        <v>2</v>
      </c>
    </row>
    <row r="65" spans="1:7" ht="12.95" customHeight="1">
      <c r="A65" s="20" t="s">
        <v>234</v>
      </c>
      <c r="B65" s="21" t="s">
        <v>235</v>
      </c>
      <c r="C65" s="16" t="s">
        <v>2</v>
      </c>
      <c r="D65" s="18" t="s">
        <v>2</v>
      </c>
      <c r="E65" s="46" t="s">
        <v>2</v>
      </c>
      <c r="F65" s="23">
        <v>15</v>
      </c>
      <c r="G65" s="24">
        <v>1E-4</v>
      </c>
    </row>
    <row r="66" spans="1:7" ht="12.95" customHeight="1">
      <c r="A66" s="9"/>
      <c r="B66" s="26" t="s">
        <v>33</v>
      </c>
      <c r="C66" s="32" t="s">
        <v>2</v>
      </c>
      <c r="D66" s="29" t="s">
        <v>2</v>
      </c>
      <c r="E66" s="42" t="s">
        <v>2</v>
      </c>
      <c r="F66" s="43">
        <v>15</v>
      </c>
      <c r="G66" s="44">
        <v>1E-4</v>
      </c>
    </row>
    <row r="67" spans="1:7" ht="12.95" customHeight="1">
      <c r="A67" s="9"/>
      <c r="B67" s="26" t="s">
        <v>236</v>
      </c>
      <c r="C67" s="32" t="s">
        <v>2</v>
      </c>
      <c r="D67" s="29" t="s">
        <v>2</v>
      </c>
      <c r="E67" s="18" t="s">
        <v>2</v>
      </c>
      <c r="F67" s="43">
        <v>6833.15</v>
      </c>
      <c r="G67" s="44">
        <v>2.6700000000000002E-2</v>
      </c>
    </row>
    <row r="68" spans="1:7" ht="12.95" customHeight="1" thickBot="1">
      <c r="A68" s="9"/>
      <c r="B68" s="49" t="s">
        <v>237</v>
      </c>
      <c r="C68" s="48" t="s">
        <v>2</v>
      </c>
      <c r="D68" s="50" t="s">
        <v>2</v>
      </c>
      <c r="E68" s="50" t="s">
        <v>2</v>
      </c>
      <c r="F68" s="51">
        <v>255789.64843520001</v>
      </c>
      <c r="G68" s="52">
        <v>1</v>
      </c>
    </row>
    <row r="69" spans="1:7" ht="12.95" customHeight="1">
      <c r="A69" s="9"/>
      <c r="B69" s="10" t="s">
        <v>2</v>
      </c>
      <c r="C69" s="9"/>
      <c r="D69" s="9"/>
      <c r="E69" s="9"/>
      <c r="F69" s="9"/>
      <c r="G69" s="9"/>
    </row>
    <row r="70" spans="1:7" ht="12.95" customHeight="1">
      <c r="A70" s="9"/>
      <c r="B70" s="53" t="s">
        <v>2</v>
      </c>
      <c r="C70" s="9"/>
      <c r="D70" s="9"/>
      <c r="E70" s="9"/>
      <c r="F70" s="9"/>
      <c r="G70" s="9"/>
    </row>
    <row r="71" spans="1:7" ht="12.95" customHeight="1">
      <c r="A71" s="9"/>
      <c r="B71" s="53" t="s">
        <v>238</v>
      </c>
      <c r="C71" s="9"/>
      <c r="D71" s="9"/>
      <c r="E71" s="9"/>
      <c r="F71" s="9"/>
      <c r="G71" s="9"/>
    </row>
    <row r="72" spans="1:7" ht="12.95" customHeight="1">
      <c r="A72" s="9"/>
      <c r="B72" s="53" t="s">
        <v>239</v>
      </c>
      <c r="C72" s="9"/>
      <c r="D72" s="9"/>
      <c r="E72" s="9"/>
      <c r="F72" s="9"/>
      <c r="G72" s="9"/>
    </row>
    <row r="73" spans="1:7" ht="12.95" customHeight="1">
      <c r="A73" s="9"/>
      <c r="B73" s="53" t="s">
        <v>2</v>
      </c>
      <c r="C73" s="9"/>
      <c r="D73" s="9"/>
      <c r="E73" s="9"/>
      <c r="F73" s="9"/>
      <c r="G73" s="9"/>
    </row>
    <row r="74" spans="1:7" ht="26.1" customHeight="1">
      <c r="A74" s="9"/>
      <c r="B74" s="62"/>
      <c r="C74" s="9"/>
      <c r="E74" s="9"/>
      <c r="F74" s="9"/>
      <c r="G74" s="9"/>
    </row>
    <row r="75" spans="1:7" ht="12.95" customHeight="1">
      <c r="A75" s="9"/>
      <c r="B75" s="53" t="s">
        <v>2</v>
      </c>
      <c r="C75" s="9"/>
      <c r="D75" s="9"/>
      <c r="E75" s="9"/>
      <c r="F75" s="9"/>
      <c r="G75" s="9"/>
    </row>
  </sheetData>
  <sheetProtection password="C9CD" sheet="1" formatCells="0" formatColumns="0" formatRows="0" insertColumns="0" insertRows="0" insertHyperlinks="0" deleteColumns="0" deleteRows="0" sort="0" autoFilter="0" pivotTables="0"/>
  <mergeCells count="2">
    <mergeCell ref="B2:G2"/>
    <mergeCell ref="B4:G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2</vt:i4>
      </vt:variant>
    </vt:vector>
  </HeadingPairs>
  <TitlesOfParts>
    <vt:vector size="55" baseType="lpstr">
      <vt:lpstr>Index</vt:lpstr>
      <vt:lpstr>CF</vt:lpstr>
      <vt:lpstr>LDF</vt:lpstr>
      <vt:lpstr>MMF</vt:lpstr>
      <vt:lpstr>DBF</vt:lpstr>
      <vt:lpstr>GSF-IP</vt:lpstr>
      <vt:lpstr>GSF-CMP</vt:lpstr>
      <vt:lpstr>BOND IP</vt:lpstr>
      <vt:lpstr>BOND MT</vt:lpstr>
      <vt:lpstr>BOND ST</vt:lpstr>
      <vt:lpstr>AF</vt:lpstr>
      <vt:lpstr>ES</vt:lpstr>
      <vt:lpstr>CEF</vt:lpstr>
      <vt:lpstr>LCF</vt:lpstr>
      <vt:lpstr>FEF</vt:lpstr>
      <vt:lpstr>MCF</vt:lpstr>
      <vt:lpstr>SVF</vt:lpstr>
      <vt:lpstr>TAF</vt:lpstr>
      <vt:lpstr>ASBF</vt:lpstr>
      <vt:lpstr>RSF</vt:lpstr>
      <vt:lpstr>AAF-AP</vt:lpstr>
      <vt:lpstr>AAF-CP</vt:lpstr>
      <vt:lpstr>AAF-MIP</vt:lpstr>
      <vt:lpstr>NIFTY</vt:lpstr>
      <vt:lpstr>INFRA</vt:lpstr>
      <vt:lpstr>YSIF2</vt:lpstr>
      <vt:lpstr>BPDF</vt:lpstr>
      <vt:lpstr>DEF</vt:lpstr>
      <vt:lpstr>CBF</vt:lpstr>
      <vt:lpstr>SETF</vt:lpstr>
      <vt:lpstr>NETF</vt:lpstr>
      <vt:lpstr>HEF</vt:lpstr>
      <vt:lpstr>CRF</vt:lpstr>
      <vt:lpstr>FTPS129</vt:lpstr>
      <vt:lpstr>FTPS131</vt:lpstr>
      <vt:lpstr>EQOS4</vt:lpstr>
      <vt:lpstr>EQOS5</vt:lpstr>
      <vt:lpstr>FTPS140</vt:lpstr>
      <vt:lpstr>FTPS142</vt:lpstr>
      <vt:lpstr>FTPS144</vt:lpstr>
      <vt:lpstr>FTPS146</vt:lpstr>
      <vt:lpstr>FTPS149</vt:lpstr>
      <vt:lpstr>FTPS150</vt:lpstr>
      <vt:lpstr>FTPS151</vt:lpstr>
      <vt:lpstr>FTPS152</vt:lpstr>
      <vt:lpstr>FTPS153</vt:lpstr>
      <vt:lpstr>FTPS154</vt:lpstr>
      <vt:lpstr>FTPS156</vt:lpstr>
      <vt:lpstr>USTF</vt:lpstr>
      <vt:lpstr>EQOS6</vt:lpstr>
      <vt:lpstr>FTPS159</vt:lpstr>
      <vt:lpstr>FTPS160</vt:lpstr>
      <vt:lpstr>FTPS161</vt:lpstr>
      <vt:lpstr>Index!Index</vt:lpstr>
      <vt:lpstr>Index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Jhanwar</dc:creator>
  <cp:keywords>For internal use only</cp:keywords>
  <cp:lastModifiedBy>hema.davda</cp:lastModifiedBy>
  <cp:lastPrinted>2018-09-06T13:47:00Z</cp:lastPrinted>
  <dcterms:created xsi:type="dcterms:W3CDTF">2018-09-04T09:11:52Z</dcterms:created>
  <dcterms:modified xsi:type="dcterms:W3CDTF">2018-09-07T05:42:22Z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089e266c-eb40-403f-bc9c-6988aca53fbb</vt:lpwstr>
  </property>
  <property fmtid="{D5CDD505-2E9C-101B-9397-08002B2CF9AE}" pid="3" name="db.comClassification">
    <vt:lpwstr>For internal use only</vt:lpwstr>
  </property>
  <property fmtid="{D5CDD505-2E9C-101B-9397-08002B2CF9AE}" pid="4" name="aliashDocumentMarking">
    <vt:lpwstr>For internal use only</vt:lpwstr>
  </property>
</Properties>
</file>