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4" sheetId="34" r:id="rId34"/>
    <sheet name="IDF206" sheetId="35" r:id="rId35"/>
    <sheet name="IDF208" sheetId="36" r:id="rId36"/>
    <sheet name="IDF210" sheetId="37" r:id="rId37"/>
    <sheet name="IDF213" sheetId="38" r:id="rId38"/>
    <sheet name="IDF223" sheetId="39" r:id="rId39"/>
    <sheet name="IDF225" sheetId="40" r:id="rId40"/>
    <sheet name="IDF228" sheetId="41" r:id="rId41"/>
    <sheet name="IDF229" sheetId="42" r:id="rId42"/>
    <sheet name="IDF230" sheetId="43" r:id="rId43"/>
    <sheet name="IDF231" sheetId="44" r:id="rId44"/>
    <sheet name="IDF232" sheetId="45" r:id="rId45"/>
    <sheet name="IDF233" sheetId="46" r:id="rId46"/>
    <sheet name="IDF234" sheetId="47" r:id="rId47"/>
    <sheet name="IDF236" sheetId="48" r:id="rId48"/>
    <sheet name="IDF237" sheetId="49" r:id="rId49"/>
    <sheet name="IDF238" sheetId="50" r:id="rId50"/>
    <sheet name="IDF239" sheetId="51" r:id="rId51"/>
    <sheet name="IDF240" sheetId="52" r:id="rId52"/>
    <sheet name="IDF242" sheetId="53" r:id="rId53"/>
  </sheets>
  <definedNames>
    <definedName name="_xlnm._FilterDatabase" localSheetId="0" hidden="1">'IDF001'!$A$8:$J$106</definedName>
    <definedName name="_xlnm._FilterDatabase" localSheetId="1" hidden="1">'IDF002'!$A$8:$J$123</definedName>
    <definedName name="_xlnm._FilterDatabase" localSheetId="2" hidden="1">'IDF003'!$A$8:$J$75</definedName>
    <definedName name="_xlnm._FilterDatabase" localSheetId="3" hidden="1">'IDF004'!$A$8:$J$93</definedName>
    <definedName name="_xlnm._FilterDatabase" localSheetId="4" hidden="1">'IDF006'!$A$8:$J$71</definedName>
    <definedName name="_xlnm._FilterDatabase" localSheetId="5" hidden="1">'IDF007'!$A$8:$J$48</definedName>
    <definedName name="_xlnm._FilterDatabase" localSheetId="6" hidden="1">'IDF008'!$A$8:$J$48</definedName>
    <definedName name="_xlnm._FilterDatabase" localSheetId="7" hidden="1">'IDF009'!$A$8:$J$34</definedName>
    <definedName name="_xlnm._FilterDatabase" localSheetId="8" hidden="1">'IDF010'!$A$8:$J$63</definedName>
    <definedName name="_xlnm._FilterDatabase" localSheetId="9" hidden="1">'IDF011'!$A$8:$J$94</definedName>
    <definedName name="_xlnm._FilterDatabase" localSheetId="10" hidden="1">'IDF012'!$A$8:$J$104</definedName>
    <definedName name="_xlnm._FilterDatabase" localSheetId="11" hidden="1">'IDF013'!$A$8:$J$363</definedName>
    <definedName name="_xlnm._FilterDatabase" localSheetId="12" hidden="1">'IDF014'!$A$8:$J$120</definedName>
    <definedName name="_xlnm._FilterDatabase" localSheetId="13" hidden="1">'IDF015'!$A$8:$J$126</definedName>
    <definedName name="_xlnm._FilterDatabase" localSheetId="14" hidden="1">'IDF016'!$A$8:$J$64</definedName>
    <definedName name="_xlnm._FilterDatabase" localSheetId="15" hidden="1">'IDF017'!$A$8:$J$55</definedName>
    <definedName name="_xlnm._FilterDatabase" localSheetId="16" hidden="1">'IDF019'!$A$8:$J$89</definedName>
    <definedName name="_xlnm._FilterDatabase" localSheetId="17" hidden="1">'IDF020'!$A$8:$J$107</definedName>
    <definedName name="_xlnm._FilterDatabase" localSheetId="18" hidden="1">'IDF022'!$A$8:$J$109</definedName>
    <definedName name="_xlnm._FilterDatabase" localSheetId="19" hidden="1">'IDF024'!$A$8:$J$19</definedName>
    <definedName name="_xlnm._FilterDatabase" localSheetId="20" hidden="1">'IDF025'!$A$8:$J$101</definedName>
    <definedName name="_xlnm._FilterDatabase" localSheetId="21" hidden="1">'IDF026'!$A$8:$J$34</definedName>
    <definedName name="_xlnm._FilterDatabase" localSheetId="22" hidden="1">'IDF027'!$A$8:$J$31</definedName>
    <definedName name="_xlnm._FilterDatabase" localSheetId="23" hidden="1">'IDF028'!$A$8:$J$34</definedName>
    <definedName name="_xlnm._FilterDatabase" localSheetId="24" hidden="1">'IDF029'!$A$8:$J$92</definedName>
    <definedName name="_xlnm._FilterDatabase" localSheetId="25" hidden="1">'IDF052'!$A$8:$J$79</definedName>
    <definedName name="_xlnm._FilterDatabase" localSheetId="26" hidden="1">'IDF132'!$A$8:$J$39</definedName>
    <definedName name="_xlnm._FilterDatabase" localSheetId="27" hidden="1">'IDF138'!$A$8:$J$60</definedName>
    <definedName name="_xlnm._FilterDatabase" localSheetId="28" hidden="1">'IDF185'!$A$8:$J$36</definedName>
    <definedName name="_xlnm._FilterDatabase" localSheetId="29" hidden="1">'IDF189'!$A$8:$J$36</definedName>
    <definedName name="_xlnm._FilterDatabase" localSheetId="30" hidden="1">'IDF196'!$A$8:$J$36</definedName>
    <definedName name="_xlnm._FilterDatabase" localSheetId="31" hidden="1">'IDF197'!$A$8:$J$36</definedName>
    <definedName name="_xlnm._FilterDatabase" localSheetId="32" hidden="1">'IDF199'!$A$8:$J$37</definedName>
    <definedName name="_xlnm._FilterDatabase" localSheetId="33" hidden="1">'IDF204'!$A$8:$J$36</definedName>
    <definedName name="_xlnm._FilterDatabase" localSheetId="34" hidden="1">'IDF206'!$A$8:$J$36</definedName>
    <definedName name="_xlnm._FilterDatabase" localSheetId="35" hidden="1">'IDF208'!$A$8:$J$35</definedName>
    <definedName name="_xlnm._FilterDatabase" localSheetId="36" hidden="1">'IDF210'!$A$8:$J$36</definedName>
    <definedName name="_xlnm._FilterDatabase" localSheetId="37" hidden="1">'IDF213'!$A$8:$J$35</definedName>
    <definedName name="_xlnm._FilterDatabase" localSheetId="38" hidden="1">'IDF223'!$A$8:$J$145</definedName>
    <definedName name="_xlnm._FilterDatabase" localSheetId="39" hidden="1">'IDF225'!$A$8:$J$37</definedName>
    <definedName name="_xlnm._FilterDatabase" localSheetId="40" hidden="1">'IDF228'!$A$8:$J$191</definedName>
    <definedName name="_xlnm._FilterDatabase" localSheetId="41" hidden="1">'IDF229'!$A$8:$J$50</definedName>
    <definedName name="_xlnm._FilterDatabase" localSheetId="42" hidden="1">'IDF230'!$A$8:$J$69</definedName>
    <definedName name="_xlnm._FilterDatabase" localSheetId="43" hidden="1">'IDF231'!$A$8:$J$168</definedName>
    <definedName name="_xlnm._FilterDatabase" localSheetId="44" hidden="1">'IDF232'!$A$8:$J$84</definedName>
    <definedName name="_xlnm._FilterDatabase" localSheetId="45" hidden="1">'IDF233'!$A$8:$J$40</definedName>
    <definedName name="_xlnm._FilterDatabase" localSheetId="46" hidden="1">'IDF234'!$A$8:$J$41</definedName>
    <definedName name="_xlnm._FilterDatabase" localSheetId="47" hidden="1">'IDF236'!$A$8:$J$68</definedName>
    <definedName name="_xlnm._FilterDatabase" localSheetId="48" hidden="1">'IDF237'!$A$8:$J$33</definedName>
    <definedName name="_xlnm._FilterDatabase" localSheetId="49" hidden="1">'IDF238'!$A$8:$J$43</definedName>
    <definedName name="_xlnm._FilterDatabase" localSheetId="50" hidden="1">'IDF239'!$A$8:$J$30</definedName>
    <definedName name="_xlnm._FilterDatabase" localSheetId="51" hidden="1">'IDF240'!$A$8:$J$40</definedName>
    <definedName name="_xlnm._FilterDatabase" localSheetId="52" hidden="1">'IDF242'!$A$8:$J$43</definedName>
  </definedNames>
  <calcPr calcId="152511"/>
</workbook>
</file>

<file path=xl/calcChain.xml><?xml version="1.0" encoding="utf-8"?>
<calcChain xmlns="http://schemas.openxmlformats.org/spreadsheetml/2006/main">
  <c r="F121" i="14" l="1"/>
  <c r="F122" i="14" s="1"/>
  <c r="F120" i="14"/>
  <c r="F161" i="44" l="1"/>
  <c r="F162" i="44"/>
  <c r="F139" i="39"/>
  <c r="F140" i="39"/>
  <c r="F86" i="25"/>
  <c r="F87" i="25" s="1"/>
  <c r="G82" i="39" l="1"/>
  <c r="F82" i="39"/>
  <c r="G96" i="19"/>
  <c r="F96" i="19"/>
  <c r="G94" i="18"/>
  <c r="F94" i="18"/>
  <c r="G73" i="17"/>
  <c r="F73" i="17"/>
  <c r="G39" i="16"/>
  <c r="F39" i="16"/>
  <c r="G104" i="14"/>
  <c r="F104" i="14"/>
  <c r="G77" i="17" l="1"/>
  <c r="F77" i="17"/>
  <c r="G162" i="44"/>
  <c r="G87" i="25"/>
  <c r="F115" i="13" l="1"/>
  <c r="F357" i="12"/>
  <c r="G357" i="12" s="1"/>
  <c r="G159" i="44"/>
  <c r="G161" i="44"/>
  <c r="G158" i="44"/>
  <c r="F158" i="44"/>
  <c r="G139" i="39"/>
  <c r="G138" i="39"/>
  <c r="F137" i="39"/>
  <c r="G137" i="39" s="1"/>
  <c r="G85" i="25"/>
  <c r="G86" i="25"/>
  <c r="G84" i="25"/>
  <c r="F84" i="25"/>
  <c r="F85" i="17"/>
  <c r="G85" i="17" s="1"/>
  <c r="G49" i="16"/>
  <c r="G48" i="16"/>
  <c r="F50" i="16"/>
  <c r="G50" i="16" s="1"/>
  <c r="G120" i="14"/>
  <c r="G121" i="14"/>
  <c r="F119" i="14"/>
  <c r="G115" i="13"/>
  <c r="G140" i="39" l="1"/>
  <c r="F51" i="16"/>
  <c r="G51" i="16"/>
  <c r="G122" i="14"/>
  <c r="G119" i="14"/>
  <c r="B4" i="1" l="1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</calcChain>
</file>

<file path=xl/sharedStrings.xml><?xml version="1.0" encoding="utf-8"?>
<sst xmlns="http://schemas.openxmlformats.org/spreadsheetml/2006/main" count="14798" uniqueCount="3074">
  <si>
    <t>IDF001</t>
  </si>
  <si>
    <t>Monthly Portfolio Statement as on March 31,2018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</si>
  <si>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</si>
  <si>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</si>
  <si>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</si>
  <si>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</si>
  <si>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</si>
  <si>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</si>
  <si>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</si>
  <si>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</si>
  <si>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</si>
  <si>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</si>
  <si>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HDFC911</t>
  </si>
  <si>
    <t>INE001A07QC9</t>
  </si>
  <si>
    <t>7.45% Housing Development Finance Corporation Limited **</t>
  </si>
  <si>
    <t>CRISIL AAA</t>
  </si>
  <si>
    <t>SUFI427</t>
  </si>
  <si>
    <t>INE660A07JS3</t>
  </si>
  <si>
    <t>9.1% Sundaram Finance Limited **</t>
  </si>
  <si>
    <t>ICRA AAA</t>
  </si>
  <si>
    <t>LICH346</t>
  </si>
  <si>
    <t>INE115A07DY9</t>
  </si>
  <si>
    <t>8.31% LIC Housing Finance Limited **</t>
  </si>
  <si>
    <t>MMFS796</t>
  </si>
  <si>
    <t>INE774D07JG1</t>
  </si>
  <si>
    <t>9.25% Mahindra &amp; Mahindra Financial Services Limited **</t>
  </si>
  <si>
    <t>CRISIL AA+</t>
  </si>
  <si>
    <t>IRLY203</t>
  </si>
  <si>
    <t>INE053F09FN5</t>
  </si>
  <si>
    <t>9.43% Indian Railway Finance Corporation Limited **</t>
  </si>
  <si>
    <t>Zero Coupon Bonds</t>
  </si>
  <si>
    <t>HDBF85</t>
  </si>
  <si>
    <t>INE756I07555</t>
  </si>
  <si>
    <t>HDB Financial Services Limited **</t>
  </si>
  <si>
    <t>Subtotal</t>
  </si>
  <si>
    <t>(b) Privately placed / Unlisted</t>
  </si>
  <si>
    <t>GRUH160</t>
  </si>
  <si>
    <t>INE580B07315</t>
  </si>
  <si>
    <t>9.07% Gruh Finance Limited **</t>
  </si>
  <si>
    <t>Total</t>
  </si>
  <si>
    <t>Money Market Instruments</t>
  </si>
  <si>
    <t>Certificate of Deposit</t>
  </si>
  <si>
    <t>IBCL1040</t>
  </si>
  <si>
    <t>INE090A160O6</t>
  </si>
  <si>
    <t>ICICI Bank Limited **</t>
  </si>
  <si>
    <t>ICRA A1+</t>
  </si>
  <si>
    <t>UTIB993</t>
  </si>
  <si>
    <t>INE238A16Y33</t>
  </si>
  <si>
    <t>Axis Bank Limited **</t>
  </si>
  <si>
    <t>CRISIL A1+</t>
  </si>
  <si>
    <t>IBCL1058</t>
  </si>
  <si>
    <t>INE090A165P2</t>
  </si>
  <si>
    <t>UTIB981</t>
  </si>
  <si>
    <t>INE238A16W92</t>
  </si>
  <si>
    <t>IBCL1059</t>
  </si>
  <si>
    <t>INE090A166P0</t>
  </si>
  <si>
    <t>CARE A1+</t>
  </si>
  <si>
    <t>UTIB973</t>
  </si>
  <si>
    <t>INE238A16W35</t>
  </si>
  <si>
    <t>IIBL765</t>
  </si>
  <si>
    <t>INE095A16WS6</t>
  </si>
  <si>
    <t>IndusInd Bank Limited **</t>
  </si>
  <si>
    <t>RTBK314</t>
  </si>
  <si>
    <t>INE976G16HG0</t>
  </si>
  <si>
    <t>RBL Bank Limited **</t>
  </si>
  <si>
    <t>RTBK315</t>
  </si>
  <si>
    <t>INE976G16HJ4</t>
  </si>
  <si>
    <t>Collateralised Borrowing &amp; Lending Obligation / Reverse Repo Instrument</t>
  </si>
  <si>
    <t>CBLO</t>
  </si>
  <si>
    <t>Commercial Paper</t>
  </si>
  <si>
    <t>NBAR403</t>
  </si>
  <si>
    <t>INE261F14CP6</t>
  </si>
  <si>
    <t>National Bank For Agriculture and Rural Development **</t>
  </si>
  <si>
    <t>INBS222</t>
  </si>
  <si>
    <t>INE110L14GQ2</t>
  </si>
  <si>
    <t>Reliance Jio Infocomm Limited **</t>
  </si>
  <si>
    <t>RIND224</t>
  </si>
  <si>
    <t>INE002A14946</t>
  </si>
  <si>
    <t>Reliance Industries Limited **</t>
  </si>
  <si>
    <t>SESA365</t>
  </si>
  <si>
    <t>INE205A14LZ4</t>
  </si>
  <si>
    <t>Vedanta Limited **</t>
  </si>
  <si>
    <t>TPOW116</t>
  </si>
  <si>
    <t>INE245A14784</t>
  </si>
  <si>
    <t>Tata Power Company Limited **</t>
  </si>
  <si>
    <t>NICH824</t>
  </si>
  <si>
    <t>INE140A14SE3</t>
  </si>
  <si>
    <t>Piramal Enterprises Limited **</t>
  </si>
  <si>
    <t>IBHF631</t>
  </si>
  <si>
    <t>INE148I14UE5</t>
  </si>
  <si>
    <t>Indiabulls Housing Finance Limited **</t>
  </si>
  <si>
    <t>SHEB46</t>
  </si>
  <si>
    <t>INE601U14448</t>
  </si>
  <si>
    <t>Tata Motors Finance Limited **</t>
  </si>
  <si>
    <t>IIHF84</t>
  </si>
  <si>
    <t>INE477L14CP6</t>
  </si>
  <si>
    <t>India Infoline Housing Finance Limited **</t>
  </si>
  <si>
    <t>TMFL39</t>
  </si>
  <si>
    <t>INE477S14330</t>
  </si>
  <si>
    <t>Tata Motors Finance Solutions Limited **</t>
  </si>
  <si>
    <t>TMLF438</t>
  </si>
  <si>
    <t>INE909H14MB5</t>
  </si>
  <si>
    <t>Sheba Properties Limited **</t>
  </si>
  <si>
    <t>IIIS585</t>
  </si>
  <si>
    <t>INE866I14XK3</t>
  </si>
  <si>
    <t>India Infoline Finance Limited **</t>
  </si>
  <si>
    <t>NBAR411</t>
  </si>
  <si>
    <t>INE261F14CR2</t>
  </si>
  <si>
    <t>CALC84</t>
  </si>
  <si>
    <t>INE486A14BR8</t>
  </si>
  <si>
    <t>CESC Limited **</t>
  </si>
  <si>
    <t>IBHF615</t>
  </si>
  <si>
    <t>INE148I14UG0</t>
  </si>
  <si>
    <t>ICBR260</t>
  </si>
  <si>
    <t>INE763G14FN7</t>
  </si>
  <si>
    <t>ICICI Securities Limited **</t>
  </si>
  <si>
    <t>CHOL857</t>
  </si>
  <si>
    <t>INE121A14PG4</t>
  </si>
  <si>
    <t>Cholamandalam Investment and Finance Company Limited **</t>
  </si>
  <si>
    <t>DHFL337</t>
  </si>
  <si>
    <t>INE202B14LV8</t>
  </si>
  <si>
    <t>Dewan Housing Finance Corporation Limited **</t>
  </si>
  <si>
    <t>HHFL110</t>
  </si>
  <si>
    <t>INE957N14902</t>
  </si>
  <si>
    <t>Hero Fincorp Limited **</t>
  </si>
  <si>
    <t>SCUF118</t>
  </si>
  <si>
    <t>INE722A14CC6</t>
  </si>
  <si>
    <t>Shriram City Union Finance Limited **</t>
  </si>
  <si>
    <t>TGSI214</t>
  </si>
  <si>
    <t>INE597H14HQ6</t>
  </si>
  <si>
    <t>IIFW143</t>
  </si>
  <si>
    <t>INE248U14CT4</t>
  </si>
  <si>
    <t>IIFL Wealth Finance Limited **</t>
  </si>
  <si>
    <t>KOSE150</t>
  </si>
  <si>
    <t>INE028E14DF1</t>
  </si>
  <si>
    <t>Kotak Securities Limited **</t>
  </si>
  <si>
    <t>NICH821</t>
  </si>
  <si>
    <t>INE140A14RV9</t>
  </si>
  <si>
    <t>SHEB45</t>
  </si>
  <si>
    <t>INE601U14430</t>
  </si>
  <si>
    <t>JFCS70</t>
  </si>
  <si>
    <t>INE651J14826</t>
  </si>
  <si>
    <t>JM Financial Credit Solution Limited **</t>
  </si>
  <si>
    <t>TGSI217</t>
  </si>
  <si>
    <t>INE597H14HT0</t>
  </si>
  <si>
    <t>MMFS1067</t>
  </si>
  <si>
    <t>INE774D14NR6</t>
  </si>
  <si>
    <t>Mahindra &amp; Mahindra Financial Services Limited **</t>
  </si>
  <si>
    <t>AZPT21</t>
  </si>
  <si>
    <t>INE598Y14034</t>
  </si>
  <si>
    <t>Azim Premji Trust **</t>
  </si>
  <si>
    <t>THDC145</t>
  </si>
  <si>
    <t>INE582L14CU3</t>
  </si>
  <si>
    <t>Tata Housing Development Company Limited **</t>
  </si>
  <si>
    <t>SESA376</t>
  </si>
  <si>
    <t>INE205A14MK4</t>
  </si>
  <si>
    <t>JFCS73</t>
  </si>
  <si>
    <t>INE651J14883</t>
  </si>
  <si>
    <t>IBHF635</t>
  </si>
  <si>
    <t>INE148I14VG8</t>
  </si>
  <si>
    <t>ICBR262</t>
  </si>
  <si>
    <t>INE763G14FP2</t>
  </si>
  <si>
    <t>KMIL319</t>
  </si>
  <si>
    <t>INE975F14OY8</t>
  </si>
  <si>
    <t>Kotak Mahindra Investments Limited **</t>
  </si>
  <si>
    <t>JMMS333</t>
  </si>
  <si>
    <t>INE012I14IT6</t>
  </si>
  <si>
    <t>JM Financial Services Limited **</t>
  </si>
  <si>
    <t>TGSI216</t>
  </si>
  <si>
    <t>INE597H14HS2</t>
  </si>
  <si>
    <t>NEFL134</t>
  </si>
  <si>
    <t>INE870H14EW2</t>
  </si>
  <si>
    <t>Network18 Media &amp; Investments Limited **</t>
  </si>
  <si>
    <t>JMFP767</t>
  </si>
  <si>
    <t>INE523H14I65</t>
  </si>
  <si>
    <t>JM Financial Products  Limited **</t>
  </si>
  <si>
    <t>JBCI38</t>
  </si>
  <si>
    <t>INE824H14633</t>
  </si>
  <si>
    <t>AFGL185</t>
  </si>
  <si>
    <t>INE027E14FK8</t>
  </si>
  <si>
    <t>L&amp;T Finance Limited **</t>
  </si>
  <si>
    <t>SCUF120</t>
  </si>
  <si>
    <t>INE722A14CE2</t>
  </si>
  <si>
    <t>IIFW149</t>
  </si>
  <si>
    <t>INE248U14DI5</t>
  </si>
  <si>
    <t>JMFP766</t>
  </si>
  <si>
    <t>INE523H14I40</t>
  </si>
  <si>
    <t>SIDB354</t>
  </si>
  <si>
    <t>INE556F14GA2</t>
  </si>
  <si>
    <t>TTIP114</t>
  </si>
  <si>
    <t>INE977J14FF3</t>
  </si>
  <si>
    <t>LICH454</t>
  </si>
  <si>
    <t>INE115A14821</t>
  </si>
  <si>
    <t>LIC Housing Finance Limited **</t>
  </si>
  <si>
    <t>NHBA281</t>
  </si>
  <si>
    <t>INE557F14EE7</t>
  </si>
  <si>
    <t>National Housing Bank **</t>
  </si>
  <si>
    <t>RIND223</t>
  </si>
  <si>
    <t>INE002A14912</t>
  </si>
  <si>
    <t>Treasury Bill</t>
  </si>
  <si>
    <t>TBIL1378</t>
  </si>
  <si>
    <t>IN002017X460</t>
  </si>
  <si>
    <t xml:space="preserve">91 Days Tbill </t>
  </si>
  <si>
    <t>Fixed Deposit</t>
  </si>
  <si>
    <t>Duration (in Days)</t>
  </si>
  <si>
    <t>FDIB842</t>
  </si>
  <si>
    <t>IndusInd Bank Limited</t>
  </si>
  <si>
    <t>88</t>
  </si>
  <si>
    <t>FDYB871</t>
  </si>
  <si>
    <t>Yes Bank Limited</t>
  </si>
  <si>
    <t>91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</si>
  <si>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</si>
  <si>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</si>
  <si>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</si>
  <si>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</si>
  <si>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</si>
  <si>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</si>
  <si>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</si>
  <si>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</si>
  <si>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</si>
  <si>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GOI1581</t>
  </si>
  <si>
    <t>IN2920160057</t>
  </si>
  <si>
    <t>7.86% State Government Securities</t>
  </si>
  <si>
    <t>SOVEREIGN</t>
  </si>
  <si>
    <t>GOI1001</t>
  </si>
  <si>
    <t>IN1920120095</t>
  </si>
  <si>
    <t>8.65% State Government Securities</t>
  </si>
  <si>
    <t>GOI2021</t>
  </si>
  <si>
    <t>IN2220170194</t>
  </si>
  <si>
    <t>7.55% State Government Securities</t>
  </si>
  <si>
    <t>GOI1825</t>
  </si>
  <si>
    <t>IN3120161325</t>
  </si>
  <si>
    <t>7.67% State Government Securities</t>
  </si>
  <si>
    <t>GOI561</t>
  </si>
  <si>
    <t>IN0020060037</t>
  </si>
  <si>
    <t>8.2% Government of India</t>
  </si>
  <si>
    <t>RECL270</t>
  </si>
  <si>
    <t>INE020B08864</t>
  </si>
  <si>
    <t>8.56% Rural Electrification Corporation Limited **</t>
  </si>
  <si>
    <t>IBHF433</t>
  </si>
  <si>
    <t>INE148I07FE0</t>
  </si>
  <si>
    <t>9% Indiabulls Housing Finance Limited **</t>
  </si>
  <si>
    <t>CARE AAA</t>
  </si>
  <si>
    <t>HURD194</t>
  </si>
  <si>
    <t>INE031A08574</t>
  </si>
  <si>
    <t>7.64% Housing &amp; Urban Development Corporation Limited **</t>
  </si>
  <si>
    <t>KOMP1414</t>
  </si>
  <si>
    <t>INE916DA7MV5</t>
  </si>
  <si>
    <t>7.8% Kotak Mahindra Prime Limited **</t>
  </si>
  <si>
    <t>CHOL845</t>
  </si>
  <si>
    <t>INE121A07OA4</t>
  </si>
  <si>
    <t>FITCH AA+</t>
  </si>
  <si>
    <t>LTHF106</t>
  </si>
  <si>
    <t>INE476M07BG1</t>
  </si>
  <si>
    <t>7.7% L &amp; T Housing Finance **</t>
  </si>
  <si>
    <t>ICRA AA+</t>
  </si>
  <si>
    <t>POWF318</t>
  </si>
  <si>
    <t>INE134E08HN4</t>
  </si>
  <si>
    <t>8.4% Power Finance Corporation Limited **</t>
  </si>
  <si>
    <t>NBAR322</t>
  </si>
  <si>
    <t>INE261F08600</t>
  </si>
  <si>
    <t>7.95% National Bank For Agriculture and Rural Development **</t>
  </si>
  <si>
    <t>RECL258</t>
  </si>
  <si>
    <t>INE020B07IV4</t>
  </si>
  <si>
    <t>9.02% Rural Electrification Corporation Limited **</t>
  </si>
  <si>
    <t>JMFP719</t>
  </si>
  <si>
    <t>INE523H07809</t>
  </si>
  <si>
    <t>CRISIL AA</t>
  </si>
  <si>
    <t>TCFS429</t>
  </si>
  <si>
    <t>INE306N08243</t>
  </si>
  <si>
    <t>7.9% Tata Capital Financial Services Limited **</t>
  </si>
  <si>
    <t>TCFS433</t>
  </si>
  <si>
    <t>INE306N07JN7</t>
  </si>
  <si>
    <t>7.67% Tata Capital Financial Services Limited **</t>
  </si>
  <si>
    <t>LTHF102</t>
  </si>
  <si>
    <t>INE476M07BB2</t>
  </si>
  <si>
    <t>7.85% L &amp; T Housing Finance **</t>
  </si>
  <si>
    <t>POWF371</t>
  </si>
  <si>
    <t>INE134E08IS1</t>
  </si>
  <si>
    <t>7.05% Power Finance Corporation Limited **</t>
  </si>
  <si>
    <t>SIDB247</t>
  </si>
  <si>
    <t>INE556F09619</t>
  </si>
  <si>
    <t>BTAT34</t>
  </si>
  <si>
    <t>INE669E07021</t>
  </si>
  <si>
    <t>9.45% Idea Cellular Limited **</t>
  </si>
  <si>
    <t>CARE AA+</t>
  </si>
  <si>
    <t>LICH382</t>
  </si>
  <si>
    <t>INE115A07LH7</t>
  </si>
  <si>
    <t>7.79% LIC Housing Finance Limited **</t>
  </si>
  <si>
    <t>IBHF470</t>
  </si>
  <si>
    <t>INE148I07FZ5</t>
  </si>
  <si>
    <t>8.65% Indiabulls Housing Finance Limited **</t>
  </si>
  <si>
    <t>NAPL101</t>
  </si>
  <si>
    <t>INE445L08334</t>
  </si>
  <si>
    <t>8.12% Nabha Power Limited **</t>
  </si>
  <si>
    <t>ICRA AAA(SO)</t>
  </si>
  <si>
    <t>RECL290</t>
  </si>
  <si>
    <t>INE020B08971</t>
  </si>
  <si>
    <t>8.05% Rural Electrification Corporation Limited **</t>
  </si>
  <si>
    <t>MMFS975</t>
  </si>
  <si>
    <t>INE774D07PB9</t>
  </si>
  <si>
    <t>8.51% Mahindra &amp; Mahindra Financial Services Limited **</t>
  </si>
  <si>
    <t>FITCH AAA</t>
  </si>
  <si>
    <t>SHTR418</t>
  </si>
  <si>
    <t>INE721A07NP1</t>
  </si>
  <si>
    <t>8.4% Shriram Transport Finance Company Limited **</t>
  </si>
  <si>
    <t>CHOL799</t>
  </si>
  <si>
    <t>INE121A07NA6</t>
  </si>
  <si>
    <t>ICRA AA</t>
  </si>
  <si>
    <t>HDFC915</t>
  </si>
  <si>
    <t>INE001A07QE5</t>
  </si>
  <si>
    <t>7.65% Housing Development Finance Corporation Limited</t>
  </si>
  <si>
    <t>MMFS990</t>
  </si>
  <si>
    <t>INE774D07PX3</t>
  </si>
  <si>
    <t>POWF380</t>
  </si>
  <si>
    <t>INE134E08IZ6</t>
  </si>
  <si>
    <t>7.46% Power Finance Corporation Limited **</t>
  </si>
  <si>
    <t>MRHF69</t>
  </si>
  <si>
    <t>INE950O07180</t>
  </si>
  <si>
    <t>7.73% MAHINDRA RURAL HOUSING FINANCE **</t>
  </si>
  <si>
    <t>NBAR309</t>
  </si>
  <si>
    <t>INE261F08642</t>
  </si>
  <si>
    <t>7.85% National Bank For Agriculture and Rural Development **</t>
  </si>
  <si>
    <t>JFCS64</t>
  </si>
  <si>
    <t>INE651J07481</t>
  </si>
  <si>
    <t>8.75% JM Financial Credit Solution Limited **</t>
  </si>
  <si>
    <t>NTPC79</t>
  </si>
  <si>
    <t>INE733E07CE5</t>
  </si>
  <si>
    <t>7.89% NTPC Limited **</t>
  </si>
  <si>
    <t>IBHF556</t>
  </si>
  <si>
    <t>INE148I07HQ0</t>
  </si>
  <si>
    <t>7.85% Indiabulls Housing Finance Limited **</t>
  </si>
  <si>
    <t>POWF342</t>
  </si>
  <si>
    <t>INE134E08IC5</t>
  </si>
  <si>
    <t>7.85% Power Finance Corporation Limited</t>
  </si>
  <si>
    <t>BAFL503</t>
  </si>
  <si>
    <t>INE296A07KT2</t>
  </si>
  <si>
    <t>8.7% Bajaj Finance Limited **</t>
  </si>
  <si>
    <t>LTFL669</t>
  </si>
  <si>
    <t>INE523E07DK5</t>
  </si>
  <si>
    <t>8.65% L&amp;T Finance Limited **</t>
  </si>
  <si>
    <t>SIDB202</t>
  </si>
  <si>
    <t>INE556F09510</t>
  </si>
  <si>
    <t>JFCS74</t>
  </si>
  <si>
    <t>INE651J07549</t>
  </si>
  <si>
    <t>LTIF253</t>
  </si>
  <si>
    <t>INE691I07DG9</t>
  </si>
  <si>
    <t>HDFC771</t>
  </si>
  <si>
    <t>INE001A07NY0</t>
  </si>
  <si>
    <t>8.57% Housing Development Finance Corporation Limited **</t>
  </si>
  <si>
    <t>KOMP1431</t>
  </si>
  <si>
    <t>INE916DA7NY7</t>
  </si>
  <si>
    <t>SUHF192</t>
  </si>
  <si>
    <t>INE667F07GS3</t>
  </si>
  <si>
    <t>7.67% Sundaram BNP Paribas Home Finance Limited **</t>
  </si>
  <si>
    <t>KOMP1341</t>
  </si>
  <si>
    <t>INE916DA7LQ7</t>
  </si>
  <si>
    <t>8.25% Kotak Mahindra Prime Limited</t>
  </si>
  <si>
    <t>POWF382</t>
  </si>
  <si>
    <t>INE134E08JA7</t>
  </si>
  <si>
    <t>7.3% Power Finance Corporation Limited **</t>
  </si>
  <si>
    <t>RIND192</t>
  </si>
  <si>
    <t>INE002A08484</t>
  </si>
  <si>
    <t>6.78% Reliance Industries Limited</t>
  </si>
  <si>
    <t>PGCI256</t>
  </si>
  <si>
    <t>INE752E07HS4</t>
  </si>
  <si>
    <t>8.84% Power Grid Corporation of India Limited **</t>
  </si>
  <si>
    <t>SIDB242</t>
  </si>
  <si>
    <t>INE556F09593</t>
  </si>
  <si>
    <t>TPOW109</t>
  </si>
  <si>
    <t>INE245A08109</t>
  </si>
  <si>
    <t>7.99% Tata Power Company Limited **</t>
  </si>
  <si>
    <t>CARE AA</t>
  </si>
  <si>
    <t>EXIM387</t>
  </si>
  <si>
    <t>INE514E08DE5</t>
  </si>
  <si>
    <t>9.63% Export Import Bank of India **</t>
  </si>
  <si>
    <t>KMIL297</t>
  </si>
  <si>
    <t>INE975F07FV6</t>
  </si>
  <si>
    <t>RECL202</t>
  </si>
  <si>
    <t>INE020B08799</t>
  </si>
  <si>
    <t>NHPC59</t>
  </si>
  <si>
    <t>INE848E07674</t>
  </si>
  <si>
    <t>8.54% NHPC Limited **</t>
  </si>
  <si>
    <t>POWF326</t>
  </si>
  <si>
    <t>INE134E08HT1</t>
  </si>
  <si>
    <t>8.17% Power Finance Corporation Limited **</t>
  </si>
  <si>
    <t>NBAR264</t>
  </si>
  <si>
    <t>INE261F08519</t>
  </si>
  <si>
    <t>8.3% National Bank For Agriculture and Rural Development **</t>
  </si>
  <si>
    <t>POWF149</t>
  </si>
  <si>
    <t>INE134E08BO5</t>
  </si>
  <si>
    <t>8.6% Power Finance Corporation Limited **</t>
  </si>
  <si>
    <t>IRLY210</t>
  </si>
  <si>
    <t>INE053F09FU0</t>
  </si>
  <si>
    <t>8.55% Indian Railway Finance Corporation Limited **</t>
  </si>
  <si>
    <t>CHOL756</t>
  </si>
  <si>
    <t>INE121A07LL7</t>
  </si>
  <si>
    <t>RIND204</t>
  </si>
  <si>
    <t>INE002A08526</t>
  </si>
  <si>
    <t>7.07% Reliance Industries Limited **</t>
  </si>
  <si>
    <t>MMFS1071</t>
  </si>
  <si>
    <t>INE774D07PD5</t>
  </si>
  <si>
    <t>MMFS1070</t>
  </si>
  <si>
    <t>INE774D07NW0</t>
  </si>
  <si>
    <t>KOMP1323</t>
  </si>
  <si>
    <t>INE916DA7LF0</t>
  </si>
  <si>
    <t>Kotak Mahindra Prime Limited **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</si>
  <si>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</si>
  <si>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</si>
  <si>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</si>
  <si>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</si>
  <si>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</si>
  <si>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</si>
  <si>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VEMS27</t>
  </si>
  <si>
    <t>INE713G08038</t>
  </si>
  <si>
    <t>8.15% Vodafone Mobile Services Limited **</t>
  </si>
  <si>
    <t>VEMS26</t>
  </si>
  <si>
    <t>INE713G08046</t>
  </si>
  <si>
    <t>8.25% Vodafone Mobile Services Limited **</t>
  </si>
  <si>
    <t>GRUH223</t>
  </si>
  <si>
    <t>INE580B07406</t>
  </si>
  <si>
    <t>7.54% Gruh Finance Limited **</t>
  </si>
  <si>
    <t>IIBL782</t>
  </si>
  <si>
    <t>INE095A16XL9</t>
  </si>
  <si>
    <t>YESB694</t>
  </si>
  <si>
    <t>INE528G16O38</t>
  </si>
  <si>
    <t>Yes Bank Limited **</t>
  </si>
  <si>
    <t>YESB684</t>
  </si>
  <si>
    <t>INE528G16N54</t>
  </si>
  <si>
    <t>UTIB997</t>
  </si>
  <si>
    <t>INE238A16Y82</t>
  </si>
  <si>
    <t>IIBL778</t>
  </si>
  <si>
    <t>INE095A16XJ3</t>
  </si>
  <si>
    <t>UTIB972</t>
  </si>
  <si>
    <t>INE238A16W19</t>
  </si>
  <si>
    <t>NBAR396</t>
  </si>
  <si>
    <t>INE261F16264</t>
  </si>
  <si>
    <t>NBAR405</t>
  </si>
  <si>
    <t>INE261F14CM3</t>
  </si>
  <si>
    <t>THDC144</t>
  </si>
  <si>
    <t>INE582L14CT5</t>
  </si>
  <si>
    <t>THDC146</t>
  </si>
  <si>
    <t>INE582L14CW9</t>
  </si>
  <si>
    <t>SPCL149</t>
  </si>
  <si>
    <t>INE404K14CY4</t>
  </si>
  <si>
    <t>SPCL152</t>
  </si>
  <si>
    <t>INE404K14DE4</t>
  </si>
  <si>
    <t>TGSI203</t>
  </si>
  <si>
    <t>INE597H14GX4</t>
  </si>
  <si>
    <t>SPCL156</t>
  </si>
  <si>
    <t>INE404K14DH7</t>
  </si>
  <si>
    <t>POWF394</t>
  </si>
  <si>
    <t>INE134E14923</t>
  </si>
  <si>
    <t>Power Finance Corporation Limited **</t>
  </si>
  <si>
    <t>SPCL154</t>
  </si>
  <si>
    <t>INE404K14DF1</t>
  </si>
  <si>
    <t>SPCL159</t>
  </si>
  <si>
    <t>INE404K14DM7</t>
  </si>
  <si>
    <t>RIND219</t>
  </si>
  <si>
    <t>INE002A14847</t>
  </si>
  <si>
    <t>IDF003</t>
  </si>
  <si>
    <t>GOI1712</t>
  </si>
  <si>
    <t>IN2220160179</t>
  </si>
  <si>
    <t>7.38% State Government Securities</t>
  </si>
  <si>
    <t>JMFP668</t>
  </si>
  <si>
    <t>INE523H07528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</si>
  <si>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</si>
  <si>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</si>
  <si>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</si>
  <si>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</si>
  <si>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</si>
  <si>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</si>
  <si>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</si>
  <si>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</si>
  <si>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</si>
  <si>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</si>
  <si>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</si>
  <si>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</si>
  <si>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</si>
  <si>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MMFS960</t>
  </si>
  <si>
    <t>INE774D07OS6</t>
  </si>
  <si>
    <t>INBS86</t>
  </si>
  <si>
    <t>INE110L07062</t>
  </si>
  <si>
    <t>8.1% Reliance Jio Infocomm Limited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</si>
  <si>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</si>
  <si>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</si>
  <si>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</si>
  <si>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</si>
  <si>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</si>
  <si>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 **</t>
  </si>
  <si>
    <t>MMFS956</t>
  </si>
  <si>
    <t>INE774D07OQ0</t>
  </si>
  <si>
    <t>SIDB195</t>
  </si>
  <si>
    <t>INE556F09478</t>
  </si>
  <si>
    <t>MMFS1024</t>
  </si>
  <si>
    <t>INE774D07OZ1</t>
  </si>
  <si>
    <t>8.6% Mahindra &amp; Mahindra Financial Services Limited **</t>
  </si>
  <si>
    <t>MMFS1010</t>
  </si>
  <si>
    <t>INE774D07QP7</t>
  </si>
  <si>
    <t>PGCI348</t>
  </si>
  <si>
    <t>INE752E07LS6</t>
  </si>
  <si>
    <t>8.93% Power Grid Corporation of India Limited **</t>
  </si>
  <si>
    <t>POWF128</t>
  </si>
  <si>
    <t>INE134E08AT6</t>
  </si>
  <si>
    <t>9.68% Power Finance Corporation Limited **</t>
  </si>
  <si>
    <t>HDFC985</t>
  </si>
  <si>
    <t>INE001A07PX7</t>
  </si>
  <si>
    <t>Housing Development Finance Corporation Limited</t>
  </si>
  <si>
    <t>HDFB588</t>
  </si>
  <si>
    <t>INE040A16BR8</t>
  </si>
  <si>
    <t>HDFC Bank Limited **</t>
  </si>
  <si>
    <t>RTBK310</t>
  </si>
  <si>
    <t>INE976G16HE5</t>
  </si>
  <si>
    <t>UTIB988</t>
  </si>
  <si>
    <t>INE238A16X75</t>
  </si>
  <si>
    <t>IIBL754</t>
  </si>
  <si>
    <t>INE095A16WK3</t>
  </si>
  <si>
    <t>NBAR397</t>
  </si>
  <si>
    <t>INE261F14CL5</t>
  </si>
  <si>
    <t>SPCL151</t>
  </si>
  <si>
    <t>INE404K14DB0</t>
  </si>
  <si>
    <t>HDFC975</t>
  </si>
  <si>
    <t>INE001A14SE7</t>
  </si>
  <si>
    <t>HDFC974</t>
  </si>
  <si>
    <t>INE001A14SF4</t>
  </si>
  <si>
    <t>IBHF626</t>
  </si>
  <si>
    <t>INE148I14UR7</t>
  </si>
  <si>
    <t>IDF004</t>
  </si>
  <si>
    <t>GOI989</t>
  </si>
  <si>
    <t>IN3120120149</t>
  </si>
  <si>
    <t>8.62% State Government Securities</t>
  </si>
  <si>
    <t>GOI975</t>
  </si>
  <si>
    <t>IN3120120131</t>
  </si>
  <si>
    <t>8.56% State Government Securities</t>
  </si>
  <si>
    <t>GOI1865</t>
  </si>
  <si>
    <t>IN2220170012</t>
  </si>
  <si>
    <t>7.42% State Government Securities</t>
  </si>
  <si>
    <t>GOI1913</t>
  </si>
  <si>
    <t>IN1620120114</t>
  </si>
  <si>
    <t>8.64% State Government Securities</t>
  </si>
  <si>
    <t>GOI968</t>
  </si>
  <si>
    <t>IN3120120123</t>
  </si>
  <si>
    <t>8.63% State Government Securities</t>
  </si>
  <si>
    <t>GOI848</t>
  </si>
  <si>
    <t>IN2220110091</t>
  </si>
  <si>
    <t>8.66% State Government Securities</t>
  </si>
  <si>
    <t>GOI849</t>
  </si>
  <si>
    <t>IN3120110116</t>
  </si>
  <si>
    <t>GOI1515</t>
  </si>
  <si>
    <t>IN2920150322</t>
  </si>
  <si>
    <t>8.39% State Government Securities</t>
  </si>
  <si>
    <t>GOI1538</t>
  </si>
  <si>
    <t>IN2920150421</t>
  </si>
  <si>
    <t>8.21% State Government Securities</t>
  </si>
  <si>
    <t>GOI981</t>
  </si>
  <si>
    <t>IN1020120185</t>
  </si>
  <si>
    <t>8.72% State Government Securities</t>
  </si>
  <si>
    <t>GOI977</t>
  </si>
  <si>
    <t>IN2120120026</t>
  </si>
  <si>
    <t>8.6% State Government Securities</t>
  </si>
  <si>
    <t>GOI1615</t>
  </si>
  <si>
    <t>IN1620150145</t>
  </si>
  <si>
    <t>GOI853</t>
  </si>
  <si>
    <t>IN1920110047</t>
  </si>
  <si>
    <t>8.69% State Government Securities</t>
  </si>
  <si>
    <t>GOI862</t>
  </si>
  <si>
    <t>IN1920110062</t>
  </si>
  <si>
    <t>8.92% State Government Securities</t>
  </si>
  <si>
    <t>GOI992</t>
  </si>
  <si>
    <t>IN2220120116</t>
  </si>
  <si>
    <t>GOI1054</t>
  </si>
  <si>
    <t>IN2220130024</t>
  </si>
  <si>
    <t>7.95% State Government Securities</t>
  </si>
  <si>
    <t>GOI1927</t>
  </si>
  <si>
    <t>IN3120160301</t>
  </si>
  <si>
    <t>7.71% State Government Securities</t>
  </si>
  <si>
    <t>GOI1057</t>
  </si>
  <si>
    <t>IN3120130064</t>
  </si>
  <si>
    <t>GOI2020</t>
  </si>
  <si>
    <t>IN1020170198</t>
  </si>
  <si>
    <t>7.56% State Government Securities</t>
  </si>
  <si>
    <t>GOI1050</t>
  </si>
  <si>
    <t>IN1520130023</t>
  </si>
  <si>
    <t>7.77% State Government Securities</t>
  </si>
  <si>
    <t>POWF320</t>
  </si>
  <si>
    <t>INE134E08HP9</t>
  </si>
  <si>
    <t>8.53% Power Finance Corporation Limited **</t>
  </si>
  <si>
    <t>MMFS1042</t>
  </si>
  <si>
    <t>INE774D07RL4</t>
  </si>
  <si>
    <t>7.65% Mahindra &amp; Mahindra Financial Services Limited **</t>
  </si>
  <si>
    <t>HDFC765</t>
  </si>
  <si>
    <t>INE001A07NW4</t>
  </si>
  <si>
    <t>8.7% Housing Development Finance Corporation Limited **</t>
  </si>
  <si>
    <t>LICH430</t>
  </si>
  <si>
    <t>INE115A07GC8</t>
  </si>
  <si>
    <t>HDFC795</t>
  </si>
  <si>
    <t>INE001A07OA8</t>
  </si>
  <si>
    <t>8.65% Housing Development Finance Corporation Limited</t>
  </si>
  <si>
    <t>HDFC737</t>
  </si>
  <si>
    <t>INE001A07NH5</t>
  </si>
  <si>
    <t>8.75% Housing Development Finance Corporation Limited **</t>
  </si>
  <si>
    <t>LICH343</t>
  </si>
  <si>
    <t>INE115A07KC0</t>
  </si>
  <si>
    <t>8.02% LIC Housing Finance Limited **</t>
  </si>
  <si>
    <t>CHOL835</t>
  </si>
  <si>
    <t>INE121A07NW0</t>
  </si>
  <si>
    <t>7.8% Cholamandalam Investment and Finance Company Limited **</t>
  </si>
  <si>
    <t>RECL322</t>
  </si>
  <si>
    <t>INE020B08AJ4</t>
  </si>
  <si>
    <t>6.87% Rural Electrification Corporation Limited **</t>
  </si>
  <si>
    <t>HDBF143</t>
  </si>
  <si>
    <t>INE756I07AB7</t>
  </si>
  <si>
    <t>8.3% HDB Financial Services Limited **</t>
  </si>
  <si>
    <t>LICH344</t>
  </si>
  <si>
    <t>INE115A07KD8</t>
  </si>
  <si>
    <t>7.9% LIC Housing Finance Limited **</t>
  </si>
  <si>
    <t>POWF323</t>
  </si>
  <si>
    <t>INE134E08HQ7</t>
  </si>
  <si>
    <t>8.45% Power Finance Corporation Limited **</t>
  </si>
  <si>
    <t>POWF328</t>
  </si>
  <si>
    <t>INE134E08HV7</t>
  </si>
  <si>
    <t>8.36% Power Finance Corporation Limited **</t>
  </si>
  <si>
    <t>INBS95</t>
  </si>
  <si>
    <t>INE110L07070</t>
  </si>
  <si>
    <t>8.32% Reliance Jio Infocomm Limited</t>
  </si>
  <si>
    <t>HDFC896</t>
  </si>
  <si>
    <t>INE001A07PU3</t>
  </si>
  <si>
    <t>7.8% Housing Development Finance Corporation Limited **</t>
  </si>
  <si>
    <t>KOMP1407</t>
  </si>
  <si>
    <t>INE916DA7NO8</t>
  </si>
  <si>
    <t>7.79% Kotak Mahindra Prime Limited **</t>
  </si>
  <si>
    <t>SHTR393</t>
  </si>
  <si>
    <t>INE721A07MR9</t>
  </si>
  <si>
    <t>KOMP1464</t>
  </si>
  <si>
    <t>INE916DA7PC8</t>
  </si>
  <si>
    <t>7.47% Kotak Mahindra Prime Limited **</t>
  </si>
  <si>
    <t>RECL314</t>
  </si>
  <si>
    <t>INE020B08AD7</t>
  </si>
  <si>
    <t>6.83% Rural Electrification Corporation Limited **</t>
  </si>
  <si>
    <t>KOMP1420</t>
  </si>
  <si>
    <t>INE916DA7NZ4</t>
  </si>
  <si>
    <t>7.76% Kotak Mahindra Prime Limited **</t>
  </si>
  <si>
    <t>MMFS1064</t>
  </si>
  <si>
    <t>INE774D07QD3</t>
  </si>
  <si>
    <t>7.53% Mahindra &amp; Mahindra Financial Services Limited **</t>
  </si>
  <si>
    <t>POWF302</t>
  </si>
  <si>
    <t>INE134E08GS5</t>
  </si>
  <si>
    <t>8.52% Power Finance Corporation Limited **</t>
  </si>
  <si>
    <t>LICH263</t>
  </si>
  <si>
    <t>INE115A07GH7</t>
  </si>
  <si>
    <t>8.72% LIC Housing Finance Limited **</t>
  </si>
  <si>
    <t>HDFC757</t>
  </si>
  <si>
    <t>INE001A07NU8</t>
  </si>
  <si>
    <t>8.49% Housing Development Finance Corporation Limited **</t>
  </si>
  <si>
    <t>MMFS1021</t>
  </si>
  <si>
    <t>INE774D07RF6</t>
  </si>
  <si>
    <t>HDFC930</t>
  </si>
  <si>
    <t>INE001A07QP1</t>
  </si>
  <si>
    <t>7.6% Housing Development Finance Corporation Limited</t>
  </si>
  <si>
    <t>BAFL559</t>
  </si>
  <si>
    <t>INE296A07NL3</t>
  </si>
  <si>
    <t>7.65% Bajaj Finance Limited **</t>
  </si>
  <si>
    <t>RECL201</t>
  </si>
  <si>
    <t>INE020B08807</t>
  </si>
  <si>
    <t>EXIM325</t>
  </si>
  <si>
    <t>INE514E08BQ3</t>
  </si>
  <si>
    <t>8.87% Export Import Bank of India **</t>
  </si>
  <si>
    <t>POWF172</t>
  </si>
  <si>
    <t>INE134E08CX4</t>
  </si>
  <si>
    <t>8.7% Power Finance Corporation Limited **</t>
  </si>
  <si>
    <t>LICH273</t>
  </si>
  <si>
    <t>INE115A07GX4</t>
  </si>
  <si>
    <t>8.68% LIC Housing Finance Limited **</t>
  </si>
  <si>
    <t>SIDB356</t>
  </si>
  <si>
    <t>INE556F08JD2</t>
  </si>
  <si>
    <t>HDFC804</t>
  </si>
  <si>
    <t>INE001A07OD2</t>
  </si>
  <si>
    <t>8.25% Housing Development Finance Corporation Limited **</t>
  </si>
  <si>
    <t>NTPC107</t>
  </si>
  <si>
    <t>INE733E07JZ5</t>
  </si>
  <si>
    <t>8.33% NTPC Limited **</t>
  </si>
  <si>
    <t>LICH413</t>
  </si>
  <si>
    <t>INE115A07FQ0</t>
  </si>
  <si>
    <t>NIL</t>
  </si>
  <si>
    <t>IDF006</t>
  </si>
  <si>
    <t>GOI892</t>
  </si>
  <si>
    <t>IN0020120013</t>
  </si>
  <si>
    <t>8.15% Government of India</t>
  </si>
  <si>
    <t>GOI2026</t>
  </si>
  <si>
    <t>IN1920170165</t>
  </si>
  <si>
    <t>8.03% State Government Securities</t>
  </si>
  <si>
    <t>GOI1252</t>
  </si>
  <si>
    <t>IN0020140060</t>
  </si>
  <si>
    <t>GOI922</t>
  </si>
  <si>
    <t>IN0020120047</t>
  </si>
  <si>
    <t>GOI1539</t>
  </si>
  <si>
    <t>IN1620150152</t>
  </si>
  <si>
    <t>GOI1909</t>
  </si>
  <si>
    <t>IN0020170042</t>
  </si>
  <si>
    <t>6.68% Government of India</t>
  </si>
  <si>
    <t>GOI658</t>
  </si>
  <si>
    <t>IN0020090034</t>
  </si>
  <si>
    <t>7.35% Government of India</t>
  </si>
  <si>
    <t>GOI974</t>
  </si>
  <si>
    <t>IN1020120177</t>
  </si>
  <si>
    <t>8.59% State Government Securities</t>
  </si>
  <si>
    <t>GOI1779</t>
  </si>
  <si>
    <t>IN3320150474</t>
  </si>
  <si>
    <t>GOI536</t>
  </si>
  <si>
    <t>IN0020060078</t>
  </si>
  <si>
    <t>8.24% Government of India</t>
  </si>
  <si>
    <t>GOI1030</t>
  </si>
  <si>
    <t>IN0020130012</t>
  </si>
  <si>
    <t>7.16% Government of India</t>
  </si>
  <si>
    <t>GOI1890</t>
  </si>
  <si>
    <t>IN3120170052</t>
  </si>
  <si>
    <t>7.24% State Government Securities</t>
  </si>
  <si>
    <t>GOI1290</t>
  </si>
  <si>
    <t>IN0020150010</t>
  </si>
  <si>
    <t>7.68% Government of India</t>
  </si>
  <si>
    <t>GOI1774</t>
  </si>
  <si>
    <t>IN4520160164</t>
  </si>
  <si>
    <t>7.63% State Government Securities</t>
  </si>
  <si>
    <t>GOI1958</t>
  </si>
  <si>
    <t>IN3120170094</t>
  </si>
  <si>
    <t>7.65% State Government Securities</t>
  </si>
  <si>
    <t>GOI896</t>
  </si>
  <si>
    <t>IN0020120039</t>
  </si>
  <si>
    <t>8.33% Government of India</t>
  </si>
  <si>
    <t>GOI1009</t>
  </si>
  <si>
    <t>IN1520130015</t>
  </si>
  <si>
    <t>8.24% State Government Securities</t>
  </si>
  <si>
    <t>GOI1775</t>
  </si>
  <si>
    <t>IN3320150557</t>
  </si>
  <si>
    <t>8.51% State Government Securities</t>
  </si>
  <si>
    <t>GOI2023</t>
  </si>
  <si>
    <t>IN3120130015</t>
  </si>
  <si>
    <t>8.25% State Government Securities</t>
  </si>
  <si>
    <t>GOI969</t>
  </si>
  <si>
    <t>IN2220120082</t>
  </si>
  <si>
    <t>GOI1806</t>
  </si>
  <si>
    <t>IN2120160113</t>
  </si>
  <si>
    <t>7.68% State Government Securities</t>
  </si>
  <si>
    <t>GOI1217</t>
  </si>
  <si>
    <t>IN0020140045</t>
  </si>
  <si>
    <t>8.4% Government of India</t>
  </si>
  <si>
    <t>GOI1540</t>
  </si>
  <si>
    <t>IN3320150664</t>
  </si>
  <si>
    <t>8.52% State Government Securities</t>
  </si>
  <si>
    <t>GOI1011</t>
  </si>
  <si>
    <t>IN1020130010</t>
  </si>
  <si>
    <t>GOI1628</t>
  </si>
  <si>
    <t>IN3320160176</t>
  </si>
  <si>
    <t>7.99% State Government Securities</t>
  </si>
  <si>
    <t>GOI1602</t>
  </si>
  <si>
    <t>IN3320150672</t>
  </si>
  <si>
    <t>8.44% State Government Securities</t>
  </si>
  <si>
    <t>GOI1565</t>
  </si>
  <si>
    <t>IN2920160032</t>
  </si>
  <si>
    <t>8.07% State Government Securities</t>
  </si>
  <si>
    <t>GOI1864</t>
  </si>
  <si>
    <t>IN0020170026</t>
  </si>
  <si>
    <t>6.79% Government of India</t>
  </si>
  <si>
    <t>GOI1625</t>
  </si>
  <si>
    <t>IN1620160060</t>
  </si>
  <si>
    <t>7.98% State Government Securities</t>
  </si>
  <si>
    <t>GOI1364</t>
  </si>
  <si>
    <t>IN0020150051</t>
  </si>
  <si>
    <t>7.73% Government of India</t>
  </si>
  <si>
    <t>NBAR399</t>
  </si>
  <si>
    <t>INE261F08AA4</t>
  </si>
  <si>
    <t>8.22% National Bank For Agriculture and Rural Development</t>
  </si>
  <si>
    <t>NBAR404</t>
  </si>
  <si>
    <t>INE261F08AD8</t>
  </si>
  <si>
    <t>8.2% National Bank For Agriculture and Rural Development</t>
  </si>
  <si>
    <t>RECL336</t>
  </si>
  <si>
    <t>INE020B08AT3</t>
  </si>
  <si>
    <t>7.99% Rural Electrification Corporation Limited **</t>
  </si>
  <si>
    <t>POWF378</t>
  </si>
  <si>
    <t>INE134E08IY9</t>
  </si>
  <si>
    <t>7.42% Power Finance Corporation Limited</t>
  </si>
  <si>
    <t>POWF375</t>
  </si>
  <si>
    <t>INE134E08IW3</t>
  </si>
  <si>
    <t>7.5% Power Finance Corporation Limited</t>
  </si>
  <si>
    <t>IDF007</t>
  </si>
  <si>
    <t>GOI1973</t>
  </si>
  <si>
    <t>IN0020170174</t>
  </si>
  <si>
    <t>7.17% Government of India</t>
  </si>
  <si>
    <t>GOI979</t>
  </si>
  <si>
    <t>IN1520120149</t>
  </si>
  <si>
    <t>8.68% State Government Securities</t>
  </si>
  <si>
    <t>GOI986</t>
  </si>
  <si>
    <t>IN2120120034</t>
  </si>
  <si>
    <t>IDF008</t>
  </si>
  <si>
    <t>IDF009</t>
  </si>
  <si>
    <t>GOI1894</t>
  </si>
  <si>
    <t>IN1620120155</t>
  </si>
  <si>
    <t>GOI999</t>
  </si>
  <si>
    <t>IN2120120042</t>
  </si>
  <si>
    <t>IDF010</t>
  </si>
  <si>
    <t>GOI1514</t>
  </si>
  <si>
    <t>IN2920150314</t>
  </si>
  <si>
    <t>IDF011</t>
  </si>
  <si>
    <t>GOI1584</t>
  </si>
  <si>
    <t>IN2920160081</t>
  </si>
  <si>
    <t>8.27% State Government Securities</t>
  </si>
  <si>
    <t>GOI852</t>
  </si>
  <si>
    <t>IN1020110129</t>
  </si>
  <si>
    <t>8.71% State Government Securities</t>
  </si>
  <si>
    <t>GOI1721</t>
  </si>
  <si>
    <t>IN3120160244</t>
  </si>
  <si>
    <t>7.75% State Government Securities</t>
  </si>
  <si>
    <t>GOI1918</t>
  </si>
  <si>
    <t>IN3120161044</t>
  </si>
  <si>
    <t>7.78% State Government Securities</t>
  </si>
  <si>
    <t>GOI1786</t>
  </si>
  <si>
    <t>IN3120160251</t>
  </si>
  <si>
    <t>GOI1738</t>
  </si>
  <si>
    <t>IN3120161002</t>
  </si>
  <si>
    <t>7.74% State Government Securities</t>
  </si>
  <si>
    <t>GOI1926</t>
  </si>
  <si>
    <t>IN3120160921</t>
  </si>
  <si>
    <t>7.7% State Government Securities</t>
  </si>
  <si>
    <t>GOI1815</t>
  </si>
  <si>
    <t>IN4520160271</t>
  </si>
  <si>
    <t>GOI1925</t>
  </si>
  <si>
    <t>IN3120160566</t>
  </si>
  <si>
    <t>7.69% State Government Securities</t>
  </si>
  <si>
    <t>GOI1480</t>
  </si>
  <si>
    <t>IN2920150280</t>
  </si>
  <si>
    <t>GOI1535</t>
  </si>
  <si>
    <t>IN2920150306</t>
  </si>
  <si>
    <t>KOMP1386</t>
  </si>
  <si>
    <t>INE916DA7MR3</t>
  </si>
  <si>
    <t>KOMP1452</t>
  </si>
  <si>
    <t>INE916DA7OY5</t>
  </si>
  <si>
    <t>NBAR367</t>
  </si>
  <si>
    <t>INE261F08907</t>
  </si>
  <si>
    <t>6.98% National Bank For Agriculture and Rural Development</t>
  </si>
  <si>
    <t>LICH326</t>
  </si>
  <si>
    <t>INE115A07HO1</t>
  </si>
  <si>
    <t>8.6% LIC Housing Finance Limited **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</si>
  <si>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</si>
  <si>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</si>
  <si>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</si>
  <si>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</si>
  <si>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</si>
  <si>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</si>
  <si>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NAVY22</t>
  </si>
  <si>
    <t>INE589A07029</t>
  </si>
  <si>
    <t>8.83% NLC India Limited **</t>
  </si>
  <si>
    <t>HDBF122</t>
  </si>
  <si>
    <t>INE756I07811</t>
  </si>
  <si>
    <t>RECL326</t>
  </si>
  <si>
    <t>INE020B08AL0</t>
  </si>
  <si>
    <t>6.75% Rural Electrification Corporation Limited **</t>
  </si>
  <si>
    <t>BAFL562</t>
  </si>
  <si>
    <t>INE296A07NG3</t>
  </si>
  <si>
    <t>7.5% Bajaj Finance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</si>
  <si>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</si>
  <si>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</si>
  <si>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</si>
  <si>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</si>
  <si>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</si>
  <si>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</si>
  <si>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HDFC745</t>
  </si>
  <si>
    <t>INE001A07NO1</t>
  </si>
  <si>
    <t>HDFC872</t>
  </si>
  <si>
    <t>INE001A07OR2</t>
  </si>
  <si>
    <t>8.26% Housing Development Finance Corporation Limited **</t>
  </si>
  <si>
    <t>HDFC862</t>
  </si>
  <si>
    <t>INE001A07PH0</t>
  </si>
  <si>
    <t>8.38% Housing Development Finance Corporation Limited **</t>
  </si>
  <si>
    <t>LICH338</t>
  </si>
  <si>
    <t>INE115A07JZ3</t>
  </si>
  <si>
    <t>8.18% LIC Housing Finance Limited **</t>
  </si>
  <si>
    <t>IBCL703</t>
  </si>
  <si>
    <t>INE090A08SO1</t>
  </si>
  <si>
    <t>9% ICICI Bank Limited **</t>
  </si>
  <si>
    <t>HDFC870</t>
  </si>
  <si>
    <t>INE001A07PM0</t>
  </si>
  <si>
    <t>7.95% Housing Development Finance Corporation Limited **</t>
  </si>
  <si>
    <t>HDFC888</t>
  </si>
  <si>
    <t>INE001A07PS7</t>
  </si>
  <si>
    <t>7.5% Housing Development Finance Corporation Limited **</t>
  </si>
  <si>
    <t>BAFL538</t>
  </si>
  <si>
    <t>INE296A07MQ4</t>
  </si>
  <si>
    <t>7.9% Bajaj Finance Limited **</t>
  </si>
  <si>
    <t>HDFC889</t>
  </si>
  <si>
    <t>INE001A07PT5</t>
  </si>
  <si>
    <t>7.48% Housing Development Finance Corporation Limited **</t>
  </si>
  <si>
    <t>BAFL618</t>
  </si>
  <si>
    <t>INE296A07QB7</t>
  </si>
  <si>
    <t>IRLY277</t>
  </si>
  <si>
    <t>INE053F07850</t>
  </si>
  <si>
    <t>8.33% Indian Railway Finance Corporation Limited</t>
  </si>
  <si>
    <t>POWF354</t>
  </si>
  <si>
    <t>INE134E08IH4</t>
  </si>
  <si>
    <t>7.5% Power Finance Corporation Limited **</t>
  </si>
  <si>
    <t>HDFB85</t>
  </si>
  <si>
    <t>INE040A08245</t>
  </si>
  <si>
    <t>10.7% HDFC Bank Limited **</t>
  </si>
  <si>
    <t>NBAR249</t>
  </si>
  <si>
    <t>INE261F08469</t>
  </si>
  <si>
    <t>8.19% National Bank For Agriculture and Rural Development **</t>
  </si>
  <si>
    <t>RECL223</t>
  </si>
  <si>
    <t>INE020B07HY0</t>
  </si>
  <si>
    <t>9.38% Rural Electrification Corporation Limited</t>
  </si>
  <si>
    <t>LICH268</t>
  </si>
  <si>
    <t>INE115A07GQ8</t>
  </si>
  <si>
    <t>BAFL442</t>
  </si>
  <si>
    <t>INE296A07GI3</t>
  </si>
  <si>
    <t>POWF385</t>
  </si>
  <si>
    <t>INE134E08JB5</t>
  </si>
  <si>
    <t>7.28% Power Finance Corporation Limited **</t>
  </si>
  <si>
    <t>IDF012</t>
  </si>
  <si>
    <t>BAFL462</t>
  </si>
  <si>
    <t>INE296A07HT8</t>
  </si>
  <si>
    <t>8.8% Bajaj Finance Limited **</t>
  </si>
  <si>
    <t>NHAI51</t>
  </si>
  <si>
    <t>INE906B07FG1</t>
  </si>
  <si>
    <t>7.6% National Highways Auth Of Ind</t>
  </si>
  <si>
    <t>IRLY294</t>
  </si>
  <si>
    <t>INE053F07991</t>
  </si>
  <si>
    <t>7.2% Indian Railway Finance Corporation Limited **</t>
  </si>
  <si>
    <t>LICH381</t>
  </si>
  <si>
    <t>INE115A07LG9</t>
  </si>
  <si>
    <t>RIND191</t>
  </si>
  <si>
    <t>INE002A08476</t>
  </si>
  <si>
    <t>7% Reliance Industries Limited</t>
  </si>
  <si>
    <t>ULCC64</t>
  </si>
  <si>
    <t>INE481G07208</t>
  </si>
  <si>
    <t>7.15% UltraTech Cement Limited **</t>
  </si>
  <si>
    <t>POWF304</t>
  </si>
  <si>
    <t>INE134E08GX5</t>
  </si>
  <si>
    <t>KOMP1446</t>
  </si>
  <si>
    <t>INE916DA7OS7</t>
  </si>
  <si>
    <t>7.55% Kotak Mahindra Prime Limited **</t>
  </si>
  <si>
    <t>NBAR265</t>
  </si>
  <si>
    <t>INE261F08527</t>
  </si>
  <si>
    <t>8.37% National Bank For Agriculture and Rural Development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</si>
  <si>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</si>
  <si>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</si>
  <si>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</si>
  <si>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</si>
  <si>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</si>
  <si>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</si>
  <si>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KOMP1410</t>
  </si>
  <si>
    <t>INE916DA7NN0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</si>
  <si>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</si>
  <si>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</si>
  <si>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</si>
  <si>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</si>
  <si>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</si>
  <si>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</si>
  <si>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</si>
  <si>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</si>
  <si>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</si>
  <si>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</si>
  <si>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</si>
  <si>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</si>
  <si>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</si>
  <si>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</si>
  <si>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NHAI53</t>
  </si>
  <si>
    <t>INE906B07FT4</t>
  </si>
  <si>
    <t>7.27% National Highways Auth Of Ind **</t>
  </si>
  <si>
    <t>HDFC797</t>
  </si>
  <si>
    <t>INE001A07OB6</t>
  </si>
  <si>
    <t>8.6% Housing Development Finance Corporation Limited **</t>
  </si>
  <si>
    <t>PGCI402</t>
  </si>
  <si>
    <t>INE752E07MZ9</t>
  </si>
  <si>
    <t>8.4% Power Grid Corporation of India Limited **</t>
  </si>
  <si>
    <t>RECL284</t>
  </si>
  <si>
    <t>INE020B08955</t>
  </si>
  <si>
    <t>8.36% Rural Electrification Corporation Limited **</t>
  </si>
  <si>
    <t>HDBF170</t>
  </si>
  <si>
    <t>INE756I07787</t>
  </si>
  <si>
    <t>8.67% HDB Financial Services Limited **</t>
  </si>
  <si>
    <t>IRLY282</t>
  </si>
  <si>
    <t>INE053F07918</t>
  </si>
  <si>
    <t>7.65% Indian Railway Finance Corporation Limited **</t>
  </si>
  <si>
    <t>HDFC822</t>
  </si>
  <si>
    <t>INE001A07OK7</t>
  </si>
  <si>
    <t>BAFL440</t>
  </si>
  <si>
    <t>INE296A07GH5</t>
  </si>
  <si>
    <t>POWF359</t>
  </si>
  <si>
    <t>INE134E08IJ0</t>
  </si>
  <si>
    <t>7.47% Power Finance Corporation Limited **</t>
  </si>
  <si>
    <t>PGCI329</t>
  </si>
  <si>
    <t>INE752E07KN9</t>
  </si>
  <si>
    <t>8.8% Power Grid Corporation of India Limited **</t>
  </si>
  <si>
    <t>EXIM601</t>
  </si>
  <si>
    <t>INE514E08FM3</t>
  </si>
  <si>
    <t>7.35% Export Import Bank of India **</t>
  </si>
  <si>
    <t>PGCI360</t>
  </si>
  <si>
    <t>INE752E07ME4</t>
  </si>
  <si>
    <t>8.2% Power Grid Corporation of India Limited **</t>
  </si>
  <si>
    <t>BAFL521</t>
  </si>
  <si>
    <t>INE296A07LN3</t>
  </si>
  <si>
    <t>8.48% Bajaj Finance Limited **</t>
  </si>
  <si>
    <t>KOMP1333</t>
  </si>
  <si>
    <t>INE916DA7LO2</t>
  </si>
  <si>
    <t>8.4% Kotak Mahindra Prime Limited **</t>
  </si>
  <si>
    <t>ULCC62</t>
  </si>
  <si>
    <t>INE481G07174</t>
  </si>
  <si>
    <t>7.57% UltraTech Cement Limited **</t>
  </si>
  <si>
    <t>RECL319</t>
  </si>
  <si>
    <t>INE020B08AI6</t>
  </si>
  <si>
    <t>7.42% Rural Electrification Corporation Limited **</t>
  </si>
  <si>
    <t>HDFC906</t>
  </si>
  <si>
    <t>INE001A07QA3</t>
  </si>
  <si>
    <t>7.49% Housing Development Finance Corporation Limited **</t>
  </si>
  <si>
    <t>HDBF184</t>
  </si>
  <si>
    <t>INE756I07BK6</t>
  </si>
  <si>
    <t>7.55% HDB Financial Services Limited **</t>
  </si>
  <si>
    <t>HDBF178</t>
  </si>
  <si>
    <t>INE756I07AL6</t>
  </si>
  <si>
    <t>7.78% HDB Financial Services Limited **</t>
  </si>
  <si>
    <t>PGCI364</t>
  </si>
  <si>
    <t>INE752E07MI5</t>
  </si>
  <si>
    <t>8.15% Power Grid Corporation of India Limited **</t>
  </si>
  <si>
    <t>KOMP1322</t>
  </si>
  <si>
    <t>INE916DA7LE3</t>
  </si>
  <si>
    <t>8.65% Kotak Mahindra Prime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</si>
  <si>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</si>
  <si>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</si>
  <si>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</si>
  <si>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</si>
  <si>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</si>
  <si>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</si>
  <si>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</si>
  <si>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</si>
  <si>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</si>
  <si>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IRLY231</t>
  </si>
  <si>
    <t>INE053F09GL7</t>
  </si>
  <si>
    <t>8.2% Indian Railway Finance Corporation Limited **</t>
  </si>
  <si>
    <t>LICH212</t>
  </si>
  <si>
    <t>INE115A07ED1</t>
  </si>
  <si>
    <t>ULCC59</t>
  </si>
  <si>
    <t>INE481G07166</t>
  </si>
  <si>
    <t>POWF238</t>
  </si>
  <si>
    <t>INE134E08FG2</t>
  </si>
  <si>
    <t>8.82% Power Finance Corporation Limited **</t>
  </si>
  <si>
    <t>PGCI390</t>
  </si>
  <si>
    <t>INE752E07NP8</t>
  </si>
  <si>
    <t>8.13% Power Grid Corporation of India Limited **</t>
  </si>
  <si>
    <t>HDBF106</t>
  </si>
  <si>
    <t>INE756I07654</t>
  </si>
  <si>
    <t>8.71% HDB Financial Services Limited **</t>
  </si>
  <si>
    <t>POWF307</t>
  </si>
  <si>
    <t>INE134E08HB9</t>
  </si>
  <si>
    <t>8.4% Power Finance Corporation Limited</t>
  </si>
  <si>
    <t>IDF013</t>
  </si>
  <si>
    <t>Equity &amp; Equity related</t>
  </si>
  <si>
    <t>(a) Listed / awaiting listing on Stock Exchanges</t>
  </si>
  <si>
    <t>IBCL05</t>
  </si>
  <si>
    <t>INE090A01021</t>
  </si>
  <si>
    <t>ICICI Bank Limited</t>
  </si>
  <si>
    <t>Banks</t>
  </si>
  <si>
    <t>IBHF01</t>
  </si>
  <si>
    <t>INE148I01020</t>
  </si>
  <si>
    <t>Indiabulls Housing Finance Limited</t>
  </si>
  <si>
    <t>Finance</t>
  </si>
  <si>
    <t>PUBA02</t>
  </si>
  <si>
    <t>INE160A01022</t>
  </si>
  <si>
    <t>Punjab National Bank</t>
  </si>
  <si>
    <t>DLFL01</t>
  </si>
  <si>
    <t>INE271C01023</t>
  </si>
  <si>
    <t>DLF Limited</t>
  </si>
  <si>
    <t>Construction</t>
  </si>
  <si>
    <t>AUPH03</t>
  </si>
  <si>
    <t>INE406A01037</t>
  </si>
  <si>
    <t>Aurobindo Pharma Limited</t>
  </si>
  <si>
    <t>Pharmaceuticals</t>
  </si>
  <si>
    <t>TCSL01</t>
  </si>
  <si>
    <t>INE467B01029</t>
  </si>
  <si>
    <t>Tata Consultancy Services Limited</t>
  </si>
  <si>
    <t>Software</t>
  </si>
  <si>
    <t>JVSL04</t>
  </si>
  <si>
    <t>INE019A01038</t>
  </si>
  <si>
    <t>JSW Steel Limited</t>
  </si>
  <si>
    <t>Ferrous Metals</t>
  </si>
  <si>
    <t>CHEL02</t>
  </si>
  <si>
    <t>INE010B01027</t>
  </si>
  <si>
    <t>Cadila Healthcare Limited</t>
  </si>
  <si>
    <t>TELC03</t>
  </si>
  <si>
    <t>INE155A01022</t>
  </si>
  <si>
    <t>Tata Motors Limited</t>
  </si>
  <si>
    <t>Auto</t>
  </si>
  <si>
    <t>PFCL01</t>
  </si>
  <si>
    <t>INE134E01011</t>
  </si>
  <si>
    <t>Power Finance Corporation Limited</t>
  </si>
  <si>
    <t>SKSM01</t>
  </si>
  <si>
    <t>INE180K01011</t>
  </si>
  <si>
    <t>Bharat Financial Inclusion Limited</t>
  </si>
  <si>
    <t>YESB02</t>
  </si>
  <si>
    <t>INE528G01027</t>
  </si>
  <si>
    <t>BPCL01</t>
  </si>
  <si>
    <t>INE029A01011</t>
  </si>
  <si>
    <t>Bharat Petroleum Corporation Limited</t>
  </si>
  <si>
    <t>Petroleum Products</t>
  </si>
  <si>
    <t>CALC01</t>
  </si>
  <si>
    <t>INE486A01013</t>
  </si>
  <si>
    <t>CESC Limited</t>
  </si>
  <si>
    <t>Power</t>
  </si>
  <si>
    <t>DHFL01</t>
  </si>
  <si>
    <t>INE202B01012</t>
  </si>
  <si>
    <t>Dewan Housing Finance Corporation Limited</t>
  </si>
  <si>
    <t>BKBA02</t>
  </si>
  <si>
    <t>INE028A01039</t>
  </si>
  <si>
    <t>Bank of Baroda</t>
  </si>
  <si>
    <t>DRRL02</t>
  </si>
  <si>
    <t>INE089A01023</t>
  </si>
  <si>
    <t>Dr. Reddy's Laboratories Limited</t>
  </si>
  <si>
    <t>RAWO01</t>
  </si>
  <si>
    <t>INE301A01014</t>
  </si>
  <si>
    <t>Raymond Limited</t>
  </si>
  <si>
    <t>Textile Products</t>
  </si>
  <si>
    <t>BKIN01</t>
  </si>
  <si>
    <t>INE084A01016</t>
  </si>
  <si>
    <t>Bank of India</t>
  </si>
  <si>
    <t>TTEA02</t>
  </si>
  <si>
    <t>INE192A01025</t>
  </si>
  <si>
    <t>Tata Global Beverages Limited</t>
  </si>
  <si>
    <t>Consumer Non Durables</t>
  </si>
  <si>
    <t>SPIL03</t>
  </si>
  <si>
    <t>INE044A01036</t>
  </si>
  <si>
    <t>Sun Pharmaceutical Industries Limited</t>
  </si>
  <si>
    <t>PLNG01</t>
  </si>
  <si>
    <t>INE347G01014</t>
  </si>
  <si>
    <t>Petronet LNG Limited</t>
  </si>
  <si>
    <t>Gas</t>
  </si>
  <si>
    <t>JSPL03</t>
  </si>
  <si>
    <t>INE749A01030</t>
  </si>
  <si>
    <t>Jindal Steel &amp; Power Limited</t>
  </si>
  <si>
    <t>SBAI02</t>
  </si>
  <si>
    <t>INE062A01020</t>
  </si>
  <si>
    <t>State Bank of India</t>
  </si>
  <si>
    <t>GMRI03</t>
  </si>
  <si>
    <t>INE776C01039</t>
  </si>
  <si>
    <t>GMR Infrastructure Limited</t>
  </si>
  <si>
    <t>Construction Project</t>
  </si>
  <si>
    <t>BTVL02</t>
  </si>
  <si>
    <t>INE397D01024</t>
  </si>
  <si>
    <t>Bharti Airtel Limited</t>
  </si>
  <si>
    <t>Telecom - Services</t>
  </si>
  <si>
    <t>KOMA02</t>
  </si>
  <si>
    <t>INE237A01028</t>
  </si>
  <si>
    <t>Kotak Mahindra Bank Limited</t>
  </si>
  <si>
    <t>RLPL01</t>
  </si>
  <si>
    <t>INE614G01033</t>
  </si>
  <si>
    <t>Reliance Power Limited</t>
  </si>
  <si>
    <t>IGAS02</t>
  </si>
  <si>
    <t>INE203G01027</t>
  </si>
  <si>
    <t>Indraprastha Gas Limited</t>
  </si>
  <si>
    <t>EQMF01</t>
  </si>
  <si>
    <t>INE988K01017</t>
  </si>
  <si>
    <t>Equitas Holdings Limited</t>
  </si>
  <si>
    <t>CANB01</t>
  </si>
  <si>
    <t>INE476A01014</t>
  </si>
  <si>
    <t>Canara Bank</t>
  </si>
  <si>
    <t>SYBA01</t>
  </si>
  <si>
    <t>INE667A01018</t>
  </si>
  <si>
    <t>Syndicate Bank</t>
  </si>
  <si>
    <t>MCSP01</t>
  </si>
  <si>
    <t>INE854D01016</t>
  </si>
  <si>
    <t>United Spirits Limited</t>
  </si>
  <si>
    <t>BHEL02</t>
  </si>
  <si>
    <t>INE263A01024</t>
  </si>
  <si>
    <t>Bharat Electronics Limited</t>
  </si>
  <si>
    <t>Industrial Capital Goods</t>
  </si>
  <si>
    <t>UNBI01</t>
  </si>
  <si>
    <t>INE692A01016</t>
  </si>
  <si>
    <t>Union Bank of India</t>
  </si>
  <si>
    <t>MUND02</t>
  </si>
  <si>
    <t>INE742F01042</t>
  </si>
  <si>
    <t>Adani Ports and Special Economic Zone Limited</t>
  </si>
  <si>
    <t>Transportation</t>
  </si>
  <si>
    <t>TISC01</t>
  </si>
  <si>
    <t>INE081A01012</t>
  </si>
  <si>
    <t>Tata Steel Limited</t>
  </si>
  <si>
    <t>INFS02</t>
  </si>
  <si>
    <t>INE009A01021</t>
  </si>
  <si>
    <t>Infosys Limited</t>
  </si>
  <si>
    <t>ADAP01</t>
  </si>
  <si>
    <t>INE814H01011</t>
  </si>
  <si>
    <t>Adani Power Limited</t>
  </si>
  <si>
    <t>HAIL03</t>
  </si>
  <si>
    <t>INE176B01034</t>
  </si>
  <si>
    <t>Havells India Limited</t>
  </si>
  <si>
    <t>Consumer Durables</t>
  </si>
  <si>
    <t>GRAN02</t>
  </si>
  <si>
    <t>INE101D01020</t>
  </si>
  <si>
    <t>Granules India Limited</t>
  </si>
  <si>
    <t>IOIC01</t>
  </si>
  <si>
    <t>INE242A01010</t>
  </si>
  <si>
    <t>Indian Oil Corporation Limited</t>
  </si>
  <si>
    <t>SAIL01</t>
  </si>
  <si>
    <t>INE114A01011</t>
  </si>
  <si>
    <t>Steel Authority of India Limited</t>
  </si>
  <si>
    <t>ARVI01</t>
  </si>
  <si>
    <t>INE034A01011</t>
  </si>
  <si>
    <t>Arvind Limited</t>
  </si>
  <si>
    <t>BHFO02</t>
  </si>
  <si>
    <t>INE465A01025</t>
  </si>
  <si>
    <t>Bharat Forge Limited</t>
  </si>
  <si>
    <t>Industrial Products</t>
  </si>
  <si>
    <t>GUSF02</t>
  </si>
  <si>
    <t>INE026A01025</t>
  </si>
  <si>
    <t>Gujarat State Fertilizers &amp; Chemicals Limited</t>
  </si>
  <si>
    <t>Fertilisers</t>
  </si>
  <si>
    <t>ACCL02</t>
  </si>
  <si>
    <t>INE012A01025</t>
  </si>
  <si>
    <t>ACC Limited</t>
  </si>
  <si>
    <t>Cement</t>
  </si>
  <si>
    <t>SREI01</t>
  </si>
  <si>
    <t>INE872A01014</t>
  </si>
  <si>
    <t>SREI Infrastructure Finance Limited</t>
  </si>
  <si>
    <t>HZIN02</t>
  </si>
  <si>
    <t>INE267A01025</t>
  </si>
  <si>
    <t>Hindustan Zinc Limited</t>
  </si>
  <si>
    <t>Non - Ferrous Metals</t>
  </si>
  <si>
    <t>ADAN02</t>
  </si>
  <si>
    <t>INE423A01024</t>
  </si>
  <si>
    <t>Adani Enterprises Limited</t>
  </si>
  <si>
    <t>Trading</t>
  </si>
  <si>
    <t>MNGF02</t>
  </si>
  <si>
    <t>INE522D01027</t>
  </si>
  <si>
    <t>Manappuram Finance Limited</t>
  </si>
  <si>
    <t>CENT02</t>
  </si>
  <si>
    <t>INE055A01016</t>
  </si>
  <si>
    <t>Century Textiles &amp; Industries Limited</t>
  </si>
  <si>
    <t>ONGC02</t>
  </si>
  <si>
    <t>INE213A01029</t>
  </si>
  <si>
    <t>Oil &amp; Natural Gas Corporation Limited</t>
  </si>
  <si>
    <t>Oil</t>
  </si>
  <si>
    <t>GUAM02</t>
  </si>
  <si>
    <t>INE079A01024</t>
  </si>
  <si>
    <t>Ambuja Cements Limited</t>
  </si>
  <si>
    <t>SUNT02</t>
  </si>
  <si>
    <t>INE424H01027</t>
  </si>
  <si>
    <t>Sun TV Network Limited</t>
  </si>
  <si>
    <t>Media &amp; Entertainment</t>
  </si>
  <si>
    <t>STAR01</t>
  </si>
  <si>
    <t>INE939A01011</t>
  </si>
  <si>
    <t>Strides Shasun Limited</t>
  </si>
  <si>
    <t>MAGL01</t>
  </si>
  <si>
    <t>INE002S01010</t>
  </si>
  <si>
    <t>Mahanagar Gas Limited</t>
  </si>
  <si>
    <t>GCPL02</t>
  </si>
  <si>
    <t>INE102D01028</t>
  </si>
  <si>
    <t>Godrej Consumer Products Limited</t>
  </si>
  <si>
    <t>FCHL01</t>
  </si>
  <si>
    <t>INE688I01017</t>
  </si>
  <si>
    <t>Capital First Limited</t>
  </si>
  <si>
    <t>VSNL01</t>
  </si>
  <si>
    <t>INE151A01013</t>
  </si>
  <si>
    <t>Tata Communications Limited</t>
  </si>
  <si>
    <t>LTFL01</t>
  </si>
  <si>
    <t>INE498L01015</t>
  </si>
  <si>
    <t>L&amp;T Finance Holdings Limited</t>
  </si>
  <si>
    <t>BATA02</t>
  </si>
  <si>
    <t>INE176A01028</t>
  </si>
  <si>
    <t>Bata India Limited</t>
  </si>
  <si>
    <t>IDBI01</t>
  </si>
  <si>
    <t>INE008A01015</t>
  </si>
  <si>
    <t>IDBI Bank Limited</t>
  </si>
  <si>
    <t>MARC02</t>
  </si>
  <si>
    <t>INE196A01026</t>
  </si>
  <si>
    <t>Marico Limited</t>
  </si>
  <si>
    <t>CEAT02</t>
  </si>
  <si>
    <t>INE482A01020</t>
  </si>
  <si>
    <t>CEAT Limited</t>
  </si>
  <si>
    <t>Auto Ancillaries</t>
  </si>
  <si>
    <t>BALN01</t>
  </si>
  <si>
    <t>INE917I01010</t>
  </si>
  <si>
    <t>Bajaj Auto Limited</t>
  </si>
  <si>
    <t>BALI02</t>
  </si>
  <si>
    <t>INE787D01026</t>
  </si>
  <si>
    <t>Balkrishna Industries Limited</t>
  </si>
  <si>
    <t>ANBA01</t>
  </si>
  <si>
    <t>INE434A01013</t>
  </si>
  <si>
    <t>Andhra Bank</t>
  </si>
  <si>
    <t>RECA01</t>
  </si>
  <si>
    <t>INE013A01015</t>
  </si>
  <si>
    <t>Reliance Capital Limited</t>
  </si>
  <si>
    <t>TELC04</t>
  </si>
  <si>
    <t>IN9155A01020</t>
  </si>
  <si>
    <t>Tata Motors Limited (DVR Shares)</t>
  </si>
  <si>
    <t>NACL03</t>
  </si>
  <si>
    <t>INE139A01034</t>
  </si>
  <si>
    <t>National Aluminium Company Limited</t>
  </si>
  <si>
    <t>MAUD01</t>
  </si>
  <si>
    <t>INE585B01010</t>
  </si>
  <si>
    <t>Maruti Suzuki India Limited</t>
  </si>
  <si>
    <t>DABU02</t>
  </si>
  <si>
    <t>INE016A01026</t>
  </si>
  <si>
    <t>Dabur India Limited</t>
  </si>
  <si>
    <t>MOSU03</t>
  </si>
  <si>
    <t>INE775A01035</t>
  </si>
  <si>
    <t>Motherson Sumi Systems Limited</t>
  </si>
  <si>
    <t>BHAH02</t>
  </si>
  <si>
    <t>INE257A01026</t>
  </si>
  <si>
    <t>Bharat Heavy Electricals Limited</t>
  </si>
  <si>
    <t>ALBA01</t>
  </si>
  <si>
    <t>INE428A01015</t>
  </si>
  <si>
    <t>Allahabad Bank</t>
  </si>
  <si>
    <t>GRAS02</t>
  </si>
  <si>
    <t>INE047A01021</t>
  </si>
  <si>
    <t>Grasim Industries Limited</t>
  </si>
  <si>
    <t>NAGF02</t>
  </si>
  <si>
    <t>INE868B01028</t>
  </si>
  <si>
    <t>NCC Limited</t>
  </si>
  <si>
    <t>JAAS02</t>
  </si>
  <si>
    <t>INE455F01025</t>
  </si>
  <si>
    <t>Jaiprakash Associates Limited</t>
  </si>
  <si>
    <t>MAFS02</t>
  </si>
  <si>
    <t>INE774D01024</t>
  </si>
  <si>
    <t>Mahindra &amp; Mahindra Financial Services Limited</t>
  </si>
  <si>
    <t>HDIL01</t>
  </si>
  <si>
    <t>INE191I01012</t>
  </si>
  <si>
    <t>Housing Development and Infrastructure Limited</t>
  </si>
  <si>
    <t>SESA02</t>
  </si>
  <si>
    <t>INE205A01025</t>
  </si>
  <si>
    <t>Vedanta Limited</t>
  </si>
  <si>
    <t>PTCI01</t>
  </si>
  <si>
    <t>INE877F01012</t>
  </si>
  <si>
    <t>PTC India Limited</t>
  </si>
  <si>
    <t>JDPL01</t>
  </si>
  <si>
    <t>INE599M01018</t>
  </si>
  <si>
    <t>Just Dial Limited</t>
  </si>
  <si>
    <t>RIND01</t>
  </si>
  <si>
    <t>INE002A01018</t>
  </si>
  <si>
    <t>Reliance Industries Limited</t>
  </si>
  <si>
    <t>NBCC02</t>
  </si>
  <si>
    <t>INE095N01023</t>
  </si>
  <si>
    <t>NBCC (India) Limited</t>
  </si>
  <si>
    <t>SOBA02</t>
  </si>
  <si>
    <t>INE683A01023</t>
  </si>
  <si>
    <t>The South Indian Bank Limited</t>
  </si>
  <si>
    <t>BSES01</t>
  </si>
  <si>
    <t>INE036A01016</t>
  </si>
  <si>
    <t>Reliance Infrastructure Limited</t>
  </si>
  <si>
    <t>ORBA01</t>
  </si>
  <si>
    <t>INE141A01014</t>
  </si>
  <si>
    <t>Oriental Bank of Commerce</t>
  </si>
  <si>
    <t>INBK01</t>
  </si>
  <si>
    <t>INE562A01011</t>
  </si>
  <si>
    <t>Indian Bank</t>
  </si>
  <si>
    <t>JAII02</t>
  </si>
  <si>
    <t>INE175A01038</t>
  </si>
  <si>
    <t>Jain Irrigation Systems Limited</t>
  </si>
  <si>
    <t>NICH02</t>
  </si>
  <si>
    <t>INE140A01024</t>
  </si>
  <si>
    <t>Piramal Enterprises Limited</t>
  </si>
  <si>
    <t>TWAT02</t>
  </si>
  <si>
    <t>INE280A01028</t>
  </si>
  <si>
    <t>Titan Company Limited</t>
  </si>
  <si>
    <t>MARE01</t>
  </si>
  <si>
    <t>INE103A01014</t>
  </si>
  <si>
    <t>Mangalore Refinery and Petrochemicals Limited</t>
  </si>
  <si>
    <t>NMDC01</t>
  </si>
  <si>
    <t>INE584A01023</t>
  </si>
  <si>
    <t>NMDC Limited</t>
  </si>
  <si>
    <t>Minerals/Mining</t>
  </si>
  <si>
    <t>UFSP02</t>
  </si>
  <si>
    <t>INE334L01012</t>
  </si>
  <si>
    <t>Ujjivan Financial Services Limited</t>
  </si>
  <si>
    <t>LUPL02</t>
  </si>
  <si>
    <t>INE326A01037</t>
  </si>
  <si>
    <t>Lupin Limited</t>
  </si>
  <si>
    <t>HCOC02</t>
  </si>
  <si>
    <t>INE549A01026</t>
  </si>
  <si>
    <t>Hindustan Construction Company Limited</t>
  </si>
  <si>
    <t>MUFL01</t>
  </si>
  <si>
    <t>INE414G01012</t>
  </si>
  <si>
    <t>Muthoot Finance Limited</t>
  </si>
  <si>
    <t>RELC01</t>
  </si>
  <si>
    <t>INE020B01018</t>
  </si>
  <si>
    <t>Rural Electrification Corporation Limited</t>
  </si>
  <si>
    <t>TCHE01</t>
  </si>
  <si>
    <t>INE092A01019</t>
  </si>
  <si>
    <t>Tata Chemicals Limited</t>
  </si>
  <si>
    <t>Chemicals</t>
  </si>
  <si>
    <t>WOPA02</t>
  </si>
  <si>
    <t>INE049B01025</t>
  </si>
  <si>
    <t>Wockhardt Limited</t>
  </si>
  <si>
    <t>KRAB01</t>
  </si>
  <si>
    <t>INE614B01018</t>
  </si>
  <si>
    <t>The Karnataka Bank Limited</t>
  </si>
  <si>
    <t>ITCL02</t>
  </si>
  <si>
    <t>INE154A01025</t>
  </si>
  <si>
    <t>ITC Limited</t>
  </si>
  <si>
    <t>FEBA02</t>
  </si>
  <si>
    <t>INE171A01029</t>
  </si>
  <si>
    <t>The Federal Bank  Limited</t>
  </si>
  <si>
    <t>ZEET02</t>
  </si>
  <si>
    <t>INE256A01028</t>
  </si>
  <si>
    <t>Zee Entertainment Enterprises Limited</t>
  </si>
  <si>
    <t>HLEL02</t>
  </si>
  <si>
    <t>INE030A01027</t>
  </si>
  <si>
    <t>Hindustan Unilever Limited</t>
  </si>
  <si>
    <t>HDFC03</t>
  </si>
  <si>
    <t>INE001A01036</t>
  </si>
  <si>
    <t>HERO02</t>
  </si>
  <si>
    <t>INE158A01026</t>
  </si>
  <si>
    <t>Hero MotoCorp Limited</t>
  </si>
  <si>
    <t>PIDI02</t>
  </si>
  <si>
    <t>INE318A01026</t>
  </si>
  <si>
    <t>Pidilite Industries Limited</t>
  </si>
  <si>
    <t>LICH02</t>
  </si>
  <si>
    <t>INE115A01026</t>
  </si>
  <si>
    <t>LIC Housing Finance Limited</t>
  </si>
  <si>
    <t>GAIL01</t>
  </si>
  <si>
    <t>INE129A01019</t>
  </si>
  <si>
    <t>GAIL (India) Limited</t>
  </si>
  <si>
    <t>TPOW02</t>
  </si>
  <si>
    <t>INE245A01021</t>
  </si>
  <si>
    <t>Tata Power Company Limited</t>
  </si>
  <si>
    <t>MREL01</t>
  </si>
  <si>
    <t>INE178A01016</t>
  </si>
  <si>
    <t>Chennai Petroleum Corporation Limited</t>
  </si>
  <si>
    <t>SHTR01</t>
  </si>
  <si>
    <t>INE721A01013</t>
  </si>
  <si>
    <t>Shriram Transport Finance Company Limited</t>
  </si>
  <si>
    <t>JAIL01</t>
  </si>
  <si>
    <t>INE802G01018</t>
  </si>
  <si>
    <t>Jet Airways (India) Limited</t>
  </si>
  <si>
    <t>CROM02</t>
  </si>
  <si>
    <t>INE067A01029</t>
  </si>
  <si>
    <t>CG Power and Industrial Solutions Limited</t>
  </si>
  <si>
    <t>IPLI01</t>
  </si>
  <si>
    <t>INE726G01019</t>
  </si>
  <si>
    <t>ICICI Prudential Life Insurance Company Limited</t>
  </si>
  <si>
    <t>ESCO01</t>
  </si>
  <si>
    <t>INE042A01014</t>
  </si>
  <si>
    <t>Escorts Limited</t>
  </si>
  <si>
    <t>BTAT01</t>
  </si>
  <si>
    <t>INE669E01016</t>
  </si>
  <si>
    <t>Idea Cellular Limited</t>
  </si>
  <si>
    <t>ICEM01</t>
  </si>
  <si>
    <t>INE383A01012</t>
  </si>
  <si>
    <t>The India Cements Limited</t>
  </si>
  <si>
    <t>GODF02</t>
  </si>
  <si>
    <t>INE260B01028</t>
  </si>
  <si>
    <t>Godfrey Phillips India Limited</t>
  </si>
  <si>
    <t>TOPL01</t>
  </si>
  <si>
    <t>INE813H01021</t>
  </si>
  <si>
    <t>Torrent Power Limited</t>
  </si>
  <si>
    <t>VOLT02</t>
  </si>
  <si>
    <t>INE226A01021</t>
  </si>
  <si>
    <t>Voltas Limited</t>
  </si>
  <si>
    <t>IFEL01</t>
  </si>
  <si>
    <t>INE881D01027</t>
  </si>
  <si>
    <t>Oracle Financial Services Software Limited</t>
  </si>
  <si>
    <t>CIPL03</t>
  </si>
  <si>
    <t>INE059A01026</t>
  </si>
  <si>
    <t>Cipla Limited</t>
  </si>
  <si>
    <t>BRIT02</t>
  </si>
  <si>
    <t>INE216A01022</t>
  </si>
  <si>
    <t>Britannia Industries Limited</t>
  </si>
  <si>
    <t>LARS02</t>
  </si>
  <si>
    <t>INE018A01030</t>
  </si>
  <si>
    <t>Larsen &amp; Toubro Limited</t>
  </si>
  <si>
    <t>TAEL01</t>
  </si>
  <si>
    <t>INE670A01012</t>
  </si>
  <si>
    <t>Tata Elxsi Limited</t>
  </si>
  <si>
    <t>UBBL02</t>
  </si>
  <si>
    <t>INE686F01025</t>
  </si>
  <si>
    <t>United Breweries Limited</t>
  </si>
  <si>
    <t>BHAE01</t>
  </si>
  <si>
    <t>INE258A01016</t>
  </si>
  <si>
    <t>BEML Limited</t>
  </si>
  <si>
    <t>PVRL01</t>
  </si>
  <si>
    <t>INE191H01014</t>
  </si>
  <si>
    <t>PVR Limited</t>
  </si>
  <si>
    <t>GLPH03</t>
  </si>
  <si>
    <t>INE935A01035</t>
  </si>
  <si>
    <t>Glenmark Pharmaceuticals Limited</t>
  </si>
  <si>
    <t>(b) UNLISTED</t>
  </si>
  <si>
    <t>Derivatives</t>
  </si>
  <si>
    <t>Index / Stock Futures</t>
  </si>
  <si>
    <t>GLPHAPR18</t>
  </si>
  <si>
    <t>Glenmark Pharmaceuticals Limited April 2018 Future</t>
  </si>
  <si>
    <t xml:space="preserve"> </t>
  </si>
  <si>
    <t>PVRLAPR18</t>
  </si>
  <si>
    <t>PVR Limited April 2018 Future</t>
  </si>
  <si>
    <t>BHAEAPR18</t>
  </si>
  <si>
    <t>BEML Limited April 2018 Future</t>
  </si>
  <si>
    <t>UBBLAPR18</t>
  </si>
  <si>
    <t>United Breweries Limited April 2018 Future</t>
  </si>
  <si>
    <t>TAELAPR18</t>
  </si>
  <si>
    <t>Tata Elxsi Limited April 2018 Future</t>
  </si>
  <si>
    <t>LARSAPR18</t>
  </si>
  <si>
    <t>Larsen &amp; Toubro Limited April 2018 Future</t>
  </si>
  <si>
    <t>BRITAPR18</t>
  </si>
  <si>
    <t>Britannia Industries Limited April 2018 Future</t>
  </si>
  <si>
    <t>CIPLAPR18</t>
  </si>
  <si>
    <t>Cipla Limited April 2018 Future</t>
  </si>
  <si>
    <t>IFELAPR18</t>
  </si>
  <si>
    <t>Oracle Financial Services Software Limited April 2018 Future</t>
  </si>
  <si>
    <t>VOLTAPR18</t>
  </si>
  <si>
    <t>Voltas Limited April 2018 Future</t>
  </si>
  <si>
    <t>TOPLAPR18</t>
  </si>
  <si>
    <t>Torrent Power Limited April 2018 Future</t>
  </si>
  <si>
    <t>GODFAPR18</t>
  </si>
  <si>
    <t>Godfrey Phillips India Limited April 2018 Future</t>
  </si>
  <si>
    <t>ICEMAPR18</t>
  </si>
  <si>
    <t>The India Cements Limited April 2018 Future</t>
  </si>
  <si>
    <t>BTATAPR18</t>
  </si>
  <si>
    <t>Idea Cellular Limited April 2018 Future</t>
  </si>
  <si>
    <t>ESCOAPR18</t>
  </si>
  <si>
    <t>Escorts Limited April 2018 Future</t>
  </si>
  <si>
    <t>IPLIAPR18</t>
  </si>
  <si>
    <t>ICICI Prudential Life Insurance Company Limited April 2018 Future</t>
  </si>
  <si>
    <t>CROMAPR18</t>
  </si>
  <si>
    <t>CG Power and Industrial Solutions Limited April 2018 Future</t>
  </si>
  <si>
    <t>JAILAPR18</t>
  </si>
  <si>
    <t>Jet Airways (India) Limited April 2018 Future</t>
  </si>
  <si>
    <t>SHTRAPR18</t>
  </si>
  <si>
    <t>Shriram Transport Finance Company Limited April 2018 Future</t>
  </si>
  <si>
    <t>MRELAPR18</t>
  </si>
  <si>
    <t>Chennai Petroleum Corporation Limited April 2018 Future</t>
  </si>
  <si>
    <t>TPOWAPR18</t>
  </si>
  <si>
    <t>Tata Power Company Limited April 2018 Future</t>
  </si>
  <si>
    <t>GAILAPR18</t>
  </si>
  <si>
    <t>GAIL (India) Limited April 2018 Future</t>
  </si>
  <si>
    <t>LICHAPR18</t>
  </si>
  <si>
    <t>LIC Housing Finance Limited April 2018 Future</t>
  </si>
  <si>
    <t>HEROAPR18</t>
  </si>
  <si>
    <t>Hero MotoCorp Limited April 2018 Future</t>
  </si>
  <si>
    <t>PIDIAPR18</t>
  </si>
  <si>
    <t>Pidilite Industries Limited April 2018 Future</t>
  </si>
  <si>
    <t>HDFCAPR18</t>
  </si>
  <si>
    <t>Housing Development Finance Corporation Limited April 2018 Future</t>
  </si>
  <si>
    <t>HLELAPR18</t>
  </si>
  <si>
    <t>Hindustan Unilever Limited April 2018 Future</t>
  </si>
  <si>
    <t>ZEETAPR18</t>
  </si>
  <si>
    <t>Zee Entertainment Enterprises Limited April 2018 Future</t>
  </si>
  <si>
    <t>FEBAAPR18</t>
  </si>
  <si>
    <t>The Federal Bank  Limited April 2018 Future</t>
  </si>
  <si>
    <t>ITCLAPR18</t>
  </si>
  <si>
    <t>ITC Limited April 2018 Future</t>
  </si>
  <si>
    <t>KRABAPR18</t>
  </si>
  <si>
    <t>The Karnataka Bank Limited April 2018 Future</t>
  </si>
  <si>
    <t>WOPAAPR18</t>
  </si>
  <si>
    <t>Wockhardt Limited April 2018 Future</t>
  </si>
  <si>
    <t>TCHEAPR18</t>
  </si>
  <si>
    <t>Tata Chemicals Limited April 2018 Future</t>
  </si>
  <si>
    <t>RELCAPR18</t>
  </si>
  <si>
    <t>Rural Electrification Corporation Limited April 2018 Future</t>
  </si>
  <si>
    <t>MUFLAPR18</t>
  </si>
  <si>
    <t>Muthoot Finance Limited April 2018 Future</t>
  </si>
  <si>
    <t>HCOCAPR18</t>
  </si>
  <si>
    <t>Hindustan Construction Company Limited April 2018 Future</t>
  </si>
  <si>
    <t>LUPLAPR18</t>
  </si>
  <si>
    <t>Lupin Limited April 2018 Future</t>
  </si>
  <si>
    <t>UFSPAPR18</t>
  </si>
  <si>
    <t>Ujjivan Financial Services Limited April 2018 Future</t>
  </si>
  <si>
    <t>NMDCAPR18</t>
  </si>
  <si>
    <t>NMDC Limited April 2018 Future</t>
  </si>
  <si>
    <t>MAREAPR18</t>
  </si>
  <si>
    <t>Mangalore Refinery and Petrochemicals Limited April 2018 Future</t>
  </si>
  <si>
    <t>TWATAPR18</t>
  </si>
  <si>
    <t>Titan Company Limited April 2018 Future</t>
  </si>
  <si>
    <t>NICHAPR18</t>
  </si>
  <si>
    <t>Piramal Enterprises Limited April 2018 Future</t>
  </si>
  <si>
    <t>JAIIAPR18</t>
  </si>
  <si>
    <t>Jain Irrigation Systems Limited April 2018 Future</t>
  </si>
  <si>
    <t>INBKAPR18</t>
  </si>
  <si>
    <t>Indian Bank April 2018 Future</t>
  </si>
  <si>
    <t>ORBAAPR18</t>
  </si>
  <si>
    <t>Oriental Bank of Commerce April 2018 Future</t>
  </si>
  <si>
    <t>BSESAPR18</t>
  </si>
  <si>
    <t>Reliance Infrastructure Limited April 2018 Future</t>
  </si>
  <si>
    <t>SOBAAPR18</t>
  </si>
  <si>
    <t>The South Indian Bank Limited April 2018 Future</t>
  </si>
  <si>
    <t>NBCCAPR18</t>
  </si>
  <si>
    <t>NBCC (India) Limited April 2018 Future</t>
  </si>
  <si>
    <t>RINDAPR18</t>
  </si>
  <si>
    <t>Reliance Industries Limited April 2018 Future</t>
  </si>
  <si>
    <t>JDPLAPR18</t>
  </si>
  <si>
    <t>Just Dial Limited April 2018 Future</t>
  </si>
  <si>
    <t>PTCIAPR18</t>
  </si>
  <si>
    <t>PTC India Limited April 2018 Future</t>
  </si>
  <si>
    <t>SESAAPR18</t>
  </si>
  <si>
    <t>Vedanta Limited April 2018 Future</t>
  </si>
  <si>
    <t>HDILAPR18</t>
  </si>
  <si>
    <t>Housing Development and Infrastructure Limited April 2018 Future</t>
  </si>
  <si>
    <t>MMFSAPR18</t>
  </si>
  <si>
    <t>Mahindra &amp; Mahindra Financial Services Limited April 2018 Future</t>
  </si>
  <si>
    <t>JAASAPR18</t>
  </si>
  <si>
    <t>Jaiprakash Associates Limited April 2018 Future</t>
  </si>
  <si>
    <t>NAGFAPR18</t>
  </si>
  <si>
    <t>NCC Limited April 2018 Future</t>
  </si>
  <si>
    <t>ALBAAPR18</t>
  </si>
  <si>
    <t>Allahabad Bank April 2018 Future</t>
  </si>
  <si>
    <t>GRASAPR18</t>
  </si>
  <si>
    <t>Grasim Industries Limited April 2018 Future</t>
  </si>
  <si>
    <t>DABUAPR18</t>
  </si>
  <si>
    <t>Dabur India Limited April 2018 Future</t>
  </si>
  <si>
    <t>BHAHAPR18</t>
  </si>
  <si>
    <t>Bharat Heavy Electricals Limited April 2018 Future</t>
  </si>
  <si>
    <t>MOSUAPR18</t>
  </si>
  <si>
    <t>Motherson Sumi Systems Limited April 2018 Future</t>
  </si>
  <si>
    <t>MAUDAPR18</t>
  </si>
  <si>
    <t>Maruti Suzuki India Limited April 2018 Future</t>
  </si>
  <si>
    <t>NACLAPR18</t>
  </si>
  <si>
    <t>National Aluminium Company Limited April 2018 Future</t>
  </si>
  <si>
    <t>TELCDAPR18</t>
  </si>
  <si>
    <t>Tata Motors Limited April 2018 Future</t>
  </si>
  <si>
    <t>RECAAPR18</t>
  </si>
  <si>
    <t>Reliance Capital Limited April 2018 Future</t>
  </si>
  <si>
    <t>ANBAAPR18</t>
  </si>
  <si>
    <t>Andhra Bank April 2018 Future</t>
  </si>
  <si>
    <t>BALIAPR18</t>
  </si>
  <si>
    <t>Balkrishna Industries Limited April 2018 Future</t>
  </si>
  <si>
    <t>BALNAPR18</t>
  </si>
  <si>
    <t>Bajaj Auto Limited April 2018 Future</t>
  </si>
  <si>
    <t>CEATAPR18</t>
  </si>
  <si>
    <t>CEAT Limited April 2018 Future</t>
  </si>
  <si>
    <t>MARCAPR18</t>
  </si>
  <si>
    <t>Marico Limited April 2018 Future</t>
  </si>
  <si>
    <t>IDBIAPR18</t>
  </si>
  <si>
    <t>IDBI Bank Limited April 2018 Future</t>
  </si>
  <si>
    <t>BATAAPR18</t>
  </si>
  <si>
    <t>Bata India Limited April 2018 Future</t>
  </si>
  <si>
    <t>LTFLAPR18</t>
  </si>
  <si>
    <t>L&amp;T Finance Holdings Limited April 2018 Future</t>
  </si>
  <si>
    <t>VSNLAPR18</t>
  </si>
  <si>
    <t>Tata Communications Limited April 2018 Future</t>
  </si>
  <si>
    <t>FCHLAPR18</t>
  </si>
  <si>
    <t>Capital First Limited April 2018 Future</t>
  </si>
  <si>
    <t>GCPLAPR18</t>
  </si>
  <si>
    <t>Godrej Consumer Products Limited April 2018 Future</t>
  </si>
  <si>
    <t>MAGLAPR18</t>
  </si>
  <si>
    <t>Mahanagar Gas Limited April 2018 Future</t>
  </si>
  <si>
    <t>SUNTAPR18</t>
  </si>
  <si>
    <t>Sun TV Network Limited April 2018 Future</t>
  </si>
  <si>
    <t>STARAPR18</t>
  </si>
  <si>
    <t>Strides Shasun Limited April 2018 Future</t>
  </si>
  <si>
    <t>GUAMAPR18</t>
  </si>
  <si>
    <t>Ambuja Cements Limited April 2018 Future</t>
  </si>
  <si>
    <t>ONGCAPR18</t>
  </si>
  <si>
    <t>Oil &amp; Natural Gas Corporation Limited April 2018 Future</t>
  </si>
  <si>
    <t>CENTAPR18</t>
  </si>
  <si>
    <t>Century Textiles &amp; Industries Limited April 2018 Future</t>
  </si>
  <si>
    <t>MNGFAPR18</t>
  </si>
  <si>
    <t>Manappuram Finance Limited April 2018 Future</t>
  </si>
  <si>
    <t>ADANAPR18</t>
  </si>
  <si>
    <t>Adani Enterprises Limited April 2018 Future</t>
  </si>
  <si>
    <t>HZINAPR18</t>
  </si>
  <si>
    <t>Hindustan Zinc Limited April 2018 Future</t>
  </si>
  <si>
    <t>SREIAPR18</t>
  </si>
  <si>
    <t>SREI Infrastructure Finance Limited April 2018 Future</t>
  </si>
  <si>
    <t>ACCLAPR18</t>
  </si>
  <si>
    <t>ACC Limited April 2018 Future</t>
  </si>
  <si>
    <t>GUSFAPR18</t>
  </si>
  <si>
    <t>Gujarat State Fertilizers &amp; Chemicals Limited April 2018 Future</t>
  </si>
  <si>
    <t>BHFOAPR18</t>
  </si>
  <si>
    <t>Bharat Forge Limited April 2018 Future</t>
  </si>
  <si>
    <t>ARVIAPR18</t>
  </si>
  <si>
    <t>Arvind Limited April 2018 Future</t>
  </si>
  <si>
    <t>SAILAPR18</t>
  </si>
  <si>
    <t>Steel Authority of India Limited April 2018 Future</t>
  </si>
  <si>
    <t>IOICAPR18</t>
  </si>
  <si>
    <t>Indian Oil Corporation Limited April 2018 Future</t>
  </si>
  <si>
    <t>GRANAPR18</t>
  </si>
  <si>
    <t>Granules India Limited April 2018 Future</t>
  </si>
  <si>
    <t>HAILAPR18</t>
  </si>
  <si>
    <t>Havells India Limited April 2018 Future</t>
  </si>
  <si>
    <t>ADAPAPR18</t>
  </si>
  <si>
    <t>Adani Power Limited April 2018 Future</t>
  </si>
  <si>
    <t>INFSAPR18</t>
  </si>
  <si>
    <t>Infosys Limited April 2018 Future</t>
  </si>
  <si>
    <t>TISCAPR18</t>
  </si>
  <si>
    <t>Tata Steel Limited April 2018 Future</t>
  </si>
  <si>
    <t>MUNDAPR18</t>
  </si>
  <si>
    <t>Adani Ports and Special Economic Zone Limited April 2018 Future</t>
  </si>
  <si>
    <t>UNBIAPR18</t>
  </si>
  <si>
    <t>Union Bank of India April 2018 Future</t>
  </si>
  <si>
    <t>BHELAPR18</t>
  </si>
  <si>
    <t>Bharat Electronics Limited April 2018 Future</t>
  </si>
  <si>
    <t>MCSPAPR18</t>
  </si>
  <si>
    <t>United Spirits Limited April 2018 Future</t>
  </si>
  <si>
    <t>SYBAAPR18</t>
  </si>
  <si>
    <t>Syndicate Bank April 2018 Future</t>
  </si>
  <si>
    <t>CANBAPR18</t>
  </si>
  <si>
    <t>Canara Bank April 2018 Future</t>
  </si>
  <si>
    <t>EQMFAPR18</t>
  </si>
  <si>
    <t>Equitas Holdings Limited April 2018 Future</t>
  </si>
  <si>
    <t>IGASAPR18</t>
  </si>
  <si>
    <t>Indraprastha Gas Limited April 2018 Future</t>
  </si>
  <si>
    <t>RLPLAPR18</t>
  </si>
  <si>
    <t>Reliance Power Limited April 2018 Future</t>
  </si>
  <si>
    <t>KMBKAPR18</t>
  </si>
  <si>
    <t>Kotak Mahindra Bank Limited April 2018 Future</t>
  </si>
  <si>
    <t>BTVLAPR18</t>
  </si>
  <si>
    <t>Bharti Airtel Limited April 2018 Future</t>
  </si>
  <si>
    <t>GMRIAPR18</t>
  </si>
  <si>
    <t>GMR Infrastructure Limited April 2018 Future</t>
  </si>
  <si>
    <t>SBAIAPR18</t>
  </si>
  <si>
    <t>State Bank of India April 2018 Future</t>
  </si>
  <si>
    <t>JSPLAPR18</t>
  </si>
  <si>
    <t>Jindal Steel &amp; Power Limited April 2018 Future</t>
  </si>
  <si>
    <t>PLNGAPR18</t>
  </si>
  <si>
    <t>Petronet LNG Limited April 2018 Future</t>
  </si>
  <si>
    <t>SPILAPR18</t>
  </si>
  <si>
    <t>Sun Pharmaceutical Industries Limited April 2018 Future</t>
  </si>
  <si>
    <t>TTEAAPR18</t>
  </si>
  <si>
    <t>Tata Global Beverages Limited April 2018 Future</t>
  </si>
  <si>
    <t>BKINAPR18</t>
  </si>
  <si>
    <t>Bank of India April 2018 Future</t>
  </si>
  <si>
    <t>RAWOAPR18</t>
  </si>
  <si>
    <t>Raymond Limited April 2018 Future</t>
  </si>
  <si>
    <t>DRRLAPR18</t>
  </si>
  <si>
    <t>Dr. Reddy's Laboratories Limited April 2018 Future</t>
  </si>
  <si>
    <t>BKBAAPR18</t>
  </si>
  <si>
    <t>Bank of Baroda April 2018 Future</t>
  </si>
  <si>
    <t>DHFLAPR18</t>
  </si>
  <si>
    <t>Dewan Housing Finance Corporation Limited April 2018 Future</t>
  </si>
  <si>
    <t>CALCAPR18</t>
  </si>
  <si>
    <t>CESC Limited April 2018 Future</t>
  </si>
  <si>
    <t>BPCLAPR18</t>
  </si>
  <si>
    <t>Bharat Petroleum Corporation Limited April 2018 Future</t>
  </si>
  <si>
    <t>YESBAPR18</t>
  </si>
  <si>
    <t>Yes Bank Limited April 2018 Future</t>
  </si>
  <si>
    <t>SKSMAPR18</t>
  </si>
  <si>
    <t>Bharat Financial Inclusion Limited April 2018 Future</t>
  </si>
  <si>
    <t>POWFAPR18</t>
  </si>
  <si>
    <t>Power Finance Corporation Limited April 2018 Future</t>
  </si>
  <si>
    <t>TELCAPR18</t>
  </si>
  <si>
    <t>CHELAPR18</t>
  </si>
  <si>
    <t>Cadila Healthcare Limited April 2018 Future</t>
  </si>
  <si>
    <t>JVSLAPR18</t>
  </si>
  <si>
    <t>JSW Steel Limited April 2018 Future</t>
  </si>
  <si>
    <t>TCSLAPR18</t>
  </si>
  <si>
    <t>Tata Consultancy Services Limited April 2018 Future</t>
  </si>
  <si>
    <t>AUPHAPR18</t>
  </si>
  <si>
    <t>Aurobindo Pharma Limited April 2018 Future</t>
  </si>
  <si>
    <t>DLFLAPR18</t>
  </si>
  <si>
    <t>DLF Limited April 2018 Future</t>
  </si>
  <si>
    <t>PUBAAPR18</t>
  </si>
  <si>
    <t>Punjab National Bank April 2018 Future</t>
  </si>
  <si>
    <t>IBHFAPR18</t>
  </si>
  <si>
    <t>Indiabulls Housing Finance Limited April 2018 Future</t>
  </si>
  <si>
    <t>IBCLAPR18</t>
  </si>
  <si>
    <t>ICICI Bank Limited April 2018 Future</t>
  </si>
  <si>
    <t>HDFC982</t>
  </si>
  <si>
    <t>INE001A07RF0</t>
  </si>
  <si>
    <t>7.85% Housing Development Finance Corporation Limited</t>
  </si>
  <si>
    <t>CHOL855</t>
  </si>
  <si>
    <t>INE121A07OF3</t>
  </si>
  <si>
    <t>LTIF317</t>
  </si>
  <si>
    <t>INE691I07BW0</t>
  </si>
  <si>
    <t>8.86% L &amp; T Infrastructure Finance Company Limited **</t>
  </si>
  <si>
    <t>MMFS1065</t>
  </si>
  <si>
    <t>INE774D07QX1</t>
  </si>
  <si>
    <t>7.78% Mahindra &amp; Mahindra Financial Services Limited **</t>
  </si>
  <si>
    <t>TCAL456</t>
  </si>
  <si>
    <t>INE976I08219</t>
  </si>
  <si>
    <t>8.75% Tata Capital Limited **</t>
  </si>
  <si>
    <t>GRUH226</t>
  </si>
  <si>
    <t>INE580B07422</t>
  </si>
  <si>
    <t>7.48% Gruh Finance Limited **</t>
  </si>
  <si>
    <t>BHAT25</t>
  </si>
  <si>
    <t>INE403D08017</t>
  </si>
  <si>
    <t>Bharti Telecom Limited</t>
  </si>
  <si>
    <t>Margin Fixed Deposit</t>
  </si>
  <si>
    <t>FDHD1077</t>
  </si>
  <si>
    <t>HDFC Bank Limited</t>
  </si>
  <si>
    <t>369</t>
  </si>
  <si>
    <t>FDIB814</t>
  </si>
  <si>
    <t>265</t>
  </si>
  <si>
    <t>FDHD1086</t>
  </si>
  <si>
    <t>FDIB825</t>
  </si>
  <si>
    <t>287</t>
  </si>
  <si>
    <t>FDIB821</t>
  </si>
  <si>
    <t>215</t>
  </si>
  <si>
    <t>FDHD1127</t>
  </si>
  <si>
    <t>140</t>
  </si>
  <si>
    <t>FDIB824</t>
  </si>
  <si>
    <t>276</t>
  </si>
  <si>
    <t>FDUT694</t>
  </si>
  <si>
    <t>Axis Bank Limited</t>
  </si>
  <si>
    <t>376</t>
  </si>
  <si>
    <t>FDHD1173</t>
  </si>
  <si>
    <t>202</t>
  </si>
  <si>
    <t>FDUT695</t>
  </si>
  <si>
    <t>FDHD1148</t>
  </si>
  <si>
    <t>185</t>
  </si>
  <si>
    <t>FDHD1151</t>
  </si>
  <si>
    <t>366</t>
  </si>
  <si>
    <t>FDHD1157</t>
  </si>
  <si>
    <t>FDHD1167</t>
  </si>
  <si>
    <t>371</t>
  </si>
  <si>
    <t>FDHD1174</t>
  </si>
  <si>
    <t>200</t>
  </si>
  <si>
    <t>FDHD1177</t>
  </si>
  <si>
    <t>FDUT690</t>
  </si>
  <si>
    <t>394</t>
  </si>
  <si>
    <t>FDUT692</t>
  </si>
  <si>
    <t>FDUT693</t>
  </si>
  <si>
    <t>FDHD1091</t>
  </si>
  <si>
    <t>FDHD1149</t>
  </si>
  <si>
    <t>FDHD1150</t>
  </si>
  <si>
    <t>367</t>
  </si>
  <si>
    <t>FDHD1178</t>
  </si>
  <si>
    <t>197</t>
  </si>
  <si>
    <t>FDUT689</t>
  </si>
  <si>
    <t>374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</si>
  <si>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</si>
  <si>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</si>
  <si>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</si>
  <si>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</si>
  <si>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</si>
  <si>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</si>
  <si>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</si>
  <si>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</si>
  <si>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FDHD1132</t>
  </si>
  <si>
    <t>365</t>
  </si>
  <si>
    <t>FDHD1137</t>
  </si>
  <si>
    <t>368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</si>
  <si>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</si>
  <si>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</si>
  <si>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</si>
  <si>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</si>
  <si>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</si>
  <si>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</si>
  <si>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</si>
  <si>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</si>
  <si>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</si>
  <si>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</si>
  <si>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</si>
  <si>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</si>
  <si>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</si>
  <si>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SECH03</t>
  </si>
  <si>
    <t>INE628A01036</t>
  </si>
  <si>
    <t>UPL Limited</t>
  </si>
  <si>
    <t>Pesticides</t>
  </si>
  <si>
    <t>MINT01</t>
  </si>
  <si>
    <t>INE018I01017</t>
  </si>
  <si>
    <t>MindTree Limited</t>
  </si>
  <si>
    <t>MINTAPR18</t>
  </si>
  <si>
    <t>MindTree Limited April 2018 Future</t>
  </si>
  <si>
    <t>SECHAPR18</t>
  </si>
  <si>
    <t>UPL Limited April 2018 Future</t>
  </si>
  <si>
    <t>CHOL823</t>
  </si>
  <si>
    <t>INE121A07MV4</t>
  </si>
  <si>
    <t>8.2% Cholamandalam Investment and Finance Company Limited **</t>
  </si>
  <si>
    <t>FDHD1162</t>
  </si>
  <si>
    <t>128</t>
  </si>
  <si>
    <t>FDHD1158</t>
  </si>
  <si>
    <t>FDUT685</t>
  </si>
  <si>
    <t>145</t>
  </si>
  <si>
    <t>FDUT679</t>
  </si>
  <si>
    <t>97</t>
  </si>
  <si>
    <t>FDUT681</t>
  </si>
  <si>
    <t>96</t>
  </si>
  <si>
    <t>IDF015</t>
  </si>
  <si>
    <t>HDFB02</t>
  </si>
  <si>
    <t>INE040A01026</t>
  </si>
  <si>
    <t>BRET01</t>
  </si>
  <si>
    <t>INE752P01024</t>
  </si>
  <si>
    <t>Future Retail Limited</t>
  </si>
  <si>
    <t>Retailing</t>
  </si>
  <si>
    <t>MRFL01</t>
  </si>
  <si>
    <t>INE883A01011</t>
  </si>
  <si>
    <t>MRF Limited</t>
  </si>
  <si>
    <t>APOT02</t>
  </si>
  <si>
    <t>INE438A01022</t>
  </si>
  <si>
    <t>Apollo Tyres Limited</t>
  </si>
  <si>
    <t>IHOT02</t>
  </si>
  <si>
    <t>INE053A01029</t>
  </si>
  <si>
    <t>The Indian Hotels Company Limited</t>
  </si>
  <si>
    <t>Hotels, Resorts And Other Recreational Activities</t>
  </si>
  <si>
    <t>CARB02</t>
  </si>
  <si>
    <t>INE371A01025</t>
  </si>
  <si>
    <t>Graphite India Limited</t>
  </si>
  <si>
    <t>SCUF01</t>
  </si>
  <si>
    <t>INE722A01011</t>
  </si>
  <si>
    <t>Shriram City Union Finance Limited</t>
  </si>
  <si>
    <t>RATN01</t>
  </si>
  <si>
    <t>INE976G01028</t>
  </si>
  <si>
    <t>RBL Bank Limited</t>
  </si>
  <si>
    <t>HCLT02</t>
  </si>
  <si>
    <t>INE860A01027</t>
  </si>
  <si>
    <t>HCL Technologies Limited</t>
  </si>
  <si>
    <t>UTIB02</t>
  </si>
  <si>
    <t>INE238A01034</t>
  </si>
  <si>
    <t>MAHI02</t>
  </si>
  <si>
    <t>INE101A01026</t>
  </si>
  <si>
    <t>Mahindra &amp; Mahindra Limited</t>
  </si>
  <si>
    <t>FLFL01</t>
  </si>
  <si>
    <t>INE452O01016</t>
  </si>
  <si>
    <t>Future Lifestyle Fashions Limited</t>
  </si>
  <si>
    <t>SUFI01</t>
  </si>
  <si>
    <t>INE660A01013</t>
  </si>
  <si>
    <t>Sundaram Finance Limited</t>
  </si>
  <si>
    <t>NTPC01</t>
  </si>
  <si>
    <t>INE733E01010</t>
  </si>
  <si>
    <t>NTPC Limited</t>
  </si>
  <si>
    <t>NAVB02</t>
  </si>
  <si>
    <t>INE725A01022</t>
  </si>
  <si>
    <t>Nava Bharat Ventures Limited</t>
  </si>
  <si>
    <t>KPTL02</t>
  </si>
  <si>
    <t>INE220B01022</t>
  </si>
  <si>
    <t>Kalpataru Power Transmission Limited</t>
  </si>
  <si>
    <t>COFE03</t>
  </si>
  <si>
    <t>INE169A01031</t>
  </si>
  <si>
    <t>Coromandel International Limited</t>
  </si>
  <si>
    <t>CHLO02</t>
  </si>
  <si>
    <t>INE302A01020</t>
  </si>
  <si>
    <t>Exide Industries Limited</t>
  </si>
  <si>
    <t>MAAU01</t>
  </si>
  <si>
    <t>INE536H01010</t>
  </si>
  <si>
    <t>Mahindra CIE Automotive Limited</t>
  </si>
  <si>
    <t>MIIL02</t>
  </si>
  <si>
    <t>INE405E01023</t>
  </si>
  <si>
    <t>Minda Industries Limited</t>
  </si>
  <si>
    <t>KPIT03</t>
  </si>
  <si>
    <t>INE836A01035</t>
  </si>
  <si>
    <t>KPIT Technologies Limited</t>
  </si>
  <si>
    <t>TINV04</t>
  </si>
  <si>
    <t>INE149A01033</t>
  </si>
  <si>
    <t>TI Financial Holdings Limited</t>
  </si>
  <si>
    <t>NEST01</t>
  </si>
  <si>
    <t>INE239A01016</t>
  </si>
  <si>
    <t>Nestle India Limited</t>
  </si>
  <si>
    <t>RCAM01</t>
  </si>
  <si>
    <t>INE298J01013</t>
  </si>
  <si>
    <t>Reliance Nippon Life Asset Management Limited</t>
  </si>
  <si>
    <t>MCEL03</t>
  </si>
  <si>
    <t>INE331A01037</t>
  </si>
  <si>
    <t>The Ramco Cements Limited</t>
  </si>
  <si>
    <t>NAPH02</t>
  </si>
  <si>
    <t>INE987B01026</t>
  </si>
  <si>
    <t>Natco Pharma Limited</t>
  </si>
  <si>
    <t>COLG02</t>
  </si>
  <si>
    <t>INE259A01022</t>
  </si>
  <si>
    <t>Colgate Palmolive (India) Limited</t>
  </si>
  <si>
    <t>THER02</t>
  </si>
  <si>
    <t>INE152A01029</t>
  </si>
  <si>
    <t>Thermax Limited</t>
  </si>
  <si>
    <t>SADB02</t>
  </si>
  <si>
    <t>INE226H01026</t>
  </si>
  <si>
    <t>Sadbhav Engineering Limited</t>
  </si>
  <si>
    <t>HPEC01</t>
  </si>
  <si>
    <t>INE094A01015</t>
  </si>
  <si>
    <t>Hindustan Petroleum Corporation Limited</t>
  </si>
  <si>
    <t>ILOM01</t>
  </si>
  <si>
    <t>INE765G01017</t>
  </si>
  <si>
    <t>ICICI Lombard General Insurance Company Limited</t>
  </si>
  <si>
    <t>MASL02</t>
  </si>
  <si>
    <t>INE759A01021</t>
  </si>
  <si>
    <t>Mastek Limited</t>
  </si>
  <si>
    <t>IIBL01</t>
  </si>
  <si>
    <t>INE095A01012</t>
  </si>
  <si>
    <t>DENI02</t>
  </si>
  <si>
    <t>INE288B01029</t>
  </si>
  <si>
    <t>Deepak Nitrite Limited</t>
  </si>
  <si>
    <t>INRL02</t>
  </si>
  <si>
    <t>INE873D01024</t>
  </si>
  <si>
    <t>Indoco Remedies Limited</t>
  </si>
  <si>
    <t>JKCE01</t>
  </si>
  <si>
    <t>INE823G01014</t>
  </si>
  <si>
    <t>JK Cement Limited</t>
  </si>
  <si>
    <t>MAXI02</t>
  </si>
  <si>
    <t>INE180A01020</t>
  </si>
  <si>
    <t>Max Financial Services Limited</t>
  </si>
  <si>
    <t>CCOI01</t>
  </si>
  <si>
    <t>INE111A01017</t>
  </si>
  <si>
    <t>Container Corporation of India Limited</t>
  </si>
  <si>
    <t>CGCE01</t>
  </si>
  <si>
    <t>INE299U01018</t>
  </si>
  <si>
    <t>Crompton Greaves Consumer Electricals Limited</t>
  </si>
  <si>
    <t>DOLA02</t>
  </si>
  <si>
    <t>INE325C01035</t>
  </si>
  <si>
    <t>Dollar Industries Limited</t>
  </si>
  <si>
    <t>ASAI01</t>
  </si>
  <si>
    <t>INE439A01020</t>
  </si>
  <si>
    <t>Asahi India Glass Limited</t>
  </si>
  <si>
    <t>PEFR01</t>
  </si>
  <si>
    <t>INE647O01011</t>
  </si>
  <si>
    <t>Aditya Birla Fashion and Retail Limited</t>
  </si>
  <si>
    <t>COAL01</t>
  </si>
  <si>
    <t>INE522F01014</t>
  </si>
  <si>
    <t>Coal India Limited</t>
  </si>
  <si>
    <t>DCMC02</t>
  </si>
  <si>
    <t>INE499A01024</t>
  </si>
  <si>
    <t>DCM Shriram Limited</t>
  </si>
  <si>
    <t>SHEE01</t>
  </si>
  <si>
    <t>INE916U01025</t>
  </si>
  <si>
    <t>Sheela Foam Limited</t>
  </si>
  <si>
    <t>DECL02</t>
  </si>
  <si>
    <t>INE583C01021</t>
  </si>
  <si>
    <t>Deccan Cements Limited</t>
  </si>
  <si>
    <t>SFIN01</t>
  </si>
  <si>
    <t>INE202Z01029</t>
  </si>
  <si>
    <t>Sundaram Finance Holdings Limited</t>
  </si>
  <si>
    <t>BAND01</t>
  </si>
  <si>
    <t>INE545U01014</t>
  </si>
  <si>
    <t>Bandhan Bank Limited</t>
  </si>
  <si>
    <t>TEMA02</t>
  </si>
  <si>
    <t>INE669C01036</t>
  </si>
  <si>
    <t>Tech Mahindra Limited</t>
  </si>
  <si>
    <t>TISC02</t>
  </si>
  <si>
    <t>IN9081A01010</t>
  </si>
  <si>
    <t>ZEET20PSS</t>
  </si>
  <si>
    <t>INE256A04022</t>
  </si>
  <si>
    <t>Zee Entertainment Enterprises Limited (Preference shares)</t>
  </si>
  <si>
    <t>ICBR01</t>
  </si>
  <si>
    <t>INE763G01038</t>
  </si>
  <si>
    <t>APOTAPR18</t>
  </si>
  <si>
    <t>Apollo Tyres Limited April 2018 Future</t>
  </si>
  <si>
    <t>TEMAAPR18</t>
  </si>
  <si>
    <t>Tech Mahindra Limited April 2018 Future</t>
  </si>
  <si>
    <t>Reverse Repo</t>
  </si>
  <si>
    <t>IDF016</t>
  </si>
  <si>
    <t>MICP01</t>
  </si>
  <si>
    <t>INE898S01029</t>
  </si>
  <si>
    <t>Majesco Limited</t>
  </si>
  <si>
    <t>KHAD01</t>
  </si>
  <si>
    <t>INE834I01025</t>
  </si>
  <si>
    <t>Khadim India Limited</t>
  </si>
  <si>
    <t>MALE02</t>
  </si>
  <si>
    <t>INE511C01022</t>
  </si>
  <si>
    <t>Magma Fincorp Limited</t>
  </si>
  <si>
    <t>CAAM01</t>
  </si>
  <si>
    <t>INE385W01011</t>
  </si>
  <si>
    <t>Dishman Carbogen Amcis Limited</t>
  </si>
  <si>
    <t>AMUL01</t>
  </si>
  <si>
    <t>INE126J01016</t>
  </si>
  <si>
    <t>Amulya Leasing And Finance Limited</t>
  </si>
  <si>
    <t>Miscellaneous</t>
  </si>
  <si>
    <t>IDF017</t>
  </si>
  <si>
    <t>JUFL01</t>
  </si>
  <si>
    <t>INE797F01012</t>
  </si>
  <si>
    <t>Jubilant Foodworks Limited</t>
  </si>
  <si>
    <t>BAFL02</t>
  </si>
  <si>
    <t>INE296A01024</t>
  </si>
  <si>
    <t>Bajaj Finance Limited</t>
  </si>
  <si>
    <t>BSEL02</t>
  </si>
  <si>
    <t>INE118H01025</t>
  </si>
  <si>
    <t>BSE Limited</t>
  </si>
  <si>
    <t>KACE03</t>
  </si>
  <si>
    <t>INE217B01036</t>
  </si>
  <si>
    <t>Kajaria Ceramics Limited</t>
  </si>
  <si>
    <t>ASTP04</t>
  </si>
  <si>
    <t>INE006I01046</t>
  </si>
  <si>
    <t>Astral Poly Technik Limited</t>
  </si>
  <si>
    <t>SEIS01</t>
  </si>
  <si>
    <t>INE285J01010</t>
  </si>
  <si>
    <t>Security and Intelligence Services (India) Limited</t>
  </si>
  <si>
    <t>Commercial Services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</si>
  <si>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</si>
  <si>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</si>
  <si>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</si>
  <si>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</si>
  <si>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</si>
  <si>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</si>
  <si>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</si>
  <si>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</si>
  <si>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</si>
  <si>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</si>
  <si>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BIRM01</t>
  </si>
  <si>
    <t>INE470A01017</t>
  </si>
  <si>
    <t>3M India Limited</t>
  </si>
  <si>
    <t>BTUL01</t>
  </si>
  <si>
    <t>INE702C01019</t>
  </si>
  <si>
    <t>APL Apollo Tubes Limited</t>
  </si>
  <si>
    <t>FAGP01</t>
  </si>
  <si>
    <t>INE513A01014</t>
  </si>
  <si>
    <t>Schaeffler India Limited</t>
  </si>
  <si>
    <t>JMFL02</t>
  </si>
  <si>
    <t>INE780C01023</t>
  </si>
  <si>
    <t>JM Financial Limited</t>
  </si>
  <si>
    <t>ASPA02</t>
  </si>
  <si>
    <t>INE021A01026</t>
  </si>
  <si>
    <t>Asian Paints Limited</t>
  </si>
  <si>
    <t>VATE03</t>
  </si>
  <si>
    <t>INE956G01038</t>
  </si>
  <si>
    <t>VA Tech Wabag Limited</t>
  </si>
  <si>
    <t>Engineering Services</t>
  </si>
  <si>
    <t>922121USD</t>
  </si>
  <si>
    <t>US1924461023</t>
  </si>
  <si>
    <t>Cognizant Technology Solutions Corp</t>
  </si>
  <si>
    <t>IT Consulting &amp; Other Services</t>
  </si>
  <si>
    <t>PAGE01</t>
  </si>
  <si>
    <t>INE761H01022</t>
  </si>
  <si>
    <t>Page Industries Limited</t>
  </si>
  <si>
    <t>GREC02</t>
  </si>
  <si>
    <t>INE224A01026</t>
  </si>
  <si>
    <t>Greaves Cotton Limited</t>
  </si>
  <si>
    <t>PROG01</t>
  </si>
  <si>
    <t>INE179A01014</t>
  </si>
  <si>
    <t>Procter &amp; Gamble Hygiene and Health Care Limited</t>
  </si>
  <si>
    <t>ASHL02</t>
  </si>
  <si>
    <t>INE208A01029</t>
  </si>
  <si>
    <t>Ashok Leyland Limited</t>
  </si>
  <si>
    <t>HDLI01</t>
  </si>
  <si>
    <t>INE795G01014</t>
  </si>
  <si>
    <t>HDFC Standard Life Insurance Company Limited</t>
  </si>
  <si>
    <t>ENTN01</t>
  </si>
  <si>
    <t>INE265F01028</t>
  </si>
  <si>
    <t>Entertainment Network (India) Limited</t>
  </si>
  <si>
    <t>CUBI02</t>
  </si>
  <si>
    <t>INE491A01021</t>
  </si>
  <si>
    <t>City Union Bank Limited</t>
  </si>
  <si>
    <t>SUVE02</t>
  </si>
  <si>
    <t>INE495B01038</t>
  </si>
  <si>
    <t>Suven Life Sciences Limited</t>
  </si>
  <si>
    <t>MCEX01</t>
  </si>
  <si>
    <t>INE745G01035</t>
  </si>
  <si>
    <t>Multi Commodity Exchange of India Limited</t>
  </si>
  <si>
    <t>SCIL02</t>
  </si>
  <si>
    <t>INE686A01026</t>
  </si>
  <si>
    <t>ITD Cementation India Limited</t>
  </si>
  <si>
    <t>TCIE01</t>
  </si>
  <si>
    <t>INE586V01016</t>
  </si>
  <si>
    <t>TCI Express Limited</t>
  </si>
  <si>
    <t>GRIL01</t>
  </si>
  <si>
    <t>INE544R01013</t>
  </si>
  <si>
    <t>Greenlam Industries Limited</t>
  </si>
  <si>
    <t>RASP01</t>
  </si>
  <si>
    <t>INE611A01016</t>
  </si>
  <si>
    <t>RSWM Limited</t>
  </si>
  <si>
    <t>Textiles - Cotton</t>
  </si>
  <si>
    <t>TCII02</t>
  </si>
  <si>
    <t>INE688A01022</t>
  </si>
  <si>
    <t>Transport Corporation of India Limited</t>
  </si>
  <si>
    <t>DIIL01</t>
  </si>
  <si>
    <t>INE131C01011</t>
  </si>
  <si>
    <t>Disa India Limited</t>
  </si>
  <si>
    <t>MASP01</t>
  </si>
  <si>
    <t>INE825A01012</t>
  </si>
  <si>
    <t>Vardhman Textiles Limited</t>
  </si>
  <si>
    <t>BLDA01</t>
  </si>
  <si>
    <t>INE233B01017</t>
  </si>
  <si>
    <t>Blue Dart Express Limited</t>
  </si>
  <si>
    <t>GSPL01</t>
  </si>
  <si>
    <t>INE246F01010</t>
  </si>
  <si>
    <t>Gujarat State Petronet Limited</t>
  </si>
  <si>
    <t>WEAL01</t>
  </si>
  <si>
    <t>INE888B01018</t>
  </si>
  <si>
    <t>Poddar Housing and Development Limited</t>
  </si>
  <si>
    <t>BALC02</t>
  </si>
  <si>
    <t>INE119A01028</t>
  </si>
  <si>
    <t>Balrampur Chini Mills Limited</t>
  </si>
  <si>
    <t>POWM01</t>
  </si>
  <si>
    <t>INE211R01019</t>
  </si>
  <si>
    <t>Power Mech Projects Limited</t>
  </si>
  <si>
    <t>INGE01</t>
  </si>
  <si>
    <t>INE177A01018</t>
  </si>
  <si>
    <t>Ingersoll Rand (India) Limited</t>
  </si>
  <si>
    <t>PCAM01</t>
  </si>
  <si>
    <t>INE484I01029</t>
  </si>
  <si>
    <t>Precision Camshafts Limited</t>
  </si>
  <si>
    <t>SHKE01</t>
  </si>
  <si>
    <t>INE500L01026</t>
  </si>
  <si>
    <t>S H Kelkar and Company Limited</t>
  </si>
  <si>
    <t>ERIS01</t>
  </si>
  <si>
    <t>INE406M01024</t>
  </si>
  <si>
    <t>Eris Lifesciences Limited</t>
  </si>
  <si>
    <t>KPNE01</t>
  </si>
  <si>
    <t>INE811A01012</t>
  </si>
  <si>
    <t>Kirloskar Pneumatic Company Limited</t>
  </si>
  <si>
    <t>KEWI01</t>
  </si>
  <si>
    <t>INE717A01029</t>
  </si>
  <si>
    <t>Kennametal India Limited</t>
  </si>
  <si>
    <t>SLIF01</t>
  </si>
  <si>
    <t>INE123W01016</t>
  </si>
  <si>
    <t>SBI Life Insurance Company Limited</t>
  </si>
  <si>
    <t>IDF020</t>
  </si>
  <si>
    <t>KEIN02</t>
  </si>
  <si>
    <t>INE389H01022</t>
  </si>
  <si>
    <t>KEC International Limited</t>
  </si>
  <si>
    <t>VRLO01</t>
  </si>
  <si>
    <t>INE366I01010</t>
  </si>
  <si>
    <t>VRL Logistics Limited</t>
  </si>
  <si>
    <t>INEN02</t>
  </si>
  <si>
    <t>INE136B01020</t>
  </si>
  <si>
    <t>Cyient Limited</t>
  </si>
  <si>
    <t>VMAR01</t>
  </si>
  <si>
    <t>INE665J01013</t>
  </si>
  <si>
    <t>V-Mart Retail Limited</t>
  </si>
  <si>
    <t>ENGI02</t>
  </si>
  <si>
    <t>INE510A01028</t>
  </si>
  <si>
    <t>Engineers India Limited</t>
  </si>
  <si>
    <t>HNPS02</t>
  </si>
  <si>
    <t>INE292B01021</t>
  </si>
  <si>
    <t>HBL Power Systems Limited</t>
  </si>
  <si>
    <t>GPIL03</t>
  </si>
  <si>
    <t>INE461C01038</t>
  </si>
  <si>
    <t>Greenply Industries Limited</t>
  </si>
  <si>
    <t>KEII02</t>
  </si>
  <si>
    <t>INE878B01027</t>
  </si>
  <si>
    <t>KEI Industries Limited</t>
  </si>
  <si>
    <t>MFSL01</t>
  </si>
  <si>
    <t>INE348L01012</t>
  </si>
  <si>
    <t>Mas Financial Services Limited</t>
  </si>
  <si>
    <t>FSCS01</t>
  </si>
  <si>
    <t>INE935Q01015</t>
  </si>
  <si>
    <t>Future Supply Chain Solutions Limited</t>
  </si>
  <si>
    <t>WABT01</t>
  </si>
  <si>
    <t>INE342J01019</t>
  </si>
  <si>
    <t>WABCO India Limited</t>
  </si>
  <si>
    <t>CGIM01</t>
  </si>
  <si>
    <t>INE188B01013</t>
  </si>
  <si>
    <t>Igarashi Motors India Limited</t>
  </si>
  <si>
    <t>TLFH01</t>
  </si>
  <si>
    <t>INE974X01010</t>
  </si>
  <si>
    <t>Tube Investments of India Limited</t>
  </si>
  <si>
    <t>EASI02</t>
  </si>
  <si>
    <t>INE230A01023</t>
  </si>
  <si>
    <t>EIH Limited</t>
  </si>
  <si>
    <t>MHSE02</t>
  </si>
  <si>
    <t>INE271B01025</t>
  </si>
  <si>
    <t>Maharashtra Seamless Limited</t>
  </si>
  <si>
    <t>KPRM02</t>
  </si>
  <si>
    <t>INE930H01023</t>
  </si>
  <si>
    <t>K.P.R. Mill Limited</t>
  </si>
  <si>
    <t>NTSP01</t>
  </si>
  <si>
    <t>INE229H01012</t>
  </si>
  <si>
    <t>Nitin Spinners Limited</t>
  </si>
  <si>
    <t>HIKC02</t>
  </si>
  <si>
    <t>INE475B01022</t>
  </si>
  <si>
    <t>Hikal Limited</t>
  </si>
  <si>
    <t>WOHO01</t>
  </si>
  <si>
    <t>INE066O01014</t>
  </si>
  <si>
    <t>Wonderla Holidays Limited</t>
  </si>
  <si>
    <t>LMAW02</t>
  </si>
  <si>
    <t>INE269B01029</t>
  </si>
  <si>
    <t>Lakshmi Machine Works Limited</t>
  </si>
  <si>
    <t>STTO02</t>
  </si>
  <si>
    <t>INE334A01023</t>
  </si>
  <si>
    <t>Sterling Tools Limited</t>
  </si>
  <si>
    <t>GAAP01</t>
  </si>
  <si>
    <t>INE295F01017</t>
  </si>
  <si>
    <t>Butterfly Gandhimathi Appliances Limited</t>
  </si>
  <si>
    <t>GGLT01</t>
  </si>
  <si>
    <t>INE844O01022</t>
  </si>
  <si>
    <t>Gujarat Gas Limited</t>
  </si>
  <si>
    <t>STPR03</t>
  </si>
  <si>
    <t>INE786A01032</t>
  </si>
  <si>
    <t>JK Lakshmi Cement Limited</t>
  </si>
  <si>
    <t>TDPS01</t>
  </si>
  <si>
    <t>INE419M01019</t>
  </si>
  <si>
    <t>TD Power Systems Limited</t>
  </si>
  <si>
    <t>PSYL01</t>
  </si>
  <si>
    <t>INE262H01013</t>
  </si>
  <si>
    <t>Persistent Systems Limited</t>
  </si>
  <si>
    <t>KIFE02</t>
  </si>
  <si>
    <t>INE884B01025</t>
  </si>
  <si>
    <t>Kirloskar Ferrous Industries Limited</t>
  </si>
  <si>
    <t>IDF022</t>
  </si>
  <si>
    <t>PSPR01</t>
  </si>
  <si>
    <t>INE488V01015</t>
  </si>
  <si>
    <t>PSP Projects Limited</t>
  </si>
  <si>
    <t>HINI02</t>
  </si>
  <si>
    <t>INE038A01020</t>
  </si>
  <si>
    <t>Hindalco Industries Limited</t>
  </si>
  <si>
    <t>MOTI02</t>
  </si>
  <si>
    <t>INE323A01026</t>
  </si>
  <si>
    <t>Bosch Limited</t>
  </si>
  <si>
    <t>TEXR01</t>
  </si>
  <si>
    <t>INE621L01012</t>
  </si>
  <si>
    <t>Texmaco Rail &amp; Engineering Limited</t>
  </si>
  <si>
    <t>HEGL01</t>
  </si>
  <si>
    <t>INE545A01016</t>
  </si>
  <si>
    <t>HEG Limited</t>
  </si>
  <si>
    <t>SANH01</t>
  </si>
  <si>
    <t>INE278H01035</t>
  </si>
  <si>
    <t>Sandhar Technologies Limited</t>
  </si>
  <si>
    <t>AVSP01</t>
  </si>
  <si>
    <t>INE192R01011</t>
  </si>
  <si>
    <t>Avenue Supermarts Limited</t>
  </si>
  <si>
    <t>ASGI01</t>
  </si>
  <si>
    <t>INE022I01019</t>
  </si>
  <si>
    <t>Asian Granito India Limited</t>
  </si>
  <si>
    <t>ATUL01</t>
  </si>
  <si>
    <t>INE100A01010</t>
  </si>
  <si>
    <t>Atul Limited</t>
  </si>
  <si>
    <t>PHRP01</t>
  </si>
  <si>
    <t>INE546Y01022</t>
  </si>
  <si>
    <t>Praxis Home Retail Limited</t>
  </si>
  <si>
    <t>FVIL02</t>
  </si>
  <si>
    <t>INE220J01025</t>
  </si>
  <si>
    <t>Future Consumer Limited</t>
  </si>
  <si>
    <t>IDF024</t>
  </si>
  <si>
    <t>Mutual Fund Units</t>
  </si>
  <si>
    <t>118379</t>
  </si>
  <si>
    <t>INF194K01L16</t>
  </si>
  <si>
    <t>118387</t>
  </si>
  <si>
    <t>INF194K01P38</t>
  </si>
  <si>
    <t>118371</t>
  </si>
  <si>
    <t>INF194K01J77</t>
  </si>
  <si>
    <t>118407</t>
  </si>
  <si>
    <t>INF194K01U07</t>
  </si>
  <si>
    <t>IDF025</t>
  </si>
  <si>
    <t>BFSL01</t>
  </si>
  <si>
    <t>INE918I01018</t>
  </si>
  <si>
    <t>Bajaj Finserv Limited</t>
  </si>
  <si>
    <t>HMML01</t>
  </si>
  <si>
    <t>INE264A01014</t>
  </si>
  <si>
    <t>GlaxoSmithKline Consumer Healthcare Limited</t>
  </si>
  <si>
    <t>PSPL03</t>
  </si>
  <si>
    <t>INE393P01035</t>
  </si>
  <si>
    <t>Prataap Snacks Limited</t>
  </si>
  <si>
    <t>AMBE01</t>
  </si>
  <si>
    <t>INE371P01015</t>
  </si>
  <si>
    <t>Amber Enterprises India Limited</t>
  </si>
  <si>
    <t>HURD196</t>
  </si>
  <si>
    <t>INE031A08590</t>
  </si>
  <si>
    <t>7.68% Housing &amp; Urban Development Corporation Limited **</t>
  </si>
  <si>
    <t>IIBL731</t>
  </si>
  <si>
    <t>INE095A08066</t>
  </si>
  <si>
    <t>9.5% IndusInd Bank Limited **</t>
  </si>
  <si>
    <t>SIDB244</t>
  </si>
  <si>
    <t>INE556F09601</t>
  </si>
  <si>
    <t>NHPC62</t>
  </si>
  <si>
    <t>INE848E07708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</si>
  <si>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</si>
  <si>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</si>
  <si>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</si>
  <si>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</si>
  <si>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</si>
  <si>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</si>
  <si>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</si>
  <si>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</si>
  <si>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</si>
  <si>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</si>
  <si>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</si>
  <si>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</si>
  <si>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</si>
  <si>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</si>
  <si>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</si>
  <si>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</si>
  <si>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</si>
  <si>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</si>
  <si>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</si>
  <si>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</si>
  <si>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118935</t>
  </si>
  <si>
    <t>INF179K01VC4</t>
  </si>
  <si>
    <t>HDFC Cap Builder Fund - Growth Option - DP</t>
  </si>
  <si>
    <t>118419</t>
  </si>
  <si>
    <t>INF194K01V89</t>
  </si>
  <si>
    <t>IDFC Classic Equity Fund-Direct Plan-Growth</t>
  </si>
  <si>
    <t>118668</t>
  </si>
  <si>
    <t>INF204K01E54</t>
  </si>
  <si>
    <t>Reliance Grwt Fund -Grwt Pl-Grwt Opt-DP</t>
  </si>
  <si>
    <t>120608</t>
  </si>
  <si>
    <t>INF109K014D2</t>
  </si>
  <si>
    <t>ICICI Prudential Short Term Gilt Fund-Grwt-DP</t>
  </si>
  <si>
    <t>119114</t>
  </si>
  <si>
    <t>INF179K01VV4</t>
  </si>
  <si>
    <t>HDFC Gilt Fund Shrt Term Pl DP-Gwth Op</t>
  </si>
  <si>
    <t>120137</t>
  </si>
  <si>
    <t>INF200K01SK7</t>
  </si>
  <si>
    <t>SBI Magnum Gilt Fund-Short Term-Grwt-DP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</si>
  <si>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</si>
  <si>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</si>
  <si>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</si>
  <si>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</si>
  <si>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</si>
  <si>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</si>
  <si>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</si>
  <si>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</si>
  <si>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</si>
  <si>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PGCI01</t>
  </si>
  <si>
    <t>INE752E01010</t>
  </si>
  <si>
    <t>Power Grid Corporation of India Limited</t>
  </si>
  <si>
    <t>ULCC01</t>
  </si>
  <si>
    <t>INE481G01011</t>
  </si>
  <si>
    <t>UltraTech Cement Limited</t>
  </si>
  <si>
    <t>EIML01</t>
  </si>
  <si>
    <t>INE066A01013</t>
  </si>
  <si>
    <t>Eicher Motors Limited</t>
  </si>
  <si>
    <t>WIPR02</t>
  </si>
  <si>
    <t>INE075A01022</t>
  </si>
  <si>
    <t>Wipro Limited</t>
  </si>
  <si>
    <t>BINL01</t>
  </si>
  <si>
    <t>INE121J01017</t>
  </si>
  <si>
    <t>Bharti Infratel Limited</t>
  </si>
  <si>
    <t>Telecom -  Equipment &amp; Accessories</t>
  </si>
  <si>
    <t>NIFYAPR18</t>
  </si>
  <si>
    <t>Nifty Index April 2018 Future</t>
  </si>
  <si>
    <t>NTPC100</t>
  </si>
  <si>
    <t>INE733E07JP6</t>
  </si>
  <si>
    <t>8.49% NTPC Limited **</t>
  </si>
  <si>
    <t>IDF052</t>
  </si>
  <si>
    <t>PNCI02</t>
  </si>
  <si>
    <t>INE195J01029</t>
  </si>
  <si>
    <t>PNC Infratech Limited</t>
  </si>
  <si>
    <t>COCH01</t>
  </si>
  <si>
    <t>INE704P01017</t>
  </si>
  <si>
    <t>Cochin Shipyard Limited</t>
  </si>
  <si>
    <t>TEJN01</t>
  </si>
  <si>
    <t>INE010J01012</t>
  </si>
  <si>
    <t>Tejas Networks Limited</t>
  </si>
  <si>
    <t>DILB01</t>
  </si>
  <si>
    <t>INE917M01012</t>
  </si>
  <si>
    <t>Dilip Buildcon Limited</t>
  </si>
  <si>
    <t>INAV01</t>
  </si>
  <si>
    <t>INE646L01027</t>
  </si>
  <si>
    <t>InterGlobe Aviation Limited</t>
  </si>
  <si>
    <t>NAVK01</t>
  </si>
  <si>
    <t>INE278M01019</t>
  </si>
  <si>
    <t>Navkar Corporation Limited</t>
  </si>
  <si>
    <t>BLUS03</t>
  </si>
  <si>
    <t>INE472A01039</t>
  </si>
  <si>
    <t>Blue Star Limited</t>
  </si>
  <si>
    <t>GTWA01</t>
  </si>
  <si>
    <t>INE852F01015</t>
  </si>
  <si>
    <t>Gateway Distriparks Limited</t>
  </si>
  <si>
    <t>AHCO01</t>
  </si>
  <si>
    <t>INE758C01029</t>
  </si>
  <si>
    <t>Ahluwalia Contracts (India) Limited</t>
  </si>
  <si>
    <t>JKIF02</t>
  </si>
  <si>
    <t>INE576I01022</t>
  </si>
  <si>
    <t>J.Kumar Infraprojects Limited</t>
  </si>
  <si>
    <t>GAPR02</t>
  </si>
  <si>
    <t>INE336H01023</t>
  </si>
  <si>
    <t>Gayatri Projects Limited</t>
  </si>
  <si>
    <t>HGIE01</t>
  </si>
  <si>
    <t>INE926X01010</t>
  </si>
  <si>
    <t>H.G. Infra Engineering Limited</t>
  </si>
  <si>
    <t>SAWP02</t>
  </si>
  <si>
    <t>INE324A01024</t>
  </si>
  <si>
    <t>Jindal Saw Limited</t>
  </si>
  <si>
    <t>SIDS01</t>
  </si>
  <si>
    <t>INE858B01011</t>
  </si>
  <si>
    <t>ISGEC Heavy Engineering  Limited</t>
  </si>
  <si>
    <t>KIBO03</t>
  </si>
  <si>
    <t>INE732A01036</t>
  </si>
  <si>
    <t>Kirloskar Brothers Limited</t>
  </si>
  <si>
    <t>TGVK02</t>
  </si>
  <si>
    <t>INE586B01026</t>
  </si>
  <si>
    <t>Taj GVK Hotels &amp; Resorts Limited</t>
  </si>
  <si>
    <t>IEEL01</t>
  </si>
  <si>
    <t>INE022Q01012</t>
  </si>
  <si>
    <t>Indian Energy Exchange Limited</t>
  </si>
  <si>
    <t>GPTI01</t>
  </si>
  <si>
    <t>INE390G01014</t>
  </si>
  <si>
    <t>GPT Infraprojects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</si>
  <si>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</si>
  <si>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</si>
  <si>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</si>
  <si>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</si>
  <si>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</si>
  <si>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</si>
  <si>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SUPW01</t>
  </si>
  <si>
    <t>INE286K01024</t>
  </si>
  <si>
    <t>Techno Electric &amp; Engineering Company Limited</t>
  </si>
  <si>
    <t>IDF132</t>
  </si>
  <si>
    <t>IBCL1051</t>
  </si>
  <si>
    <t>INE090A160P3</t>
  </si>
  <si>
    <t>IDF138</t>
  </si>
  <si>
    <t>UTIB910</t>
  </si>
  <si>
    <t>INE238A08427</t>
  </si>
  <si>
    <t>8.75% Axis Bank Limited **</t>
  </si>
  <si>
    <t>SIDB316</t>
  </si>
  <si>
    <t>INE556F08IV6</t>
  </si>
  <si>
    <t>PGCI349</t>
  </si>
  <si>
    <t>INE752E07LT4</t>
  </si>
  <si>
    <t>IBCL1000</t>
  </si>
  <si>
    <t>INE090A08TW2</t>
  </si>
  <si>
    <t>9.2% ICICI Bank Limited **</t>
  </si>
  <si>
    <t>NBAR406</t>
  </si>
  <si>
    <t>INE261F08AE6</t>
  </si>
  <si>
    <t>PGCI320</t>
  </si>
  <si>
    <t>INE752E07KE8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</si>
  <si>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</si>
  <si>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</si>
  <si>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</si>
  <si>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</si>
  <si>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</si>
  <si>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</si>
  <si>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</si>
  <si>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</si>
  <si>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IRLY224</t>
  </si>
  <si>
    <t>INE053F09GO1</t>
  </si>
  <si>
    <t>8.6% Indian Railway Finance Corporation Limited **</t>
  </si>
  <si>
    <t>RECL269</t>
  </si>
  <si>
    <t>INE020B08856</t>
  </si>
  <si>
    <t>9.04% Rural Electrification Corporation Limited **</t>
  </si>
  <si>
    <t>RECL145</t>
  </si>
  <si>
    <t>INE020B07EG4</t>
  </si>
  <si>
    <t>8.65% Rural Electrification Corporation Limited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</si>
  <si>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</si>
  <si>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</si>
  <si>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</si>
  <si>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</si>
  <si>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</si>
  <si>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</si>
  <si>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</si>
  <si>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</si>
  <si>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Bajaj Finance Limited **</t>
  </si>
  <si>
    <t>IDF189</t>
  </si>
  <si>
    <t>IDF196</t>
  </si>
  <si>
    <t>IDF197</t>
  </si>
  <si>
    <t>IDF199</t>
  </si>
  <si>
    <t>SIDB206</t>
  </si>
  <si>
    <t>INE556F09536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</si>
  <si>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</si>
  <si>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</si>
  <si>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</si>
  <si>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</si>
  <si>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</si>
  <si>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</si>
  <si>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</si>
  <si>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</si>
  <si>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</si>
  <si>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</si>
  <si>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</si>
  <si>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GNAA01</t>
  </si>
  <si>
    <t>INE934S01014</t>
  </si>
  <si>
    <t>GNA Axles Limited</t>
  </si>
  <si>
    <t>HPECAPR18</t>
  </si>
  <si>
    <t>Hindustan Petroleum Corporation Limited April 2018 Future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</si>
  <si>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</si>
  <si>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</si>
  <si>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</si>
  <si>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</si>
  <si>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</si>
  <si>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</si>
  <si>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HDFC940</t>
  </si>
  <si>
    <t>INE001A07QW7</t>
  </si>
  <si>
    <t>7.33% Housing Development Finance Corporation Limited</t>
  </si>
  <si>
    <t>HDBF154</t>
  </si>
  <si>
    <t>INE756I07AN2</t>
  </si>
  <si>
    <t>7.97% HDB Financial Services Limited **</t>
  </si>
  <si>
    <t>LICH418</t>
  </si>
  <si>
    <t>INE115A07MK9</t>
  </si>
  <si>
    <t>FDHD1103</t>
  </si>
  <si>
    <t>IDF225</t>
  </si>
  <si>
    <t>IDF228</t>
  </si>
  <si>
    <t>HDBF145</t>
  </si>
  <si>
    <t>INE756I07AD3</t>
  </si>
  <si>
    <t>IRLY288</t>
  </si>
  <si>
    <t>INE053F07959</t>
  </si>
  <si>
    <t>6.73% Indian Railway Finance Corporation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</si>
  <si>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</si>
  <si>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</si>
  <si>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</si>
  <si>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</si>
  <si>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</si>
  <si>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</si>
  <si>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</si>
  <si>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</si>
  <si>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</si>
  <si>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HDBF169</t>
  </si>
  <si>
    <t>INE756I07BB5</t>
  </si>
  <si>
    <t>7.82% HDB Financial Services Limited **</t>
  </si>
  <si>
    <t>RECL315</t>
  </si>
  <si>
    <t>INE020B08AE5</t>
  </si>
  <si>
    <t>7.13% Rural Electrification Corporation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</si>
  <si>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</si>
  <si>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</si>
  <si>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</si>
  <si>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</si>
  <si>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</si>
  <si>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</si>
  <si>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LICH387</t>
  </si>
  <si>
    <t>INE115A07LN5</t>
  </si>
  <si>
    <t>7.78% LIC Housing Finance Limited **</t>
  </si>
  <si>
    <t>MMFS1043</t>
  </si>
  <si>
    <t>INE774D07RK6</t>
  </si>
  <si>
    <t>HURD184</t>
  </si>
  <si>
    <t>INE031A08533</t>
  </si>
  <si>
    <t>7.05% Housing &amp; Urban Development Corporation Limited **</t>
  </si>
  <si>
    <t>POWF309</t>
  </si>
  <si>
    <t>INE134E08HF0</t>
  </si>
  <si>
    <t>8.38% Power Finance Corporation Limited **</t>
  </si>
  <si>
    <t>LICH378</t>
  </si>
  <si>
    <t>INE115A07KV0</t>
  </si>
  <si>
    <t>7.2% LIC Housing Finance Limited **</t>
  </si>
  <si>
    <t>EXIM566</t>
  </si>
  <si>
    <t>INE514E08FD2</t>
  </si>
  <si>
    <t>8% Export Import Bank of India **</t>
  </si>
  <si>
    <t>RECL208</t>
  </si>
  <si>
    <t>INE020B08823</t>
  </si>
  <si>
    <t>8.87% Rural Electrification Corporation Limited **</t>
  </si>
  <si>
    <t>BAFL608</t>
  </si>
  <si>
    <t>INE296A07PR5</t>
  </si>
  <si>
    <t>7.77% Bajaj Finance Limited **</t>
  </si>
  <si>
    <t>MMFS1050</t>
  </si>
  <si>
    <t>INE774D07RR1</t>
  </si>
  <si>
    <t>7.32% Mahindra &amp; Mahindra Financial Services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</si>
  <si>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</si>
  <si>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</si>
  <si>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</si>
  <si>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</si>
  <si>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</si>
  <si>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</si>
  <si>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</si>
  <si>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</si>
  <si>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</si>
  <si>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</si>
  <si>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</si>
  <si>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</si>
  <si>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</si>
  <si>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</si>
  <si>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</si>
  <si>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</si>
  <si>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PGCI368</t>
  </si>
  <si>
    <t>INE752E07MM7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</si>
  <si>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</si>
  <si>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</si>
  <si>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</si>
  <si>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</si>
  <si>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</si>
  <si>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</si>
  <si>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</si>
  <si>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</si>
  <si>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</si>
  <si>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</si>
  <si>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</si>
  <si>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BAFL591</t>
  </si>
  <si>
    <t>INE296A07OZ1</t>
  </si>
  <si>
    <t>BAFL596</t>
  </si>
  <si>
    <t>INE296A07PG8</t>
  </si>
  <si>
    <t>KOMP1421</t>
  </si>
  <si>
    <t>INE916DA7OD9</t>
  </si>
  <si>
    <t>BAFL637</t>
  </si>
  <si>
    <t>INE296A07NU4</t>
  </si>
  <si>
    <t>HDFC943</t>
  </si>
  <si>
    <t>INE001A07QY3</t>
  </si>
  <si>
    <t>7.2% Housing Development Finance Corporation Limited **</t>
  </si>
  <si>
    <t>LICH306</t>
  </si>
  <si>
    <t>INE115A07IO9</t>
  </si>
  <si>
    <t>8.5% LIC Housing Finance Limited **</t>
  </si>
  <si>
    <t>HDFC858</t>
  </si>
  <si>
    <t>INE001A07PE7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</si>
  <si>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</si>
  <si>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</si>
  <si>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</si>
  <si>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</si>
  <si>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</si>
  <si>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</si>
  <si>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</si>
  <si>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</si>
  <si>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</si>
  <si>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KOMP1432</t>
  </si>
  <si>
    <t>INE916DA7OA5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</si>
  <si>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</si>
  <si>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</si>
  <si>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</si>
  <si>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</si>
  <si>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</si>
  <si>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</si>
  <si>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</si>
  <si>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NTPC109</t>
  </si>
  <si>
    <t>INE733E07KB4</t>
  </si>
  <si>
    <t>8.1% NTPC Limited **</t>
  </si>
  <si>
    <t>LICH286</t>
  </si>
  <si>
    <t>INE115A07GM7</t>
  </si>
  <si>
    <t>8.75% LIC Housing Finance Limited **</t>
  </si>
  <si>
    <t>MMFS976</t>
  </si>
  <si>
    <t>INE774D07PC7</t>
  </si>
  <si>
    <t>8.48% Mahindra &amp; Mahindra Financial Services Limited **</t>
  </si>
  <si>
    <t>POWF169</t>
  </si>
  <si>
    <t>INE134E08CU0</t>
  </si>
  <si>
    <t>8.95% Power Finance Corporation Limited **</t>
  </si>
  <si>
    <t>PGCI382</t>
  </si>
  <si>
    <t>INE752E07MY2</t>
  </si>
  <si>
    <t>LICH352</t>
  </si>
  <si>
    <t>INE115A07FV0</t>
  </si>
  <si>
    <t>9.24% LIC Housing Finance Limited **</t>
  </si>
  <si>
    <t>LICH293</t>
  </si>
  <si>
    <t>INE115A07IA8</t>
  </si>
  <si>
    <t>8.65% LIC Housing Finance Limited **</t>
  </si>
  <si>
    <t>MMFS988</t>
  </si>
  <si>
    <t>INE774D07OA4</t>
  </si>
  <si>
    <t>8.8% Mahindra &amp; Mahindra Financial Services Limited **</t>
  </si>
  <si>
    <t>MMFS998</t>
  </si>
  <si>
    <t>INE774D07PU9</t>
  </si>
  <si>
    <t>7.87% Mahindra &amp; Mahindra Financial Services Limited **</t>
  </si>
  <si>
    <t>ENAM125</t>
  </si>
  <si>
    <t>INE891K07317</t>
  </si>
  <si>
    <t>7.8% Axis Finance Limited **</t>
  </si>
  <si>
    <t>KOMP1478</t>
  </si>
  <si>
    <t>INE916DA7NK6</t>
  </si>
  <si>
    <t>KOMP1472</t>
  </si>
  <si>
    <t>INE916DA7NG4</t>
  </si>
  <si>
    <t>KOMP1460</t>
  </si>
  <si>
    <t>INE916DA7PB0</t>
  </si>
  <si>
    <t>7.38% Kotak Mahindra Prime Limited **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</si>
  <si>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</si>
  <si>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</si>
  <si>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</si>
  <si>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</si>
  <si>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</si>
  <si>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</si>
  <si>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</si>
  <si>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</si>
  <si>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</si>
  <si>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</si>
  <si>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PGCI245</t>
  </si>
  <si>
    <t>INE752E07HI5</t>
  </si>
  <si>
    <t>8.64% Power Grid Corporation of India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</si>
  <si>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</si>
  <si>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</si>
  <si>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</si>
  <si>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</si>
  <si>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</si>
  <si>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</si>
  <si>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</si>
  <si>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</si>
  <si>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</si>
  <si>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PGCI350</t>
  </si>
  <si>
    <t>INE752E07LU2</t>
  </si>
  <si>
    <t>PGCI235</t>
  </si>
  <si>
    <t>INE752E07GW8</t>
  </si>
  <si>
    <t>NTPC80</t>
  </si>
  <si>
    <t>INE733E07CF2</t>
  </si>
  <si>
    <t>8.78% NTPC Limited **</t>
  </si>
  <si>
    <t>NHPC87</t>
  </si>
  <si>
    <t>INE848E07807</t>
  </si>
  <si>
    <t>8.5% NHPC Limited **</t>
  </si>
  <si>
    <t>IRLY208</t>
  </si>
  <si>
    <t>INE053F09FR6</t>
  </si>
  <si>
    <t>8.45% Indian Railway Finance Corporation Limited **</t>
  </si>
  <si>
    <t>HDFC887</t>
  </si>
  <si>
    <t>INE001A07PR9</t>
  </si>
  <si>
    <t>7.69% Housing Development Finance Corporation Limited **</t>
  </si>
  <si>
    <t>NHPC52</t>
  </si>
  <si>
    <t>INE848E07310</t>
  </si>
  <si>
    <t>8.85% NHPC Limited **</t>
  </si>
  <si>
    <t>PGCI310</t>
  </si>
  <si>
    <t>INE752E07JU6</t>
  </si>
  <si>
    <t>9.3% Power Grid Corporation of India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</si>
  <si>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</si>
  <si>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</si>
  <si>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</si>
  <si>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</si>
  <si>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</si>
  <si>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</si>
  <si>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</si>
  <si>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</si>
  <si>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</si>
  <si>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</si>
  <si>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</si>
  <si>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</si>
  <si>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</si>
  <si>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</si>
  <si>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</si>
  <si>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</si>
  <si>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</si>
  <si>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PGCI386</t>
  </si>
  <si>
    <t>INE752E07MX4</t>
  </si>
  <si>
    <t>HDFC849</t>
  </si>
  <si>
    <t>INE001A07OZ5</t>
  </si>
  <si>
    <t>HDBF131</t>
  </si>
  <si>
    <t>INE756I07910</t>
  </si>
  <si>
    <t>8.63% HDB Financial Services Limited **</t>
  </si>
  <si>
    <t>POWF285</t>
  </si>
  <si>
    <t>INE134E08GF2</t>
  </si>
  <si>
    <t>9.39% Power Finance Corporation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</si>
  <si>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</si>
  <si>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</si>
  <si>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</si>
  <si>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</si>
  <si>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</si>
  <si>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</si>
  <si>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</si>
  <si>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</si>
  <si>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HDFC821</t>
  </si>
  <si>
    <t>INE001A07NI3</t>
  </si>
  <si>
    <t>Housing Development Finance Corporation Limited **</t>
  </si>
  <si>
    <t>MMFS913</t>
  </si>
  <si>
    <t>INE774D07KB0</t>
  </si>
  <si>
    <t>MMFS924</t>
  </si>
  <si>
    <t>INE774D07KO3</t>
  </si>
  <si>
    <t>MMFS1034</t>
  </si>
  <si>
    <t>INE774D07KS4</t>
  </si>
  <si>
    <t>TASO117</t>
  </si>
  <si>
    <t>INE895D08741</t>
  </si>
  <si>
    <t>GRUH224</t>
  </si>
  <si>
    <t>INE580B07398</t>
  </si>
  <si>
    <t>7.68% Gruh Finance Limited **</t>
  </si>
  <si>
    <t>MAHV25</t>
  </si>
  <si>
    <t>INE244N07057</t>
  </si>
  <si>
    <t>8.19% Mahindra Vehicle Mfg Limited **</t>
  </si>
  <si>
    <t>TASO127</t>
  </si>
  <si>
    <t>INE895D08899</t>
  </si>
  <si>
    <t>GRUH232</t>
  </si>
  <si>
    <t>INE580B07430</t>
  </si>
  <si>
    <t>7.4% Gruh Finance Limited **</t>
  </si>
  <si>
    <t>IIBL761</t>
  </si>
  <si>
    <t>INE095A16WR8</t>
  </si>
  <si>
    <t>IDF229</t>
  </si>
  <si>
    <t>IDF230</t>
  </si>
  <si>
    <t>IDF231</t>
  </si>
  <si>
    <t>JYLL02</t>
  </si>
  <si>
    <t>INE668F01031</t>
  </si>
  <si>
    <t>Jyothy Laboratories Limited</t>
  </si>
  <si>
    <t>BAAB01</t>
  </si>
  <si>
    <t>INE189B01011</t>
  </si>
  <si>
    <t>INEOS Styrolution India Limited</t>
  </si>
  <si>
    <t>MIRZ02</t>
  </si>
  <si>
    <t>INE771A01026</t>
  </si>
  <si>
    <t>Mirza International Limited</t>
  </si>
  <si>
    <t>ABFS01</t>
  </si>
  <si>
    <t>INE674K01013</t>
  </si>
  <si>
    <t>Aditya Birla Capital Limited</t>
  </si>
  <si>
    <t>CONS02</t>
  </si>
  <si>
    <t>INE493A01027</t>
  </si>
  <si>
    <t>Tata Coffee Limited</t>
  </si>
  <si>
    <t>HINIAPR18</t>
  </si>
  <si>
    <t>Hindalco Industries Limited April 2018 Future</t>
  </si>
  <si>
    <t>UTIB935</t>
  </si>
  <si>
    <t>INE238A08443</t>
  </si>
  <si>
    <t>HDFC987</t>
  </si>
  <si>
    <t>INE001A07OW2</t>
  </si>
  <si>
    <t>HDBF212</t>
  </si>
  <si>
    <t>INE756I07BW1</t>
  </si>
  <si>
    <t>FDHD1154</t>
  </si>
  <si>
    <t>278</t>
  </si>
  <si>
    <t>FDHD1160</t>
  </si>
  <si>
    <t>IDF232</t>
  </si>
  <si>
    <t>GOI973</t>
  </si>
  <si>
    <t>IN1520120131</t>
  </si>
  <si>
    <t>8.58% State Government Securities</t>
  </si>
  <si>
    <t>GOI988</t>
  </si>
  <si>
    <t>IN1920120087</t>
  </si>
  <si>
    <t>GOI990</t>
  </si>
  <si>
    <t>IN1020120201</t>
  </si>
  <si>
    <t>SIND405</t>
  </si>
  <si>
    <t>INE268A07152</t>
  </si>
  <si>
    <t>9.17% Vedanta Limited **</t>
  </si>
  <si>
    <t>IIHF77</t>
  </si>
  <si>
    <t>INE477L07784</t>
  </si>
  <si>
    <t>8.1% India Infoline Housing Finance Limited **</t>
  </si>
  <si>
    <t>HDFB516</t>
  </si>
  <si>
    <t>INE040A08377</t>
  </si>
  <si>
    <t>8.85% HDFC Bank Limited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</si>
  <si>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</si>
  <si>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</si>
  <si>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</si>
  <si>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</si>
  <si>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</si>
  <si>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</si>
  <si>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</si>
  <si>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TAPR26</t>
  </si>
  <si>
    <t>INE607M08048</t>
  </si>
  <si>
    <t>8.45% Tata Power Renewable Energy Limited **</t>
  </si>
  <si>
    <t>LTHF104</t>
  </si>
  <si>
    <t>INE476M07AY6</t>
  </si>
  <si>
    <t>TELC565</t>
  </si>
  <si>
    <t>INE155A08357</t>
  </si>
  <si>
    <t>7.28% Tata Motors Limited **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</si>
  <si>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</si>
  <si>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</si>
  <si>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</si>
  <si>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</si>
  <si>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</si>
  <si>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</si>
  <si>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</si>
  <si>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</si>
  <si>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</si>
  <si>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</si>
  <si>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</si>
  <si>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JMFP688</t>
  </si>
  <si>
    <t>INE523H07692</t>
  </si>
  <si>
    <t>MRHF60</t>
  </si>
  <si>
    <t>INE950O07131</t>
  </si>
  <si>
    <t>8.2% MAHINDRA RURAL HOUSING FINANCE **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</si>
  <si>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</si>
  <si>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</si>
  <si>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</si>
  <si>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</si>
  <si>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</si>
  <si>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</si>
  <si>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</si>
  <si>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</si>
  <si>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</si>
  <si>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TELC552</t>
  </si>
  <si>
    <t>INE155A08316</t>
  </si>
  <si>
    <t>7.5% Tata Motors Limited **</t>
  </si>
  <si>
    <t>SBAI194</t>
  </si>
  <si>
    <t>INE062A08157</t>
  </si>
  <si>
    <t>8.15% State Bank of India **</t>
  </si>
  <si>
    <t>TPOW110</t>
  </si>
  <si>
    <t>INE245A08117</t>
  </si>
  <si>
    <t>7.99% Tata Power Company Limited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</si>
  <si>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</si>
  <si>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</si>
  <si>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</si>
  <si>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</si>
  <si>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</si>
  <si>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</si>
  <si>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IDF233</t>
  </si>
  <si>
    <t>PGCI387</t>
  </si>
  <si>
    <t>INE752E07NM5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</si>
  <si>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</si>
  <si>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</si>
  <si>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</si>
  <si>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</si>
  <si>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</si>
  <si>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</si>
  <si>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</si>
  <si>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IDF236</t>
  </si>
  <si>
    <t>WPIT01</t>
  </si>
  <si>
    <t>INE765D01014</t>
  </si>
  <si>
    <t>W P I L LIMITED</t>
  </si>
  <si>
    <t>RATM02</t>
  </si>
  <si>
    <t>INE703B01027</t>
  </si>
  <si>
    <t>Ratnamani Metals &amp; Tubes Limited</t>
  </si>
  <si>
    <t>JDIL03</t>
  </si>
  <si>
    <t>INE742C01031</t>
  </si>
  <si>
    <t>Jindal Drilling And Industries Limited</t>
  </si>
  <si>
    <t>IDF237</t>
  </si>
  <si>
    <t>IDFC EQUITY OPPORTUNITY FUND-SERIES 5 36 Months</t>
  </si>
  <si>
    <t>IDF238</t>
  </si>
  <si>
    <t>IDFC Fixed Term Plan Series 140 (1145 days)</t>
  </si>
  <si>
    <t>GOI2005</t>
  </si>
  <si>
    <t>IN1020170222</t>
  </si>
  <si>
    <t>GOI1541</t>
  </si>
  <si>
    <t>IN2920150405</t>
  </si>
  <si>
    <t>RECL335</t>
  </si>
  <si>
    <t>INE020B08AS5</t>
  </si>
  <si>
    <t>7.7% Rural Electrification Corporation Limited</t>
  </si>
  <si>
    <t>IRLY312</t>
  </si>
  <si>
    <t>INE053F07AK6</t>
  </si>
  <si>
    <t>7.65% Indian Railway Finance Corporation Limited</t>
  </si>
  <si>
    <t>POWF404</t>
  </si>
  <si>
    <t>INE134E08JJ8</t>
  </si>
  <si>
    <t>7.73% Power Finance Corporation Limited</t>
  </si>
  <si>
    <t>POWF403</t>
  </si>
  <si>
    <t>INE134E08JK6</t>
  </si>
  <si>
    <t>LICH450</t>
  </si>
  <si>
    <t>INE115A07MX2</t>
  </si>
  <si>
    <t>KOMP1475</t>
  </si>
  <si>
    <t>INE916DA7PI5</t>
  </si>
  <si>
    <t>Kotak Mahindra Prime Limited</t>
  </si>
  <si>
    <t>BHFL22</t>
  </si>
  <si>
    <t>INE377Y07029</t>
  </si>
  <si>
    <t>Bajaj Housing Finance Limited **</t>
  </si>
  <si>
    <t>MAHV24</t>
  </si>
  <si>
    <t>INE244N07065</t>
  </si>
  <si>
    <t>IDF239</t>
  </si>
  <si>
    <t>IDFC Fixed Term Plan Series 141 (91 days)</t>
  </si>
  <si>
    <t>IDF240</t>
  </si>
  <si>
    <t>IDFC Fixed Term Plan Series 142 (1139 days)</t>
  </si>
  <si>
    <t>POWF407</t>
  </si>
  <si>
    <t>INE134E08JM2</t>
  </si>
  <si>
    <t>7.75% Power Finance Corporation Limited</t>
  </si>
  <si>
    <t>HURD193</t>
  </si>
  <si>
    <t>INE031A08566</t>
  </si>
  <si>
    <t>7.73% Housing &amp; Urban Development Corporation Limited **</t>
  </si>
  <si>
    <t>IDF242</t>
  </si>
  <si>
    <t>IDFC Fixed Term Plan Series 144 (1141 days)</t>
  </si>
  <si>
    <t>BAFL648</t>
  </si>
  <si>
    <t>INE296A07QJ0</t>
  </si>
  <si>
    <t>BHFL24</t>
  </si>
  <si>
    <t>INE377Y07037</t>
  </si>
  <si>
    <t>Bajaj Housing Finance Limited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</si>
  <si>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</si>
  <si>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</si>
  <si>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</si>
  <si>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</si>
  <si>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</si>
  <si>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</si>
  <si>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</si>
  <si>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</si>
  <si>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</si>
  <si>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</si>
  <si>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</si>
  <si>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</si>
  <si>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</si>
  <si>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</si>
  <si>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</si>
  <si>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</si>
  <si>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</si>
  <si>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</si>
  <si>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</si>
  <si>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</si>
  <si>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</si>
  <si>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</si>
  <si>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</si>
  <si>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</si>
  <si>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</si>
  <si>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</si>
  <si>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</si>
  <si>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</si>
  <si>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</si>
  <si>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</si>
  <si>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</si>
  <si>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</si>
  <si>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</si>
  <si>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</si>
  <si>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</si>
  <si>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</si>
  <si>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</si>
  <si>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</si>
  <si>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</si>
  <si>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</si>
  <si>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</si>
  <si>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</si>
  <si>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</si>
  <si>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</si>
  <si>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</si>
  <si>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</si>
  <si>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</si>
  <si>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</si>
  <si>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IDFC Equity Opportunity - Series 4 (1102 Days)</t>
  </si>
  <si>
    <t>PORTFOLIO STATEMENT AS ON MARCH 31, 2018</t>
  </si>
  <si>
    <t>Cash / Bank Balance</t>
  </si>
  <si>
    <t>Net Receivables/Payables</t>
  </si>
  <si>
    <t>$</t>
  </si>
  <si>
    <t>Foreign Securities/overseas ETFs</t>
  </si>
  <si>
    <t>Tata Motors Limited (DVR Shares) April 2018 Future</t>
  </si>
  <si>
    <t>8.6625% HDB Financial Services Limited **</t>
  </si>
  <si>
    <t>8.8920% Bajaj Finance Limited **</t>
  </si>
  <si>
    <t>8.7022% LIC Housing Finance Limited **</t>
  </si>
  <si>
    <t>7.7605% Kotak Mahindra Prime Limited **</t>
  </si>
  <si>
    <t>8.6967% Mahindra &amp; Mahindra Financial Services Limited **</t>
  </si>
  <si>
    <t>8.6964% Mahindra &amp; Mahindra Financial Services Limited **</t>
  </si>
  <si>
    <t>8.055% HDB Financial Services Limited **</t>
  </si>
  <si>
    <t>7.6342% Mahindra &amp; Mahindra Financial Services Limited **</t>
  </si>
  <si>
    <t>7.6932% Kotak Mahindra Prime Limited **</t>
  </si>
  <si>
    <t>7.7671% Kotak Mahindra Investments Limited **</t>
  </si>
  <si>
    <t>9.2205% L&amp;T Finance Limited **</t>
  </si>
  <si>
    <t>8.8476% Bajaj Finance Limited **</t>
  </si>
  <si>
    <t>8.9893% Cholamandalam Investment and Finance Company Limited **</t>
  </si>
  <si>
    <t>8.6414% L &amp; T Infrastructure Finance Company Limited **</t>
  </si>
  <si>
    <t>8.3347% Kotak Mahindra Prime Limited **</t>
  </si>
  <si>
    <t>8.8145% JM Financial Products  Limited **</t>
  </si>
  <si>
    <t>7.9585% Cholamandalam Investment and Finance Company Limited **</t>
  </si>
  <si>
    <t>7.6621% Kotak Mahindra Prime Limited **</t>
  </si>
  <si>
    <t>7.5072% LIC Housing Finance Limited **</t>
  </si>
  <si>
    <t>8.8803% JM Financial Products  Limited **</t>
  </si>
  <si>
    <t>7.8425% Bajaj Finance Limited **</t>
  </si>
  <si>
    <t>7.8409% Bajaj Finance Limited **</t>
  </si>
  <si>
    <t>7.6540% Kotak Mahindra Prime Limited **</t>
  </si>
  <si>
    <t>8.6846% JM Financial Products  Limited **</t>
  </si>
  <si>
    <t>7.813% LIC Housing Finance Limited **</t>
  </si>
  <si>
    <t>8.5371% JM Financial Products  Limited **</t>
  </si>
  <si>
    <t>7.1453% Kotak Mahindra Prime Limited **</t>
  </si>
  <si>
    <t>7.6314% Mahindra &amp; Mahindra Financial Services Limited **</t>
  </si>
  <si>
    <t>8.8205% HDB Financial Services Limited **</t>
  </si>
  <si>
    <t>8.5937% LIC Housing Finance Limited **</t>
  </si>
  <si>
    <t>7.085% LIC Housing Finance Limited **</t>
  </si>
  <si>
    <t>7.4805% Kotak Mahindra Prime Limited **</t>
  </si>
  <si>
    <t>7.8058% Kotak Mahindra Prime Limited **</t>
  </si>
  <si>
    <t>8.8896% Bajaj Finance Limited **</t>
  </si>
  <si>
    <t>7.6503% Cholamandalam Investment and Finance Company Limited **</t>
  </si>
  <si>
    <t>7.7455% Kotak Mahindra Prime Limited **</t>
  </si>
  <si>
    <t>7.7612% Kotak Mahindra Prime Limited **</t>
  </si>
  <si>
    <t>7.6225% Mahindra &amp; Mahindra Financial Services Limited **</t>
  </si>
  <si>
    <t>7.7125% Shriram Transport Finance Company Limited **</t>
  </si>
  <si>
    <t>8.516% Cholamandalam Investment and Finance Company Limited **</t>
  </si>
  <si>
    <t>9.3037% JM Financial Credit Solution Limited **</t>
  </si>
  <si>
    <t>7.9% Tata Sons Limited **</t>
  </si>
  <si>
    <t>8.25% Tata Sons Limited **</t>
  </si>
  <si>
    <t>Small Industries Development Bank of India **</t>
  </si>
  <si>
    <t>8.28% Small Industries Development Bank of India **</t>
  </si>
  <si>
    <t>8.27% Small Industries Development Bank of India **</t>
  </si>
  <si>
    <t>8.06% Small Industries Development Bank of India **</t>
  </si>
  <si>
    <t>8.2% Small Industries Development Bank of India **</t>
  </si>
  <si>
    <t>7.65% Small Industries Development Bank of India **</t>
  </si>
  <si>
    <t>8.04% Small Industries Development Bank of India **</t>
  </si>
  <si>
    <t>7.25% Small Industries Development Bank of India **</t>
  </si>
  <si>
    <t>8.25% Small Industries Development Bank of India **</t>
  </si>
  <si>
    <t>TGS Investment &amp; Trade Private Limited **</t>
  </si>
  <si>
    <t>Julius Baer Capital India Private Limited. **</t>
  </si>
  <si>
    <t>Trapti Trading &amp; Invest Private Limited **</t>
  </si>
  <si>
    <t>Shapoorji Pallonji and Company Private Limited **</t>
  </si>
  <si>
    <t>IDFC  Money Manager Fund - Investment Plan-Direct Plan - Growth Option</t>
  </si>
  <si>
    <t>IDFC Government Securities Fund - Short Term -Direct Plan-Growth Option</t>
  </si>
  <si>
    <t>IDFC Ultra Short - Direct Plan - Growth Option</t>
  </si>
  <si>
    <t>IDFC Super Saver Income Fund - Short Term-Direct Plan-Growth Option</t>
  </si>
  <si>
    <t>Tata Steel Limited - Partly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</si>
</sst>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#,##0.00%"/>
    <numFmt numFmtId="166" formatCode="#,##0.000"/>
    <numFmt numFmtId="167" formatCode="#,##0.0"/>
  </numFmts>
  <fonts count="12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80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164" fontId="8" fillId="0" borderId="10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8" fillId="0" borderId="10" xfId="0" applyNumberFormat="1" applyFont="1" applyFill="1" applyBorder="1" applyAlignment="1" applyProtection="1">
      <alignment vertical="top"/>
    </xf>
    <xf numFmtId="0" fontId="2" fillId="0" borderId="6" xfId="0" applyNumberFormat="1" applyFont="1" applyFill="1" applyBorder="1" applyAlignment="1" applyProtection="1">
      <alignment vertical="top"/>
    </xf>
    <xf numFmtId="0" fontId="8" fillId="0" borderId="6" xfId="0" applyNumberFormat="1" applyFont="1" applyFill="1" applyBorder="1" applyAlignment="1" applyProtection="1">
      <alignment vertical="top"/>
    </xf>
    <xf numFmtId="0" fontId="7" fillId="0" borderId="7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/>
    <xf numFmtId="0" fontId="11" fillId="0" borderId="0" xfId="0" applyNumberFormat="1" applyFont="1" applyFill="1" applyBorder="1" applyAlignment="1" applyProtection="1">
      <alignment horizontal="left" vertical="top"/>
    </xf>
    <xf numFmtId="4" fontId="3" fillId="0" borderId="0" xfId="0" applyNumberFormat="1" applyFont="1" applyFill="1" applyBorder="1" applyAlignment="1" applyProtection="1">
      <alignment horizontal="left" vertical="top"/>
    </xf>
    <xf numFmtId="0" fontId="7" fillId="0" borderId="6" xfId="0" applyNumberFormat="1" applyFont="1" applyFill="1" applyBorder="1" applyAlignment="1" applyProtection="1">
      <alignment horizontal="left" vertical="top"/>
    </xf>
    <xf numFmtId="167" fontId="3" fillId="0" borderId="0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right" vertical="top"/>
    </xf>
    <xf numFmtId="165" fontId="8" fillId="0" borderId="13" xfId="0" applyNumberFormat="1" applyFont="1" applyFill="1" applyBorder="1" applyAlignment="1" applyProtection="1">
      <alignment horizontal="right" vertical="top"/>
    </xf>
    <xf numFmtId="165" fontId="7" fillId="0" borderId="8" xfId="0" applyNumberFormat="1" applyFont="1" applyFill="1" applyBorder="1" applyAlignment="1" applyProtection="1">
      <alignment horizontal="right" vertical="top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164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8" xfId="0" applyNumberFormat="1" applyFont="1" applyFill="1" applyBorder="1" applyAlignment="1" applyProtection="1">
      <alignment horizontal="right" vertical="top" wrapText="1"/>
    </xf>
    <xf numFmtId="0" fontId="7" fillId="0" borderId="6" xfId="0" applyNumberFormat="1" applyFont="1" applyFill="1" applyBorder="1" applyAlignment="1" applyProtection="1">
      <alignment vertical="top"/>
    </xf>
    <xf numFmtId="4" fontId="0" fillId="0" borderId="0" xfId="0" applyNumberFormat="1" applyFont="1" applyFill="1" applyBorder="1" applyAlignment="1"/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8"/>
  <sheetViews>
    <sheetView showGridLines="0" tabSelected="1" zoomScaleNormal="100" workbookViewId="0"/>
  </sheetViews>
  <sheetFormatPr defaultRowHeight="12.75"/>
  <cols>
    <col min="1" max="1" width="9.7109375" style="2" bestFit="1" customWidth="1"/>
    <col min="2" max="2" width="61.7109375" style="2" bestFit="1" customWidth="1"/>
    <col min="3" max="3" width="14" style="2" bestFit="1" customWidth="1"/>
    <col min="4" max="4" width="15.425781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Cash Fund (CF)</v>
      </c>
      <c r="C4" s="79"/>
      <c r="D4" s="79"/>
      <c r="E4" s="79"/>
      <c r="F4" s="79"/>
      <c r="G4" s="79"/>
    </row>
    <row r="5" spans="1:9" ht="15.95" customHeight="1">
      <c r="A5" s="8" t="s">
        <v>0</v>
      </c>
      <c r="B5" s="64" t="s">
        <v>2958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12</v>
      </c>
      <c r="B12" s="21" t="s">
        <v>14</v>
      </c>
      <c r="C12" s="16" t="s">
        <v>13</v>
      </c>
      <c r="D12" s="18" t="s">
        <v>15</v>
      </c>
      <c r="E12" s="22">
        <v>5000000</v>
      </c>
      <c r="F12" s="23">
        <v>5000.9799999999996</v>
      </c>
      <c r="G12" s="24">
        <v>5.8999999999999999E-3</v>
      </c>
      <c r="I12" s="78"/>
    </row>
    <row r="13" spans="1:9" ht="12.95" customHeight="1">
      <c r="A13" s="20" t="s">
        <v>16</v>
      </c>
      <c r="B13" s="21" t="s">
        <v>18</v>
      </c>
      <c r="C13" s="16" t="s">
        <v>17</v>
      </c>
      <c r="D13" s="18" t="s">
        <v>19</v>
      </c>
      <c r="E13" s="22">
        <v>2500000</v>
      </c>
      <c r="F13" s="23">
        <v>2505.46</v>
      </c>
      <c r="G13" s="24">
        <v>3.0000000000000001E-3</v>
      </c>
    </row>
    <row r="14" spans="1:9" ht="12.95" customHeight="1">
      <c r="A14" s="20" t="s">
        <v>20</v>
      </c>
      <c r="B14" s="21" t="s">
        <v>22</v>
      </c>
      <c r="C14" s="16" t="s">
        <v>21</v>
      </c>
      <c r="D14" s="18" t="s">
        <v>15</v>
      </c>
      <c r="E14" s="22">
        <v>2500000</v>
      </c>
      <c r="F14" s="23">
        <v>2501.98</v>
      </c>
      <c r="G14" s="24">
        <v>3.0000000000000001E-3</v>
      </c>
    </row>
    <row r="15" spans="1:9" ht="12.95" customHeight="1">
      <c r="A15" s="20" t="s">
        <v>23</v>
      </c>
      <c r="B15" s="21" t="s">
        <v>25</v>
      </c>
      <c r="C15" s="16" t="s">
        <v>24</v>
      </c>
      <c r="D15" s="18" t="s">
        <v>26</v>
      </c>
      <c r="E15" s="22">
        <v>2000000</v>
      </c>
      <c r="F15" s="23">
        <v>2000.61</v>
      </c>
      <c r="G15" s="24">
        <v>2.3999999999999998E-3</v>
      </c>
    </row>
    <row r="16" spans="1:9" ht="12.95" customHeight="1">
      <c r="A16" s="20" t="s">
        <v>27</v>
      </c>
      <c r="B16" s="21" t="s">
        <v>29</v>
      </c>
      <c r="C16" s="16" t="s">
        <v>28</v>
      </c>
      <c r="D16" s="18" t="s">
        <v>15</v>
      </c>
      <c r="E16" s="22">
        <v>500000</v>
      </c>
      <c r="F16" s="23">
        <v>501.74</v>
      </c>
      <c r="G16" s="24">
        <v>5.9999999999999995E-4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31</v>
      </c>
      <c r="B18" s="21" t="s">
        <v>33</v>
      </c>
      <c r="C18" s="16" t="s">
        <v>32</v>
      </c>
      <c r="D18" s="18" t="s">
        <v>15</v>
      </c>
      <c r="E18" s="22">
        <v>5000000</v>
      </c>
      <c r="F18" s="23">
        <v>6464.28</v>
      </c>
      <c r="G18" s="24">
        <v>7.6E-3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18975.05</v>
      </c>
      <c r="G19" s="28">
        <v>2.2499999999999999E-2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5000000</v>
      </c>
      <c r="F22" s="23">
        <v>5018.82</v>
      </c>
      <c r="G22" s="24">
        <v>5.8999999999999999E-3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5018.82</v>
      </c>
      <c r="G23" s="28">
        <v>5.8999999999999999E-3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23993.87</v>
      </c>
      <c r="G26" s="42">
        <v>2.8400000000000002E-2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42</v>
      </c>
      <c r="B29" s="21" t="s">
        <v>44</v>
      </c>
      <c r="C29" s="16" t="s">
        <v>43</v>
      </c>
      <c r="D29" s="18" t="s">
        <v>45</v>
      </c>
      <c r="E29" s="22">
        <v>25000000</v>
      </c>
      <c r="F29" s="23">
        <v>24738.73</v>
      </c>
      <c r="G29" s="24">
        <v>2.93E-2</v>
      </c>
    </row>
    <row r="30" spans="1:7" ht="12.95" customHeight="1">
      <c r="A30" s="20" t="s">
        <v>46</v>
      </c>
      <c r="B30" s="21" t="s">
        <v>48</v>
      </c>
      <c r="C30" s="16" t="s">
        <v>47</v>
      </c>
      <c r="D30" s="18" t="s">
        <v>49</v>
      </c>
      <c r="E30" s="22">
        <v>20000000</v>
      </c>
      <c r="F30" s="23">
        <v>19877.48</v>
      </c>
      <c r="G30" s="24">
        <v>2.35E-2</v>
      </c>
    </row>
    <row r="31" spans="1:7" ht="12.95" customHeight="1">
      <c r="A31" s="20" t="s">
        <v>50</v>
      </c>
      <c r="B31" s="21" t="s">
        <v>44</v>
      </c>
      <c r="C31" s="16" t="s">
        <v>51</v>
      </c>
      <c r="D31" s="18" t="s">
        <v>45</v>
      </c>
      <c r="E31" s="22">
        <v>20000000</v>
      </c>
      <c r="F31" s="23">
        <v>19801.439999999999</v>
      </c>
      <c r="G31" s="24">
        <v>2.3400000000000001E-2</v>
      </c>
    </row>
    <row r="32" spans="1:7" ht="12.95" customHeight="1">
      <c r="A32" s="20" t="s">
        <v>52</v>
      </c>
      <c r="B32" s="21" t="s">
        <v>48</v>
      </c>
      <c r="C32" s="16" t="s">
        <v>53</v>
      </c>
      <c r="D32" s="18" t="s">
        <v>49</v>
      </c>
      <c r="E32" s="22">
        <v>20000000</v>
      </c>
      <c r="F32" s="23">
        <v>19791.3</v>
      </c>
      <c r="G32" s="24">
        <v>2.3400000000000001E-2</v>
      </c>
    </row>
    <row r="33" spans="1:7" ht="12.95" customHeight="1">
      <c r="A33" s="20" t="s">
        <v>54</v>
      </c>
      <c r="B33" s="21" t="s">
        <v>44</v>
      </c>
      <c r="C33" s="16" t="s">
        <v>55</v>
      </c>
      <c r="D33" s="18" t="s">
        <v>56</v>
      </c>
      <c r="E33" s="22">
        <v>20000000</v>
      </c>
      <c r="F33" s="23">
        <v>19716.080000000002</v>
      </c>
      <c r="G33" s="24">
        <v>2.3300000000000001E-2</v>
      </c>
    </row>
    <row r="34" spans="1:7" ht="12.95" customHeight="1">
      <c r="A34" s="20" t="s">
        <v>57</v>
      </c>
      <c r="B34" s="21" t="s">
        <v>48</v>
      </c>
      <c r="C34" s="16" t="s">
        <v>58</v>
      </c>
      <c r="D34" s="18" t="s">
        <v>49</v>
      </c>
      <c r="E34" s="22">
        <v>10000000</v>
      </c>
      <c r="F34" s="23">
        <v>9918.19</v>
      </c>
      <c r="G34" s="24">
        <v>1.17E-2</v>
      </c>
    </row>
    <row r="35" spans="1:7" ht="12.95" customHeight="1">
      <c r="A35" s="20" t="s">
        <v>59</v>
      </c>
      <c r="B35" s="21" t="s">
        <v>61</v>
      </c>
      <c r="C35" s="16" t="s">
        <v>60</v>
      </c>
      <c r="D35" s="18" t="s">
        <v>49</v>
      </c>
      <c r="E35" s="22">
        <v>10000000</v>
      </c>
      <c r="F35" s="23">
        <v>9917.7000000000007</v>
      </c>
      <c r="G35" s="24">
        <v>1.17E-2</v>
      </c>
    </row>
    <row r="36" spans="1:7" ht="12.95" customHeight="1">
      <c r="A36" s="20" t="s">
        <v>62</v>
      </c>
      <c r="B36" s="21" t="s">
        <v>64</v>
      </c>
      <c r="C36" s="16" t="s">
        <v>63</v>
      </c>
      <c r="D36" s="18" t="s">
        <v>45</v>
      </c>
      <c r="E36" s="22">
        <v>10000000</v>
      </c>
      <c r="F36" s="23">
        <v>9916.6299999999992</v>
      </c>
      <c r="G36" s="24">
        <v>1.17E-2</v>
      </c>
    </row>
    <row r="37" spans="1:7" ht="12.95" customHeight="1">
      <c r="A37" s="20" t="s">
        <v>65</v>
      </c>
      <c r="B37" s="21" t="s">
        <v>64</v>
      </c>
      <c r="C37" s="16" t="s">
        <v>66</v>
      </c>
      <c r="D37" s="18" t="s">
        <v>45</v>
      </c>
      <c r="E37" s="22">
        <v>10000000</v>
      </c>
      <c r="F37" s="23">
        <v>9904.5300000000007</v>
      </c>
      <c r="G37" s="24">
        <v>1.17E-2</v>
      </c>
    </row>
    <row r="38" spans="1:7" ht="12.95" customHeight="1">
      <c r="A38" s="9"/>
      <c r="B38" s="17" t="s">
        <v>69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20" t="s">
        <v>70</v>
      </c>
      <c r="B39" s="21" t="s">
        <v>72</v>
      </c>
      <c r="C39" s="16" t="s">
        <v>71</v>
      </c>
      <c r="D39" s="18" t="s">
        <v>45</v>
      </c>
      <c r="E39" s="22">
        <v>74750000</v>
      </c>
      <c r="F39" s="23">
        <v>73901.14</v>
      </c>
      <c r="G39" s="24">
        <v>8.7400000000000005E-2</v>
      </c>
    </row>
    <row r="40" spans="1:7" ht="12.95" customHeight="1">
      <c r="A40" s="20" t="s">
        <v>73</v>
      </c>
      <c r="B40" s="21" t="s">
        <v>75</v>
      </c>
      <c r="C40" s="16" t="s">
        <v>74</v>
      </c>
      <c r="D40" s="18" t="s">
        <v>49</v>
      </c>
      <c r="E40" s="22">
        <v>50000000</v>
      </c>
      <c r="F40" s="23">
        <v>49471.4</v>
      </c>
      <c r="G40" s="24">
        <v>5.8500000000000003E-2</v>
      </c>
    </row>
    <row r="41" spans="1:7" ht="12.95" customHeight="1">
      <c r="A41" s="20" t="s">
        <v>76</v>
      </c>
      <c r="B41" s="21" t="s">
        <v>78</v>
      </c>
      <c r="C41" s="16" t="s">
        <v>77</v>
      </c>
      <c r="D41" s="18" t="s">
        <v>49</v>
      </c>
      <c r="E41" s="22">
        <v>50000000</v>
      </c>
      <c r="F41" s="23">
        <v>49371.85</v>
      </c>
      <c r="G41" s="24">
        <v>5.8400000000000001E-2</v>
      </c>
    </row>
    <row r="42" spans="1:7" ht="12.95" customHeight="1">
      <c r="A42" s="20" t="s">
        <v>79</v>
      </c>
      <c r="B42" s="54" t="s">
        <v>81</v>
      </c>
      <c r="C42" s="16" t="s">
        <v>80</v>
      </c>
      <c r="D42" s="55" t="s">
        <v>49</v>
      </c>
      <c r="E42" s="22">
        <v>42500000</v>
      </c>
      <c r="F42" s="23">
        <v>42164.04</v>
      </c>
      <c r="G42" s="24">
        <v>4.99E-2</v>
      </c>
    </row>
    <row r="43" spans="1:7" ht="12.95" customHeight="1">
      <c r="A43" s="20" t="s">
        <v>82</v>
      </c>
      <c r="B43" s="21" t="s">
        <v>84</v>
      </c>
      <c r="C43" s="16" t="s">
        <v>83</v>
      </c>
      <c r="D43" s="18" t="s">
        <v>49</v>
      </c>
      <c r="E43" s="22">
        <v>40000000</v>
      </c>
      <c r="F43" s="23">
        <v>39480.839999999997</v>
      </c>
      <c r="G43" s="24">
        <v>4.6699999999999998E-2</v>
      </c>
    </row>
    <row r="44" spans="1:7" ht="12.95" customHeight="1">
      <c r="A44" s="20" t="s">
        <v>85</v>
      </c>
      <c r="B44" s="21" t="s">
        <v>87</v>
      </c>
      <c r="C44" s="16" t="s">
        <v>86</v>
      </c>
      <c r="D44" s="18" t="s">
        <v>45</v>
      </c>
      <c r="E44" s="22">
        <v>29800000</v>
      </c>
      <c r="F44" s="23">
        <v>29472.47</v>
      </c>
      <c r="G44" s="24">
        <v>3.49E-2</v>
      </c>
    </row>
    <row r="45" spans="1:7" ht="12.95" customHeight="1">
      <c r="A45" s="20" t="s">
        <v>88</v>
      </c>
      <c r="B45" s="21" t="s">
        <v>90</v>
      </c>
      <c r="C45" s="16" t="s">
        <v>89</v>
      </c>
      <c r="D45" s="18" t="s">
        <v>49</v>
      </c>
      <c r="E45" s="22">
        <v>24800000</v>
      </c>
      <c r="F45" s="23">
        <v>24511.4</v>
      </c>
      <c r="G45" s="24">
        <v>2.9000000000000001E-2</v>
      </c>
    </row>
    <row r="46" spans="1:7" ht="12.95" customHeight="1">
      <c r="A46" s="20" t="s">
        <v>91</v>
      </c>
      <c r="B46" s="21" t="s">
        <v>93</v>
      </c>
      <c r="C46" s="16" t="s">
        <v>92</v>
      </c>
      <c r="D46" s="18" t="s">
        <v>45</v>
      </c>
      <c r="E46" s="22">
        <v>20000000</v>
      </c>
      <c r="F46" s="23">
        <v>19848.18</v>
      </c>
      <c r="G46" s="24">
        <v>2.35E-2</v>
      </c>
    </row>
    <row r="47" spans="1:7" ht="12.95" customHeight="1">
      <c r="A47" s="20" t="s">
        <v>94</v>
      </c>
      <c r="B47" s="21" t="s">
        <v>96</v>
      </c>
      <c r="C47" s="16" t="s">
        <v>95</v>
      </c>
      <c r="D47" s="18" t="s">
        <v>49</v>
      </c>
      <c r="E47" s="22">
        <v>20000000</v>
      </c>
      <c r="F47" s="23">
        <v>19845.740000000002</v>
      </c>
      <c r="G47" s="24">
        <v>2.35E-2</v>
      </c>
    </row>
    <row r="48" spans="1:7" ht="12.95" customHeight="1">
      <c r="A48" s="20" t="s">
        <v>97</v>
      </c>
      <c r="B48" s="21" t="s">
        <v>99</v>
      </c>
      <c r="C48" s="16" t="s">
        <v>98</v>
      </c>
      <c r="D48" s="18" t="s">
        <v>49</v>
      </c>
      <c r="E48" s="22">
        <v>20000000</v>
      </c>
      <c r="F48" s="23">
        <v>19843.96</v>
      </c>
      <c r="G48" s="24">
        <v>2.35E-2</v>
      </c>
    </row>
    <row r="49" spans="1:7" ht="12.95" customHeight="1">
      <c r="A49" s="20" t="s">
        <v>100</v>
      </c>
      <c r="B49" s="21" t="s">
        <v>102</v>
      </c>
      <c r="C49" s="16" t="s">
        <v>101</v>
      </c>
      <c r="D49" s="18" t="s">
        <v>45</v>
      </c>
      <c r="E49" s="22">
        <v>20000000</v>
      </c>
      <c r="F49" s="23">
        <v>19819.580000000002</v>
      </c>
      <c r="G49" s="24">
        <v>2.3400000000000001E-2</v>
      </c>
    </row>
    <row r="50" spans="1:7" ht="12.95" customHeight="1">
      <c r="A50" s="20" t="s">
        <v>103</v>
      </c>
      <c r="B50" s="21" t="s">
        <v>105</v>
      </c>
      <c r="C50" s="16" t="s">
        <v>104</v>
      </c>
      <c r="D50" s="18" t="s">
        <v>49</v>
      </c>
      <c r="E50" s="22">
        <v>20000000</v>
      </c>
      <c r="F50" s="23">
        <v>19811.72</v>
      </c>
      <c r="G50" s="24">
        <v>2.3400000000000001E-2</v>
      </c>
    </row>
    <row r="51" spans="1:7" ht="12.95" customHeight="1">
      <c r="A51" s="20" t="s">
        <v>106</v>
      </c>
      <c r="B51" s="21" t="s">
        <v>72</v>
      </c>
      <c r="C51" s="16" t="s">
        <v>107</v>
      </c>
      <c r="D51" s="18" t="s">
        <v>49</v>
      </c>
      <c r="E51" s="22">
        <v>20000000</v>
      </c>
      <c r="F51" s="23">
        <v>19741.84</v>
      </c>
      <c r="G51" s="24">
        <v>2.3400000000000001E-2</v>
      </c>
    </row>
    <row r="52" spans="1:7" ht="12.95" customHeight="1">
      <c r="A52" s="20" t="s">
        <v>108</v>
      </c>
      <c r="B52" s="21" t="s">
        <v>110</v>
      </c>
      <c r="C52" s="16" t="s">
        <v>109</v>
      </c>
      <c r="D52" s="18" t="s">
        <v>56</v>
      </c>
      <c r="E52" s="22">
        <v>19800000</v>
      </c>
      <c r="F52" s="23">
        <v>19610.97</v>
      </c>
      <c r="G52" s="24">
        <v>2.3199999999999998E-2</v>
      </c>
    </row>
    <row r="53" spans="1:7" ht="12.95" customHeight="1">
      <c r="A53" s="20" t="s">
        <v>111</v>
      </c>
      <c r="B53" s="21" t="s">
        <v>90</v>
      </c>
      <c r="C53" s="16" t="s">
        <v>112</v>
      </c>
      <c r="D53" s="18" t="s">
        <v>49</v>
      </c>
      <c r="E53" s="22">
        <v>15000000</v>
      </c>
      <c r="F53" s="23">
        <v>14904</v>
      </c>
      <c r="G53" s="24">
        <v>1.7600000000000001E-2</v>
      </c>
    </row>
    <row r="54" spans="1:7" ht="12.95" customHeight="1">
      <c r="A54" s="20" t="s">
        <v>113</v>
      </c>
      <c r="B54" s="21" t="s">
        <v>115</v>
      </c>
      <c r="C54" s="16" t="s">
        <v>114</v>
      </c>
      <c r="D54" s="18" t="s">
        <v>49</v>
      </c>
      <c r="E54" s="22">
        <v>15000000</v>
      </c>
      <c r="F54" s="23">
        <v>14875.34</v>
      </c>
      <c r="G54" s="24">
        <v>1.7600000000000001E-2</v>
      </c>
    </row>
    <row r="55" spans="1:7" ht="12.95" customHeight="1">
      <c r="A55" s="20" t="s">
        <v>116</v>
      </c>
      <c r="B55" s="21" t="s">
        <v>118</v>
      </c>
      <c r="C55" s="16" t="s">
        <v>117</v>
      </c>
      <c r="D55" s="18" t="s">
        <v>56</v>
      </c>
      <c r="E55" s="22">
        <v>15000000</v>
      </c>
      <c r="F55" s="23">
        <v>14865.59</v>
      </c>
      <c r="G55" s="24">
        <v>1.7600000000000001E-2</v>
      </c>
    </row>
    <row r="56" spans="1:7" ht="12.95" customHeight="1">
      <c r="A56" s="20" t="s">
        <v>119</v>
      </c>
      <c r="B56" s="21" t="s">
        <v>121</v>
      </c>
      <c r="C56" s="16" t="s">
        <v>120</v>
      </c>
      <c r="D56" s="18" t="s">
        <v>49</v>
      </c>
      <c r="E56" s="22">
        <v>15000000</v>
      </c>
      <c r="F56" s="23">
        <v>14839.92</v>
      </c>
      <c r="G56" s="24">
        <v>1.7600000000000001E-2</v>
      </c>
    </row>
    <row r="57" spans="1:7" ht="12.95" customHeight="1">
      <c r="A57" s="20" t="s">
        <v>122</v>
      </c>
      <c r="B57" s="21" t="s">
        <v>124</v>
      </c>
      <c r="C57" s="16" t="s">
        <v>123</v>
      </c>
      <c r="D57" s="18" t="s">
        <v>49</v>
      </c>
      <c r="E57" s="22">
        <v>15000000</v>
      </c>
      <c r="F57" s="23">
        <v>14830.34</v>
      </c>
      <c r="G57" s="24">
        <v>1.7500000000000002E-2</v>
      </c>
    </row>
    <row r="58" spans="1:7" ht="12.95" customHeight="1">
      <c r="A58" s="20" t="s">
        <v>125</v>
      </c>
      <c r="B58" s="21" t="s">
        <v>127</v>
      </c>
      <c r="C58" s="16" t="s">
        <v>126</v>
      </c>
      <c r="D58" s="18" t="s">
        <v>56</v>
      </c>
      <c r="E58" s="22">
        <v>11000000</v>
      </c>
      <c r="F58" s="23">
        <v>10843.37</v>
      </c>
      <c r="G58" s="24">
        <v>1.2800000000000001E-2</v>
      </c>
    </row>
    <row r="59" spans="1:7" ht="12.95" customHeight="1">
      <c r="A59" s="20" t="s">
        <v>128</v>
      </c>
      <c r="B59" s="21" t="s">
        <v>3065</v>
      </c>
      <c r="C59" s="16" t="s">
        <v>129</v>
      </c>
      <c r="D59" s="18" t="s">
        <v>45</v>
      </c>
      <c r="E59" s="22">
        <v>10000000</v>
      </c>
      <c r="F59" s="23">
        <v>9957.65</v>
      </c>
      <c r="G59" s="24">
        <v>1.18E-2</v>
      </c>
    </row>
    <row r="60" spans="1:7" ht="12.95" customHeight="1">
      <c r="A60" s="20" t="s">
        <v>130</v>
      </c>
      <c r="B60" s="21" t="s">
        <v>132</v>
      </c>
      <c r="C60" s="16" t="s">
        <v>131</v>
      </c>
      <c r="D60" s="18" t="s">
        <v>49</v>
      </c>
      <c r="E60" s="22">
        <v>10000000</v>
      </c>
      <c r="F60" s="23">
        <v>9943.92</v>
      </c>
      <c r="G60" s="24">
        <v>1.18E-2</v>
      </c>
    </row>
    <row r="61" spans="1:7" ht="12.95" customHeight="1">
      <c r="A61" s="20" t="s">
        <v>133</v>
      </c>
      <c r="B61" s="21" t="s">
        <v>135</v>
      </c>
      <c r="C61" s="16" t="s">
        <v>134</v>
      </c>
      <c r="D61" s="18" t="s">
        <v>45</v>
      </c>
      <c r="E61" s="22">
        <v>10000000</v>
      </c>
      <c r="F61" s="23">
        <v>9943.65</v>
      </c>
      <c r="G61" s="24">
        <v>1.18E-2</v>
      </c>
    </row>
    <row r="62" spans="1:7" ht="12.95" customHeight="1">
      <c r="A62" s="20" t="s">
        <v>136</v>
      </c>
      <c r="B62" s="21" t="s">
        <v>87</v>
      </c>
      <c r="C62" s="16" t="s">
        <v>137</v>
      </c>
      <c r="D62" s="18" t="s">
        <v>45</v>
      </c>
      <c r="E62" s="22">
        <v>10000000</v>
      </c>
      <c r="F62" s="23">
        <v>9936.5</v>
      </c>
      <c r="G62" s="24">
        <v>1.18E-2</v>
      </c>
    </row>
    <row r="63" spans="1:7" ht="12.95" customHeight="1">
      <c r="A63" s="20" t="s">
        <v>138</v>
      </c>
      <c r="B63" s="21" t="s">
        <v>93</v>
      </c>
      <c r="C63" s="16" t="s">
        <v>139</v>
      </c>
      <c r="D63" s="18" t="s">
        <v>45</v>
      </c>
      <c r="E63" s="22">
        <v>10000000</v>
      </c>
      <c r="F63" s="23">
        <v>9933.44</v>
      </c>
      <c r="G63" s="24">
        <v>1.18E-2</v>
      </c>
    </row>
    <row r="64" spans="1:7" ht="12.95" customHeight="1">
      <c r="A64" s="20" t="s">
        <v>140</v>
      </c>
      <c r="B64" s="21" t="s">
        <v>142</v>
      </c>
      <c r="C64" s="16" t="s">
        <v>141</v>
      </c>
      <c r="D64" s="18" t="s">
        <v>45</v>
      </c>
      <c r="E64" s="22">
        <v>10000000</v>
      </c>
      <c r="F64" s="23">
        <v>9930.3799999999992</v>
      </c>
      <c r="G64" s="24">
        <v>1.17E-2</v>
      </c>
    </row>
    <row r="65" spans="1:7" ht="12.95" customHeight="1">
      <c r="A65" s="20" t="s">
        <v>143</v>
      </c>
      <c r="B65" s="21" t="s">
        <v>3065</v>
      </c>
      <c r="C65" s="16" t="s">
        <v>144</v>
      </c>
      <c r="D65" s="18" t="s">
        <v>45</v>
      </c>
      <c r="E65" s="22">
        <v>10000000</v>
      </c>
      <c r="F65" s="23">
        <v>9923.3700000000008</v>
      </c>
      <c r="G65" s="24">
        <v>1.17E-2</v>
      </c>
    </row>
    <row r="66" spans="1:7" ht="12.95" customHeight="1">
      <c r="A66" s="20" t="s">
        <v>145</v>
      </c>
      <c r="B66" s="21" t="s">
        <v>147</v>
      </c>
      <c r="C66" s="16" t="s">
        <v>146</v>
      </c>
      <c r="D66" s="18" t="s">
        <v>49</v>
      </c>
      <c r="E66" s="22">
        <v>10000000</v>
      </c>
      <c r="F66" s="23">
        <v>9911.57</v>
      </c>
      <c r="G66" s="24">
        <v>1.17E-2</v>
      </c>
    </row>
    <row r="67" spans="1:7" ht="12.95" customHeight="1">
      <c r="A67" s="20" t="s">
        <v>148</v>
      </c>
      <c r="B67" s="21" t="s">
        <v>150</v>
      </c>
      <c r="C67" s="16" t="s">
        <v>149</v>
      </c>
      <c r="D67" s="18" t="s">
        <v>45</v>
      </c>
      <c r="E67" s="22">
        <v>10000000</v>
      </c>
      <c r="F67" s="23">
        <v>9896.49</v>
      </c>
      <c r="G67" s="24">
        <v>1.17E-2</v>
      </c>
    </row>
    <row r="68" spans="1:7" ht="12.95" customHeight="1">
      <c r="A68" s="20" t="s">
        <v>151</v>
      </c>
      <c r="B68" s="21" t="s">
        <v>153</v>
      </c>
      <c r="C68" s="16" t="s">
        <v>152</v>
      </c>
      <c r="D68" s="18" t="s">
        <v>56</v>
      </c>
      <c r="E68" s="22">
        <v>10000000</v>
      </c>
      <c r="F68" s="23">
        <v>9874.7199999999993</v>
      </c>
      <c r="G68" s="24">
        <v>1.17E-2</v>
      </c>
    </row>
    <row r="69" spans="1:7" ht="12.95" customHeight="1">
      <c r="A69" s="20" t="s">
        <v>154</v>
      </c>
      <c r="B69" s="21" t="s">
        <v>81</v>
      </c>
      <c r="C69" s="16" t="s">
        <v>155</v>
      </c>
      <c r="D69" s="18" t="s">
        <v>49</v>
      </c>
      <c r="E69" s="22">
        <v>9800000</v>
      </c>
      <c r="F69" s="23">
        <v>9684.86</v>
      </c>
      <c r="G69" s="24">
        <v>1.15E-2</v>
      </c>
    </row>
    <row r="70" spans="1:7" ht="12.95" customHeight="1">
      <c r="A70" s="20" t="s">
        <v>156</v>
      </c>
      <c r="B70" s="21" t="s">
        <v>142</v>
      </c>
      <c r="C70" s="16" t="s">
        <v>157</v>
      </c>
      <c r="D70" s="18" t="s">
        <v>45</v>
      </c>
      <c r="E70" s="22">
        <v>8500000</v>
      </c>
      <c r="F70" s="23">
        <v>8370.58</v>
      </c>
      <c r="G70" s="24">
        <v>9.9000000000000008E-3</v>
      </c>
    </row>
    <row r="71" spans="1:7" ht="12.95" customHeight="1">
      <c r="A71" s="20" t="s">
        <v>158</v>
      </c>
      <c r="B71" s="21" t="s">
        <v>90</v>
      </c>
      <c r="C71" s="16" t="s">
        <v>159</v>
      </c>
      <c r="D71" s="18" t="s">
        <v>49</v>
      </c>
      <c r="E71" s="22">
        <v>8000000</v>
      </c>
      <c r="F71" s="23">
        <v>7893.98</v>
      </c>
      <c r="G71" s="24">
        <v>9.2999999999999992E-3</v>
      </c>
    </row>
    <row r="72" spans="1:7" ht="12.95" customHeight="1">
      <c r="A72" s="20" t="s">
        <v>160</v>
      </c>
      <c r="B72" s="21" t="s">
        <v>115</v>
      </c>
      <c r="C72" s="16" t="s">
        <v>161</v>
      </c>
      <c r="D72" s="18" t="s">
        <v>49</v>
      </c>
      <c r="E72" s="22">
        <v>8000000</v>
      </c>
      <c r="F72" s="23">
        <v>7877.1</v>
      </c>
      <c r="G72" s="24">
        <v>9.2999999999999992E-3</v>
      </c>
    </row>
    <row r="73" spans="1:7" ht="12.95" customHeight="1">
      <c r="A73" s="20" t="s">
        <v>162</v>
      </c>
      <c r="B73" s="21" t="s">
        <v>164</v>
      </c>
      <c r="C73" s="16" t="s">
        <v>163</v>
      </c>
      <c r="D73" s="18" t="s">
        <v>49</v>
      </c>
      <c r="E73" s="22">
        <v>7500000</v>
      </c>
      <c r="F73" s="23">
        <v>7389.41</v>
      </c>
      <c r="G73" s="24">
        <v>8.6999999999999994E-3</v>
      </c>
    </row>
    <row r="74" spans="1:7" ht="12.95" customHeight="1">
      <c r="A74" s="20" t="s">
        <v>165</v>
      </c>
      <c r="B74" s="21" t="s">
        <v>167</v>
      </c>
      <c r="C74" s="16" t="s">
        <v>166</v>
      </c>
      <c r="D74" s="18" t="s">
        <v>45</v>
      </c>
      <c r="E74" s="22">
        <v>6000000</v>
      </c>
      <c r="F74" s="23">
        <v>5951.09</v>
      </c>
      <c r="G74" s="24">
        <v>7.0000000000000001E-3</v>
      </c>
    </row>
    <row r="75" spans="1:7" ht="12.95" customHeight="1">
      <c r="A75" s="20" t="s">
        <v>168</v>
      </c>
      <c r="B75" s="21" t="s">
        <v>3065</v>
      </c>
      <c r="C75" s="16" t="s">
        <v>169</v>
      </c>
      <c r="D75" s="18" t="s">
        <v>45</v>
      </c>
      <c r="E75" s="22">
        <v>5000000</v>
      </c>
      <c r="F75" s="23">
        <v>4964.04</v>
      </c>
      <c r="G75" s="24">
        <v>5.8999999999999999E-3</v>
      </c>
    </row>
    <row r="76" spans="1:7" ht="12.95" customHeight="1">
      <c r="A76" s="20" t="s">
        <v>170</v>
      </c>
      <c r="B76" s="21" t="s">
        <v>172</v>
      </c>
      <c r="C76" s="16" t="s">
        <v>171</v>
      </c>
      <c r="D76" s="18" t="s">
        <v>56</v>
      </c>
      <c r="E76" s="22">
        <v>5000000</v>
      </c>
      <c r="F76" s="23">
        <v>4963.96</v>
      </c>
      <c r="G76" s="24">
        <v>5.8999999999999999E-3</v>
      </c>
    </row>
    <row r="77" spans="1:7" ht="12.95" customHeight="1">
      <c r="A77" s="20" t="s">
        <v>173</v>
      </c>
      <c r="B77" s="21" t="s">
        <v>175</v>
      </c>
      <c r="C77" s="16" t="s">
        <v>174</v>
      </c>
      <c r="D77" s="18" t="s">
        <v>45</v>
      </c>
      <c r="E77" s="22">
        <v>5000000</v>
      </c>
      <c r="F77" s="23">
        <v>4953.91</v>
      </c>
      <c r="G77" s="24">
        <v>5.8999999999999999E-3</v>
      </c>
    </row>
    <row r="78" spans="1:7" ht="12.95" customHeight="1">
      <c r="A78" s="20" t="s">
        <v>176</v>
      </c>
      <c r="B78" s="21" t="s">
        <v>3066</v>
      </c>
      <c r="C78" s="16" t="s">
        <v>177</v>
      </c>
      <c r="D78" s="18" t="s">
        <v>49</v>
      </c>
      <c r="E78" s="22">
        <v>5000000</v>
      </c>
      <c r="F78" s="23">
        <v>4944.4399999999996</v>
      </c>
      <c r="G78" s="24">
        <v>5.7999999999999996E-3</v>
      </c>
    </row>
    <row r="79" spans="1:7" ht="12.95" customHeight="1">
      <c r="A79" s="20" t="s">
        <v>178</v>
      </c>
      <c r="B79" s="21" t="s">
        <v>180</v>
      </c>
      <c r="C79" s="16" t="s">
        <v>179</v>
      </c>
      <c r="D79" s="18" t="s">
        <v>45</v>
      </c>
      <c r="E79" s="22">
        <v>5000000</v>
      </c>
      <c r="F79" s="23">
        <v>4943.93</v>
      </c>
      <c r="G79" s="24">
        <v>5.7999999999999996E-3</v>
      </c>
    </row>
    <row r="80" spans="1:7" ht="12.95" customHeight="1">
      <c r="A80" s="20" t="s">
        <v>181</v>
      </c>
      <c r="B80" s="21" t="s">
        <v>127</v>
      </c>
      <c r="C80" s="16" t="s">
        <v>182</v>
      </c>
      <c r="D80" s="18" t="s">
        <v>56</v>
      </c>
      <c r="E80" s="22">
        <v>5000000</v>
      </c>
      <c r="F80" s="23">
        <v>4932.55</v>
      </c>
      <c r="G80" s="24">
        <v>5.7999999999999996E-3</v>
      </c>
    </row>
    <row r="81" spans="1:7" ht="12.95" customHeight="1">
      <c r="A81" s="20" t="s">
        <v>183</v>
      </c>
      <c r="B81" s="21" t="s">
        <v>132</v>
      </c>
      <c r="C81" s="16" t="s">
        <v>184</v>
      </c>
      <c r="D81" s="18" t="s">
        <v>49</v>
      </c>
      <c r="E81" s="22">
        <v>5000000</v>
      </c>
      <c r="F81" s="23">
        <v>4929.0200000000004</v>
      </c>
      <c r="G81" s="24">
        <v>5.7999999999999996E-3</v>
      </c>
    </row>
    <row r="82" spans="1:7" ht="12.95" customHeight="1">
      <c r="A82" s="20" t="s">
        <v>185</v>
      </c>
      <c r="B82" s="21" t="s">
        <v>175</v>
      </c>
      <c r="C82" s="16" t="s">
        <v>186</v>
      </c>
      <c r="D82" s="18" t="s">
        <v>45</v>
      </c>
      <c r="E82" s="22">
        <v>4800000</v>
      </c>
      <c r="F82" s="23">
        <v>4748.34</v>
      </c>
      <c r="G82" s="24">
        <v>5.5999999999999999E-3</v>
      </c>
    </row>
    <row r="83" spans="1:7" ht="12.95" customHeight="1">
      <c r="A83" s="20" t="s">
        <v>187</v>
      </c>
      <c r="B83" s="21" t="s">
        <v>3056</v>
      </c>
      <c r="C83" s="16" t="s">
        <v>188</v>
      </c>
      <c r="D83" s="18" t="s">
        <v>56</v>
      </c>
      <c r="E83" s="22">
        <v>2500000</v>
      </c>
      <c r="F83" s="23">
        <v>2470.3200000000002</v>
      </c>
      <c r="G83" s="24">
        <v>2.8999999999999998E-3</v>
      </c>
    </row>
    <row r="84" spans="1:7" ht="12.95" customHeight="1">
      <c r="A84" s="20" t="s">
        <v>189</v>
      </c>
      <c r="B84" s="21" t="s">
        <v>3067</v>
      </c>
      <c r="C84" s="16" t="s">
        <v>190</v>
      </c>
      <c r="D84" s="18" t="s">
        <v>45</v>
      </c>
      <c r="E84" s="22">
        <v>1300000</v>
      </c>
      <c r="F84" s="23">
        <v>1283.0999999999999</v>
      </c>
      <c r="G84" s="24">
        <v>1.5E-3</v>
      </c>
    </row>
    <row r="85" spans="1:7" ht="12.95" customHeight="1">
      <c r="A85" s="20" t="s">
        <v>191</v>
      </c>
      <c r="B85" s="21" t="s">
        <v>193</v>
      </c>
      <c r="C85" s="16" t="s">
        <v>192</v>
      </c>
      <c r="D85" s="18" t="s">
        <v>49</v>
      </c>
      <c r="E85" s="22">
        <v>500000</v>
      </c>
      <c r="F85" s="23">
        <v>494.72</v>
      </c>
      <c r="G85" s="24">
        <v>5.9999999999999995E-4</v>
      </c>
    </row>
    <row r="86" spans="1:7" ht="12.95" customHeight="1">
      <c r="A86" s="20" t="s">
        <v>194</v>
      </c>
      <c r="B86" s="21" t="s">
        <v>196</v>
      </c>
      <c r="C86" s="16" t="s">
        <v>195</v>
      </c>
      <c r="D86" s="18" t="s">
        <v>49</v>
      </c>
      <c r="E86" s="22">
        <v>300000</v>
      </c>
      <c r="F86" s="23">
        <v>296.49</v>
      </c>
      <c r="G86" s="24">
        <v>4.0000000000000002E-4</v>
      </c>
    </row>
    <row r="87" spans="1:7" ht="12.95" customHeight="1">
      <c r="A87" s="20" t="s">
        <v>197</v>
      </c>
      <c r="B87" s="21" t="s">
        <v>78</v>
      </c>
      <c r="C87" s="16" t="s">
        <v>198</v>
      </c>
      <c r="D87" s="18" t="s">
        <v>49</v>
      </c>
      <c r="E87" s="22">
        <v>300000</v>
      </c>
      <c r="F87" s="23">
        <v>296.27999999999997</v>
      </c>
      <c r="G87" s="24">
        <v>4.0000000000000002E-4</v>
      </c>
    </row>
    <row r="88" spans="1:7" ht="12.95" customHeight="1">
      <c r="A88" s="9"/>
      <c r="B88" s="17" t="s">
        <v>199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20" t="s">
        <v>200</v>
      </c>
      <c r="B89" s="21" t="s">
        <v>202</v>
      </c>
      <c r="C89" s="16" t="s">
        <v>201</v>
      </c>
      <c r="D89" s="18" t="s">
        <v>223</v>
      </c>
      <c r="E89" s="22">
        <v>1500000</v>
      </c>
      <c r="F89" s="23">
        <v>1497.27</v>
      </c>
      <c r="G89" s="24">
        <v>1.8E-3</v>
      </c>
    </row>
    <row r="90" spans="1:7" ht="12.95" customHeight="1">
      <c r="A90" s="9"/>
      <c r="B90" s="17" t="s">
        <v>67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10" t="s">
        <v>2</v>
      </c>
      <c r="B91" s="21" t="s">
        <v>68</v>
      </c>
      <c r="C91" s="16" t="s">
        <v>2</v>
      </c>
      <c r="D91" s="18" t="s">
        <v>2</v>
      </c>
      <c r="E91" s="43" t="s">
        <v>2</v>
      </c>
      <c r="F91" s="23">
        <v>6113.97</v>
      </c>
      <c r="G91" s="24">
        <v>7.1999999999999998E-3</v>
      </c>
    </row>
    <row r="92" spans="1:7" ht="12.95" customHeight="1">
      <c r="A92" s="9"/>
      <c r="B92" s="26" t="s">
        <v>39</v>
      </c>
      <c r="C92" s="38" t="s">
        <v>2</v>
      </c>
      <c r="D92" s="39" t="s">
        <v>2</v>
      </c>
      <c r="E92" s="40" t="s">
        <v>2</v>
      </c>
      <c r="F92" s="41">
        <v>873886.82</v>
      </c>
      <c r="G92" s="42">
        <v>1.0336000000000001</v>
      </c>
    </row>
    <row r="93" spans="1:7" ht="12.95" customHeight="1">
      <c r="A93" s="9"/>
      <c r="B93" s="17" t="s">
        <v>203</v>
      </c>
      <c r="C93" s="16" t="s">
        <v>2</v>
      </c>
      <c r="D93" s="52" t="s">
        <v>204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20" t="s">
        <v>205</v>
      </c>
      <c r="B94" s="21" t="s">
        <v>206</v>
      </c>
      <c r="C94" s="16" t="s">
        <v>2</v>
      </c>
      <c r="D94" s="18" t="s">
        <v>207</v>
      </c>
      <c r="E94" s="43" t="s">
        <v>2</v>
      </c>
      <c r="F94" s="23">
        <v>35000</v>
      </c>
      <c r="G94" s="24">
        <v>4.1399999999999999E-2</v>
      </c>
    </row>
    <row r="95" spans="1:7" ht="12.95" customHeight="1">
      <c r="A95" s="20" t="s">
        <v>208</v>
      </c>
      <c r="B95" s="21" t="s">
        <v>209</v>
      </c>
      <c r="C95" s="16" t="s">
        <v>2</v>
      </c>
      <c r="D95" s="18" t="s">
        <v>210</v>
      </c>
      <c r="E95" s="43" t="s">
        <v>2</v>
      </c>
      <c r="F95" s="23">
        <v>25000</v>
      </c>
      <c r="G95" s="24">
        <v>2.9600000000000001E-2</v>
      </c>
    </row>
    <row r="96" spans="1:7" ht="12.95" customHeight="1">
      <c r="A96" s="9"/>
      <c r="B96" s="26" t="s">
        <v>39</v>
      </c>
      <c r="C96" s="38" t="s">
        <v>2</v>
      </c>
      <c r="D96" s="39" t="s">
        <v>2</v>
      </c>
      <c r="E96" s="40" t="s">
        <v>2</v>
      </c>
      <c r="F96" s="41">
        <v>60000</v>
      </c>
      <c r="G96" s="42">
        <v>7.0999999999999994E-2</v>
      </c>
    </row>
    <row r="97" spans="1:7" ht="12.95" customHeight="1">
      <c r="A97" s="9"/>
      <c r="B97" s="17" t="s">
        <v>211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20" t="s">
        <v>212</v>
      </c>
      <c r="B98" s="21" t="s">
        <v>213</v>
      </c>
      <c r="C98" s="16" t="s">
        <v>2</v>
      </c>
      <c r="D98" s="18" t="s">
        <v>2</v>
      </c>
      <c r="E98" s="43" t="s">
        <v>2</v>
      </c>
      <c r="F98" s="23">
        <v>5</v>
      </c>
      <c r="G98" s="70" t="s">
        <v>3010</v>
      </c>
    </row>
    <row r="99" spans="1:7" ht="12.95" customHeight="1">
      <c r="A99" s="9"/>
      <c r="B99" s="26" t="s">
        <v>39</v>
      </c>
      <c r="C99" s="38" t="s">
        <v>2</v>
      </c>
      <c r="D99" s="39" t="s">
        <v>2</v>
      </c>
      <c r="E99" s="40" t="s">
        <v>2</v>
      </c>
      <c r="F99" s="41">
        <v>5</v>
      </c>
      <c r="G99" s="71" t="s">
        <v>3010</v>
      </c>
    </row>
    <row r="100" spans="1:7" ht="12.95" customHeight="1">
      <c r="A100" s="9"/>
      <c r="B100" s="26" t="s">
        <v>214</v>
      </c>
      <c r="C100" s="38" t="s">
        <v>2</v>
      </c>
      <c r="D100" s="39" t="s">
        <v>2</v>
      </c>
      <c r="E100" s="18" t="s">
        <v>2</v>
      </c>
      <c r="F100" s="41">
        <v>-112654.09</v>
      </c>
      <c r="G100" s="42">
        <v>-0.13300000000000001</v>
      </c>
    </row>
    <row r="101" spans="1:7" ht="12.95" customHeight="1" thickBot="1">
      <c r="A101" s="9"/>
      <c r="B101" s="45" t="s">
        <v>215</v>
      </c>
      <c r="C101" s="44" t="s">
        <v>2</v>
      </c>
      <c r="D101" s="46" t="s">
        <v>2</v>
      </c>
      <c r="E101" s="46" t="s">
        <v>2</v>
      </c>
      <c r="F101" s="47">
        <v>845231.60191539989</v>
      </c>
      <c r="G101" s="48">
        <v>1</v>
      </c>
    </row>
    <row r="102" spans="1:7" ht="12.95" customHeight="1">
      <c r="A102" s="9"/>
      <c r="B102" s="10" t="s">
        <v>2</v>
      </c>
      <c r="C102" s="9"/>
      <c r="D102" s="9"/>
      <c r="E102" s="9"/>
      <c r="F102" s="9"/>
      <c r="G102" s="9"/>
    </row>
    <row r="103" spans="1:7" ht="12.95" customHeight="1">
      <c r="A103" s="9"/>
      <c r="B103" s="49" t="s">
        <v>2</v>
      </c>
      <c r="C103" s="9"/>
      <c r="D103" s="9"/>
      <c r="E103" s="9"/>
      <c r="F103" s="9"/>
      <c r="G103" s="9"/>
    </row>
    <row r="104" spans="1:7" ht="12.95" customHeight="1">
      <c r="A104" s="9"/>
      <c r="B104" s="49" t="s">
        <v>216</v>
      </c>
      <c r="C104" s="9"/>
      <c r="D104" s="9"/>
      <c r="E104" s="9"/>
      <c r="F104" s="9"/>
      <c r="G104" s="9"/>
    </row>
    <row r="105" spans="1:7" ht="12.95" customHeight="1">
      <c r="A105" s="9"/>
      <c r="B105" s="49" t="s">
        <v>217</v>
      </c>
      <c r="C105" s="9"/>
      <c r="D105" s="9"/>
      <c r="E105" s="9"/>
      <c r="F105" s="9"/>
      <c r="G105" s="9"/>
    </row>
    <row r="106" spans="1:7" ht="12.95" customHeight="1">
      <c r="A106" s="9"/>
      <c r="B106" s="49" t="s">
        <v>2</v>
      </c>
      <c r="C106" s="9"/>
      <c r="D106" s="9"/>
      <c r="E106" s="9"/>
      <c r="F106" s="9"/>
      <c r="G106" s="9"/>
    </row>
    <row r="107" spans="1:7" ht="26.1" customHeight="1">
      <c r="A107" s="9"/>
      <c r="B107" s="63"/>
      <c r="C107" s="9"/>
      <c r="E107" s="9"/>
      <c r="F107" s="9"/>
      <c r="G107" s="9"/>
    </row>
    <row r="108" spans="1:7" ht="12.95" customHeight="1">
      <c r="A108" s="9"/>
      <c r="B108" s="49" t="s">
        <v>2</v>
      </c>
      <c r="C108" s="9"/>
      <c r="D108" s="9"/>
      <c r="E108" s="9"/>
      <c r="F108" s="9"/>
      <c r="G10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2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Super Saver Income Fund - Medium Term Plan (SSIF -MT)</v>
      </c>
      <c r="C4" s="79"/>
      <c r="D4" s="79"/>
      <c r="E4" s="79"/>
      <c r="F4" s="79"/>
      <c r="G4" s="79"/>
    </row>
    <row r="5" spans="1:9" ht="15.95" customHeight="1">
      <c r="A5" s="8" t="s">
        <v>802</v>
      </c>
      <c r="B5" s="64" t="s">
        <v>2968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548</v>
      </c>
      <c r="B12" s="21" t="s">
        <v>550</v>
      </c>
      <c r="C12" s="16" t="s">
        <v>549</v>
      </c>
      <c r="D12" s="18" t="s">
        <v>223</v>
      </c>
      <c r="E12" s="22">
        <v>22200000</v>
      </c>
      <c r="F12" s="23">
        <v>22689.82</v>
      </c>
      <c r="G12" s="24">
        <v>7.0900000000000005E-2</v>
      </c>
      <c r="I12" s="78"/>
    </row>
    <row r="13" spans="1:9" ht="12.95" customHeight="1">
      <c r="A13" s="20" t="s">
        <v>534</v>
      </c>
      <c r="B13" s="21" t="s">
        <v>536</v>
      </c>
      <c r="C13" s="16" t="s">
        <v>535</v>
      </c>
      <c r="D13" s="18" t="s">
        <v>223</v>
      </c>
      <c r="E13" s="22">
        <v>18000000</v>
      </c>
      <c r="F13" s="23">
        <v>17883.32</v>
      </c>
      <c r="G13" s="24">
        <v>5.5899999999999998E-2</v>
      </c>
    </row>
    <row r="14" spans="1:9" ht="12.95" customHeight="1">
      <c r="A14" s="20" t="s">
        <v>461</v>
      </c>
      <c r="B14" s="21" t="s">
        <v>463</v>
      </c>
      <c r="C14" s="16" t="s">
        <v>462</v>
      </c>
      <c r="D14" s="18" t="s">
        <v>223</v>
      </c>
      <c r="E14" s="22">
        <v>15275000</v>
      </c>
      <c r="F14" s="23">
        <v>15127.15</v>
      </c>
      <c r="G14" s="24">
        <v>4.7300000000000002E-2</v>
      </c>
    </row>
    <row r="15" spans="1:9" ht="12.95" customHeight="1">
      <c r="A15" s="20" t="s">
        <v>230</v>
      </c>
      <c r="B15" s="21" t="s">
        <v>232</v>
      </c>
      <c r="C15" s="16" t="s">
        <v>231</v>
      </c>
      <c r="D15" s="18" t="s">
        <v>223</v>
      </c>
      <c r="E15" s="22">
        <v>13450000</v>
      </c>
      <c r="F15" s="23">
        <v>13357.56</v>
      </c>
      <c r="G15" s="24">
        <v>4.1799999999999997E-2</v>
      </c>
    </row>
    <row r="16" spans="1:9" ht="12.95" customHeight="1">
      <c r="A16" s="20" t="s">
        <v>540</v>
      </c>
      <c r="B16" s="21" t="s">
        <v>542</v>
      </c>
      <c r="C16" s="16" t="s">
        <v>541</v>
      </c>
      <c r="D16" s="18" t="s">
        <v>223</v>
      </c>
      <c r="E16" s="22">
        <v>12500000</v>
      </c>
      <c r="F16" s="23">
        <v>12916.74</v>
      </c>
      <c r="G16" s="24">
        <v>4.0399999999999998E-2</v>
      </c>
    </row>
    <row r="17" spans="1:7" ht="12.95" customHeight="1">
      <c r="A17" s="20" t="s">
        <v>720</v>
      </c>
      <c r="B17" s="21" t="s">
        <v>722</v>
      </c>
      <c r="C17" s="16" t="s">
        <v>721</v>
      </c>
      <c r="D17" s="18" t="s">
        <v>223</v>
      </c>
      <c r="E17" s="22">
        <v>8800000</v>
      </c>
      <c r="F17" s="23">
        <v>8723.52</v>
      </c>
      <c r="G17" s="24">
        <v>2.7300000000000001E-2</v>
      </c>
    </row>
    <row r="18" spans="1:7" ht="12.95" customHeight="1">
      <c r="A18" s="20" t="s">
        <v>706</v>
      </c>
      <c r="B18" s="21" t="s">
        <v>539</v>
      </c>
      <c r="C18" s="16" t="s">
        <v>707</v>
      </c>
      <c r="D18" s="18" t="s">
        <v>223</v>
      </c>
      <c r="E18" s="22">
        <v>5000000</v>
      </c>
      <c r="F18" s="23">
        <v>5161.17</v>
      </c>
      <c r="G18" s="24">
        <v>1.61E-2</v>
      </c>
    </row>
    <row r="19" spans="1:7" ht="12.95" customHeight="1">
      <c r="A19" s="20" t="s">
        <v>803</v>
      </c>
      <c r="B19" s="21" t="s">
        <v>805</v>
      </c>
      <c r="C19" s="16" t="s">
        <v>804</v>
      </c>
      <c r="D19" s="18" t="s">
        <v>223</v>
      </c>
      <c r="E19" s="22">
        <v>5000000</v>
      </c>
      <c r="F19" s="23">
        <v>5096.66</v>
      </c>
      <c r="G19" s="24">
        <v>1.5900000000000001E-2</v>
      </c>
    </row>
    <row r="20" spans="1:7" ht="12.95" customHeight="1">
      <c r="A20" s="20" t="s">
        <v>806</v>
      </c>
      <c r="B20" s="21" t="s">
        <v>808</v>
      </c>
      <c r="C20" s="16" t="s">
        <v>807</v>
      </c>
      <c r="D20" s="18" t="s">
        <v>223</v>
      </c>
      <c r="E20" s="22">
        <v>3427200</v>
      </c>
      <c r="F20" s="23">
        <v>3545.89</v>
      </c>
      <c r="G20" s="24">
        <v>1.11E-2</v>
      </c>
    </row>
    <row r="21" spans="1:7" ht="12.95" customHeight="1">
      <c r="A21" s="20" t="s">
        <v>224</v>
      </c>
      <c r="B21" s="21" t="s">
        <v>226</v>
      </c>
      <c r="C21" s="16" t="s">
        <v>225</v>
      </c>
      <c r="D21" s="18" t="s">
        <v>223</v>
      </c>
      <c r="E21" s="22">
        <v>2500000</v>
      </c>
      <c r="F21" s="23">
        <v>2587.61</v>
      </c>
      <c r="G21" s="24">
        <v>8.0999999999999996E-3</v>
      </c>
    </row>
    <row r="22" spans="1:7" ht="12.95" customHeight="1">
      <c r="A22" s="20" t="s">
        <v>809</v>
      </c>
      <c r="B22" s="21" t="s">
        <v>811</v>
      </c>
      <c r="C22" s="16" t="s">
        <v>810</v>
      </c>
      <c r="D22" s="18" t="s">
        <v>223</v>
      </c>
      <c r="E22" s="22">
        <v>2000000</v>
      </c>
      <c r="F22" s="23">
        <v>1992.66</v>
      </c>
      <c r="G22" s="24">
        <v>6.1999999999999998E-3</v>
      </c>
    </row>
    <row r="23" spans="1:7" ht="12.95" customHeight="1">
      <c r="A23" s="20" t="s">
        <v>562</v>
      </c>
      <c r="B23" s="21" t="s">
        <v>564</v>
      </c>
      <c r="C23" s="16" t="s">
        <v>563</v>
      </c>
      <c r="D23" s="18" t="s">
        <v>223</v>
      </c>
      <c r="E23" s="22">
        <v>1500000</v>
      </c>
      <c r="F23" s="23">
        <v>1551.72</v>
      </c>
      <c r="G23" s="24">
        <v>4.8999999999999998E-3</v>
      </c>
    </row>
    <row r="24" spans="1:7" ht="12.95" customHeight="1">
      <c r="A24" s="20" t="s">
        <v>740</v>
      </c>
      <c r="B24" s="21" t="s">
        <v>742</v>
      </c>
      <c r="C24" s="16" t="s">
        <v>741</v>
      </c>
      <c r="D24" s="18" t="s">
        <v>223</v>
      </c>
      <c r="E24" s="22">
        <v>1550000</v>
      </c>
      <c r="F24" s="23">
        <v>1539.66</v>
      </c>
      <c r="G24" s="24">
        <v>4.7999999999999996E-3</v>
      </c>
    </row>
    <row r="25" spans="1:7" ht="12.95" customHeight="1">
      <c r="A25" s="20" t="s">
        <v>788</v>
      </c>
      <c r="B25" s="21" t="s">
        <v>790</v>
      </c>
      <c r="C25" s="16" t="s">
        <v>789</v>
      </c>
      <c r="D25" s="18" t="s">
        <v>223</v>
      </c>
      <c r="E25" s="22">
        <v>1000000</v>
      </c>
      <c r="F25" s="23">
        <v>1036.6199999999999</v>
      </c>
      <c r="G25" s="24">
        <v>3.2000000000000002E-3</v>
      </c>
    </row>
    <row r="26" spans="1:7" ht="12.95" customHeight="1">
      <c r="A26" s="20" t="s">
        <v>812</v>
      </c>
      <c r="B26" s="21" t="s">
        <v>814</v>
      </c>
      <c r="C26" s="16" t="s">
        <v>813</v>
      </c>
      <c r="D26" s="18" t="s">
        <v>223</v>
      </c>
      <c r="E26" s="22">
        <v>1000000</v>
      </c>
      <c r="F26" s="23">
        <v>997.5</v>
      </c>
      <c r="G26" s="24">
        <v>3.0999999999999999E-3</v>
      </c>
    </row>
    <row r="27" spans="1:7" ht="12.95" customHeight="1">
      <c r="A27" s="20" t="s">
        <v>815</v>
      </c>
      <c r="B27" s="21" t="s">
        <v>583</v>
      </c>
      <c r="C27" s="16" t="s">
        <v>816</v>
      </c>
      <c r="D27" s="18" t="s">
        <v>223</v>
      </c>
      <c r="E27" s="22">
        <v>1000000</v>
      </c>
      <c r="F27" s="23">
        <v>997.13</v>
      </c>
      <c r="G27" s="24">
        <v>3.0999999999999999E-3</v>
      </c>
    </row>
    <row r="28" spans="1:7" ht="12.95" customHeight="1">
      <c r="A28" s="20" t="s">
        <v>817</v>
      </c>
      <c r="B28" s="21" t="s">
        <v>819</v>
      </c>
      <c r="C28" s="16" t="s">
        <v>818</v>
      </c>
      <c r="D28" s="18" t="s">
        <v>223</v>
      </c>
      <c r="E28" s="22">
        <v>1000000</v>
      </c>
      <c r="F28" s="23">
        <v>995.93</v>
      </c>
      <c r="G28" s="24">
        <v>3.0999999999999999E-3</v>
      </c>
    </row>
    <row r="29" spans="1:7" ht="12.95" customHeight="1">
      <c r="A29" s="20" t="s">
        <v>820</v>
      </c>
      <c r="B29" s="21" t="s">
        <v>822</v>
      </c>
      <c r="C29" s="16" t="s">
        <v>821</v>
      </c>
      <c r="D29" s="18" t="s">
        <v>223</v>
      </c>
      <c r="E29" s="22">
        <v>1000000</v>
      </c>
      <c r="F29" s="23">
        <v>994.33</v>
      </c>
      <c r="G29" s="24">
        <v>3.0999999999999999E-3</v>
      </c>
    </row>
    <row r="30" spans="1:7" ht="12.95" customHeight="1">
      <c r="A30" s="20" t="s">
        <v>823</v>
      </c>
      <c r="B30" s="21" t="s">
        <v>822</v>
      </c>
      <c r="C30" s="16" t="s">
        <v>824</v>
      </c>
      <c r="D30" s="18" t="s">
        <v>223</v>
      </c>
      <c r="E30" s="22">
        <v>1000000</v>
      </c>
      <c r="F30" s="23">
        <v>994.14</v>
      </c>
      <c r="G30" s="24">
        <v>3.0999999999999999E-3</v>
      </c>
    </row>
    <row r="31" spans="1:7" ht="12.95" customHeight="1">
      <c r="A31" s="20" t="s">
        <v>825</v>
      </c>
      <c r="B31" s="21" t="s">
        <v>827</v>
      </c>
      <c r="C31" s="16" t="s">
        <v>826</v>
      </c>
      <c r="D31" s="18" t="s">
        <v>223</v>
      </c>
      <c r="E31" s="22">
        <v>1000000</v>
      </c>
      <c r="F31" s="23">
        <v>993.93</v>
      </c>
      <c r="G31" s="24">
        <v>3.0999999999999999E-3</v>
      </c>
    </row>
    <row r="32" spans="1:7" ht="12.95" customHeight="1">
      <c r="A32" s="20" t="s">
        <v>732</v>
      </c>
      <c r="B32" s="21" t="s">
        <v>734</v>
      </c>
      <c r="C32" s="16" t="s">
        <v>733</v>
      </c>
      <c r="D32" s="18" t="s">
        <v>223</v>
      </c>
      <c r="E32" s="22">
        <v>900000</v>
      </c>
      <c r="F32" s="23">
        <v>924.45</v>
      </c>
      <c r="G32" s="24">
        <v>2.8999999999999998E-3</v>
      </c>
    </row>
    <row r="33" spans="1:7" ht="12.95" customHeight="1">
      <c r="A33" s="20" t="s">
        <v>828</v>
      </c>
      <c r="B33" s="21" t="s">
        <v>550</v>
      </c>
      <c r="C33" s="16" t="s">
        <v>829</v>
      </c>
      <c r="D33" s="18" t="s">
        <v>223</v>
      </c>
      <c r="E33" s="22">
        <v>159000</v>
      </c>
      <c r="F33" s="23">
        <v>160.63</v>
      </c>
      <c r="G33" s="24">
        <v>5.0000000000000001E-4</v>
      </c>
    </row>
    <row r="34" spans="1:7" ht="12.95" customHeight="1">
      <c r="A34" s="20" t="s">
        <v>830</v>
      </c>
      <c r="B34" s="21" t="s">
        <v>550</v>
      </c>
      <c r="C34" s="16" t="s">
        <v>831</v>
      </c>
      <c r="D34" s="18" t="s">
        <v>223</v>
      </c>
      <c r="E34" s="22">
        <v>60000</v>
      </c>
      <c r="F34" s="23">
        <v>61.5</v>
      </c>
      <c r="G34" s="24">
        <v>2.0000000000000001E-4</v>
      </c>
    </row>
    <row r="35" spans="1:7" ht="12.95" customHeight="1">
      <c r="A35" s="9"/>
      <c r="B35" s="17" t="s">
        <v>11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20" t="s">
        <v>832</v>
      </c>
      <c r="B36" s="68" t="s">
        <v>3030</v>
      </c>
      <c r="C36" s="16" t="s">
        <v>833</v>
      </c>
      <c r="D36" s="18" t="s">
        <v>15</v>
      </c>
      <c r="E36" s="22">
        <v>25000000</v>
      </c>
      <c r="F36" s="23">
        <v>24946</v>
      </c>
      <c r="G36" s="24">
        <v>7.8E-2</v>
      </c>
    </row>
    <row r="37" spans="1:7" ht="12.95" customHeight="1">
      <c r="A37" s="20" t="s">
        <v>834</v>
      </c>
      <c r="B37" s="68" t="s">
        <v>3039</v>
      </c>
      <c r="C37" s="16" t="s">
        <v>835</v>
      </c>
      <c r="D37" s="18" t="s">
        <v>15</v>
      </c>
      <c r="E37" s="22">
        <v>25000000</v>
      </c>
      <c r="F37" s="23">
        <v>24844.83</v>
      </c>
      <c r="G37" s="24">
        <v>7.7700000000000005E-2</v>
      </c>
    </row>
    <row r="38" spans="1:7" ht="12.95" customHeight="1">
      <c r="A38" s="20" t="s">
        <v>836</v>
      </c>
      <c r="B38" s="21" t="s">
        <v>838</v>
      </c>
      <c r="C38" s="16" t="s">
        <v>837</v>
      </c>
      <c r="D38" s="18" t="s">
        <v>15</v>
      </c>
      <c r="E38" s="22">
        <v>17000000</v>
      </c>
      <c r="F38" s="23">
        <v>16799.88</v>
      </c>
      <c r="G38" s="24">
        <v>5.2499999999999998E-2</v>
      </c>
    </row>
    <row r="39" spans="1:7" ht="12.95" customHeight="1">
      <c r="A39" s="20" t="s">
        <v>839</v>
      </c>
      <c r="B39" s="21" t="s">
        <v>841</v>
      </c>
      <c r="C39" s="16" t="s">
        <v>840</v>
      </c>
      <c r="D39" s="18" t="s">
        <v>15</v>
      </c>
      <c r="E39" s="22">
        <v>13500000</v>
      </c>
      <c r="F39" s="23">
        <v>13602.17</v>
      </c>
      <c r="G39" s="24">
        <v>4.2500000000000003E-2</v>
      </c>
    </row>
    <row r="40" spans="1:7" ht="12.95" customHeight="1">
      <c r="A40" s="20" t="s">
        <v>842</v>
      </c>
      <c r="B40" s="21" t="s">
        <v>844</v>
      </c>
      <c r="C40" s="16" t="s">
        <v>843</v>
      </c>
      <c r="D40" s="18" t="s">
        <v>15</v>
      </c>
      <c r="E40" s="22">
        <v>8000000</v>
      </c>
      <c r="F40" s="23">
        <v>7921.17</v>
      </c>
      <c r="G40" s="24">
        <v>2.4799999999999999E-2</v>
      </c>
    </row>
    <row r="41" spans="1:7" ht="12.95" customHeight="1">
      <c r="A41" s="20" t="s">
        <v>845</v>
      </c>
      <c r="B41" s="21" t="s">
        <v>847</v>
      </c>
      <c r="C41" s="16" t="s">
        <v>846</v>
      </c>
      <c r="D41" s="18" t="s">
        <v>15</v>
      </c>
      <c r="E41" s="22">
        <v>7500000</v>
      </c>
      <c r="F41" s="23">
        <v>7391.54</v>
      </c>
      <c r="G41" s="24">
        <v>2.3099999999999999E-2</v>
      </c>
    </row>
    <row r="42" spans="1:7" ht="12.95" customHeight="1">
      <c r="A42" s="20" t="s">
        <v>598</v>
      </c>
      <c r="B42" s="21" t="s">
        <v>600</v>
      </c>
      <c r="C42" s="16" t="s">
        <v>599</v>
      </c>
      <c r="D42" s="18" t="s">
        <v>15</v>
      </c>
      <c r="E42" s="22">
        <v>7000000</v>
      </c>
      <c r="F42" s="23">
        <v>7092.53</v>
      </c>
      <c r="G42" s="24">
        <v>2.2200000000000001E-2</v>
      </c>
    </row>
    <row r="43" spans="1:7" ht="12.95" customHeight="1">
      <c r="A43" s="20" t="s">
        <v>848</v>
      </c>
      <c r="B43" s="21" t="s">
        <v>850</v>
      </c>
      <c r="C43" s="16" t="s">
        <v>849</v>
      </c>
      <c r="D43" s="18" t="s">
        <v>15</v>
      </c>
      <c r="E43" s="22">
        <v>7000000</v>
      </c>
      <c r="F43" s="23">
        <v>7081.49</v>
      </c>
      <c r="G43" s="24">
        <v>2.2100000000000002E-2</v>
      </c>
    </row>
    <row r="44" spans="1:7" ht="12.95" customHeight="1">
      <c r="A44" s="20" t="s">
        <v>851</v>
      </c>
      <c r="B44" s="77" t="s">
        <v>3041</v>
      </c>
      <c r="C44" s="16" t="s">
        <v>852</v>
      </c>
      <c r="D44" s="55" t="s">
        <v>15</v>
      </c>
      <c r="E44" s="22">
        <v>7000000</v>
      </c>
      <c r="F44" s="23">
        <v>7050.85</v>
      </c>
      <c r="G44" s="24">
        <v>2.1999999999999999E-2</v>
      </c>
    </row>
    <row r="45" spans="1:7" ht="12.95" customHeight="1">
      <c r="A45" s="20" t="s">
        <v>625</v>
      </c>
      <c r="B45" s="21" t="s">
        <v>627</v>
      </c>
      <c r="C45" s="16" t="s">
        <v>626</v>
      </c>
      <c r="D45" s="18" t="s">
        <v>15</v>
      </c>
      <c r="E45" s="22">
        <v>5500000</v>
      </c>
      <c r="F45" s="23">
        <v>5489.32</v>
      </c>
      <c r="G45" s="24">
        <v>1.72E-2</v>
      </c>
    </row>
    <row r="46" spans="1:7" ht="12.95" customHeight="1">
      <c r="A46" s="20" t="s">
        <v>853</v>
      </c>
      <c r="B46" s="21" t="s">
        <v>855</v>
      </c>
      <c r="C46" s="16" t="s">
        <v>854</v>
      </c>
      <c r="D46" s="18" t="s">
        <v>15</v>
      </c>
      <c r="E46" s="22">
        <v>5000000</v>
      </c>
      <c r="F46" s="23">
        <v>4972.57</v>
      </c>
      <c r="G46" s="24">
        <v>1.55E-2</v>
      </c>
    </row>
    <row r="47" spans="1:7" ht="12.95" customHeight="1">
      <c r="A47" s="20" t="s">
        <v>856</v>
      </c>
      <c r="B47" s="21" t="s">
        <v>858</v>
      </c>
      <c r="C47" s="16" t="s">
        <v>857</v>
      </c>
      <c r="D47" s="18" t="s">
        <v>15</v>
      </c>
      <c r="E47" s="22">
        <v>5000000</v>
      </c>
      <c r="F47" s="23">
        <v>4959.78</v>
      </c>
      <c r="G47" s="24">
        <v>1.55E-2</v>
      </c>
    </row>
    <row r="48" spans="1:7" ht="12.95" customHeight="1">
      <c r="A48" s="20" t="s">
        <v>859</v>
      </c>
      <c r="B48" s="21" t="s">
        <v>861</v>
      </c>
      <c r="C48" s="16" t="s">
        <v>860</v>
      </c>
      <c r="D48" s="18" t="s">
        <v>15</v>
      </c>
      <c r="E48" s="22">
        <v>4500000</v>
      </c>
      <c r="F48" s="23">
        <v>4537.67</v>
      </c>
      <c r="G48" s="24">
        <v>1.4200000000000001E-2</v>
      </c>
    </row>
    <row r="49" spans="1:7" ht="12.95" customHeight="1">
      <c r="A49" s="20" t="s">
        <v>862</v>
      </c>
      <c r="B49" s="21" t="s">
        <v>864</v>
      </c>
      <c r="C49" s="16" t="s">
        <v>863</v>
      </c>
      <c r="D49" s="18" t="s">
        <v>15</v>
      </c>
      <c r="E49" s="22">
        <v>4500000</v>
      </c>
      <c r="F49" s="23">
        <v>4518</v>
      </c>
      <c r="G49" s="24">
        <v>1.41E-2</v>
      </c>
    </row>
    <row r="50" spans="1:7" ht="12.95" customHeight="1">
      <c r="A50" s="20" t="s">
        <v>865</v>
      </c>
      <c r="B50" s="21" t="s">
        <v>592</v>
      </c>
      <c r="C50" s="16" t="s">
        <v>866</v>
      </c>
      <c r="D50" s="18" t="s">
        <v>15</v>
      </c>
      <c r="E50" s="22">
        <v>4000000</v>
      </c>
      <c r="F50" s="23">
        <v>4003.22</v>
      </c>
      <c r="G50" s="24">
        <v>1.2500000000000001E-2</v>
      </c>
    </row>
    <row r="51" spans="1:7" ht="12.95" customHeight="1">
      <c r="A51" s="20" t="s">
        <v>867</v>
      </c>
      <c r="B51" s="21" t="s">
        <v>869</v>
      </c>
      <c r="C51" s="16" t="s">
        <v>868</v>
      </c>
      <c r="D51" s="18" t="s">
        <v>15</v>
      </c>
      <c r="E51" s="22">
        <v>3500000</v>
      </c>
      <c r="F51" s="23">
        <v>3513.87</v>
      </c>
      <c r="G51" s="24">
        <v>1.0999999999999999E-2</v>
      </c>
    </row>
    <row r="52" spans="1:7" ht="12.95" customHeight="1">
      <c r="A52" s="20" t="s">
        <v>778</v>
      </c>
      <c r="B52" s="21" t="s">
        <v>780</v>
      </c>
      <c r="C52" s="16" t="s">
        <v>779</v>
      </c>
      <c r="D52" s="18" t="s">
        <v>15</v>
      </c>
      <c r="E52" s="22">
        <v>3500000</v>
      </c>
      <c r="F52" s="23">
        <v>3489.57</v>
      </c>
      <c r="G52" s="24">
        <v>1.09E-2</v>
      </c>
    </row>
    <row r="53" spans="1:7" ht="12.95" customHeight="1">
      <c r="A53" s="20" t="s">
        <v>262</v>
      </c>
      <c r="B53" s="21" t="s">
        <v>264</v>
      </c>
      <c r="C53" s="16" t="s">
        <v>263</v>
      </c>
      <c r="D53" s="18" t="s">
        <v>15</v>
      </c>
      <c r="E53" s="22">
        <v>2500000</v>
      </c>
      <c r="F53" s="23">
        <v>2542.0700000000002</v>
      </c>
      <c r="G53" s="24">
        <v>7.9000000000000008E-3</v>
      </c>
    </row>
    <row r="54" spans="1:7" ht="12.95" customHeight="1">
      <c r="A54" s="20" t="s">
        <v>870</v>
      </c>
      <c r="B54" s="21" t="s">
        <v>872</v>
      </c>
      <c r="C54" s="16" t="s">
        <v>871</v>
      </c>
      <c r="D54" s="18" t="s">
        <v>15</v>
      </c>
      <c r="E54" s="22">
        <v>2500000</v>
      </c>
      <c r="F54" s="23">
        <v>2512.9699999999998</v>
      </c>
      <c r="G54" s="24">
        <v>7.9000000000000008E-3</v>
      </c>
    </row>
    <row r="55" spans="1:7" ht="12.95" customHeight="1">
      <c r="A55" s="20" t="s">
        <v>873</v>
      </c>
      <c r="B55" s="21" t="s">
        <v>875</v>
      </c>
      <c r="C55" s="16" t="s">
        <v>874</v>
      </c>
      <c r="D55" s="18" t="s">
        <v>15</v>
      </c>
      <c r="E55" s="22">
        <v>2500000</v>
      </c>
      <c r="F55" s="23">
        <v>2508.0700000000002</v>
      </c>
      <c r="G55" s="24">
        <v>7.7999999999999996E-3</v>
      </c>
    </row>
    <row r="56" spans="1:7" ht="12.95" customHeight="1">
      <c r="A56" s="20" t="s">
        <v>876</v>
      </c>
      <c r="B56" s="21" t="s">
        <v>878</v>
      </c>
      <c r="C56" s="16" t="s">
        <v>877</v>
      </c>
      <c r="D56" s="18" t="s">
        <v>19</v>
      </c>
      <c r="E56" s="22">
        <v>2500000</v>
      </c>
      <c r="F56" s="23">
        <v>2506.5100000000002</v>
      </c>
      <c r="G56" s="24">
        <v>7.7999999999999996E-3</v>
      </c>
    </row>
    <row r="57" spans="1:7" ht="12.95" customHeight="1">
      <c r="A57" s="20" t="s">
        <v>601</v>
      </c>
      <c r="B57" s="21" t="s">
        <v>603</v>
      </c>
      <c r="C57" s="16" t="s">
        <v>602</v>
      </c>
      <c r="D57" s="18" t="s">
        <v>15</v>
      </c>
      <c r="E57" s="22">
        <v>2500000</v>
      </c>
      <c r="F57" s="23">
        <v>2503.2800000000002</v>
      </c>
      <c r="G57" s="24">
        <v>7.7999999999999996E-3</v>
      </c>
    </row>
    <row r="58" spans="1:7" ht="12.95" customHeight="1">
      <c r="A58" s="20" t="s">
        <v>879</v>
      </c>
      <c r="B58" s="21" t="s">
        <v>881</v>
      </c>
      <c r="C58" s="16" t="s">
        <v>880</v>
      </c>
      <c r="D58" s="18" t="s">
        <v>15</v>
      </c>
      <c r="E58" s="22">
        <v>2500000</v>
      </c>
      <c r="F58" s="23">
        <v>2500.9</v>
      </c>
      <c r="G58" s="24">
        <v>7.7999999999999996E-3</v>
      </c>
    </row>
    <row r="59" spans="1:7" ht="12.95" customHeight="1">
      <c r="A59" s="20" t="s">
        <v>882</v>
      </c>
      <c r="B59" s="21" t="s">
        <v>884</v>
      </c>
      <c r="C59" s="16" t="s">
        <v>883</v>
      </c>
      <c r="D59" s="18" t="s">
        <v>15</v>
      </c>
      <c r="E59" s="22">
        <v>2500000</v>
      </c>
      <c r="F59" s="23">
        <v>2496.3200000000002</v>
      </c>
      <c r="G59" s="24">
        <v>7.7999999999999996E-3</v>
      </c>
    </row>
    <row r="60" spans="1:7" ht="12.95" customHeight="1">
      <c r="A60" s="20" t="s">
        <v>885</v>
      </c>
      <c r="B60" s="21" t="s">
        <v>887</v>
      </c>
      <c r="C60" s="16" t="s">
        <v>886</v>
      </c>
      <c r="D60" s="18" t="s">
        <v>302</v>
      </c>
      <c r="E60" s="22">
        <v>2500000</v>
      </c>
      <c r="F60" s="23">
        <v>2495.06</v>
      </c>
      <c r="G60" s="24">
        <v>7.7999999999999996E-3</v>
      </c>
    </row>
    <row r="61" spans="1:7" ht="12.95" customHeight="1">
      <c r="A61" s="20" t="s">
        <v>888</v>
      </c>
      <c r="B61" s="21" t="s">
        <v>890</v>
      </c>
      <c r="C61" s="16" t="s">
        <v>889</v>
      </c>
      <c r="D61" s="18" t="s">
        <v>15</v>
      </c>
      <c r="E61" s="22">
        <v>2500000</v>
      </c>
      <c r="F61" s="23">
        <v>2483.7600000000002</v>
      </c>
      <c r="G61" s="24">
        <v>7.7999999999999996E-3</v>
      </c>
    </row>
    <row r="62" spans="1:7" ht="12.95" customHeight="1">
      <c r="A62" s="20" t="s">
        <v>891</v>
      </c>
      <c r="B62" s="21" t="s">
        <v>858</v>
      </c>
      <c r="C62" s="16" t="s">
        <v>892</v>
      </c>
      <c r="D62" s="18" t="s">
        <v>15</v>
      </c>
      <c r="E62" s="22">
        <v>2500000</v>
      </c>
      <c r="F62" s="23">
        <v>2466.7199999999998</v>
      </c>
      <c r="G62" s="24">
        <v>7.7000000000000002E-3</v>
      </c>
    </row>
    <row r="63" spans="1:7" ht="12.95" customHeight="1">
      <c r="A63" s="20" t="s">
        <v>893</v>
      </c>
      <c r="B63" s="21" t="s">
        <v>895</v>
      </c>
      <c r="C63" s="16" t="s">
        <v>894</v>
      </c>
      <c r="D63" s="18" t="s">
        <v>15</v>
      </c>
      <c r="E63" s="22">
        <v>2000000</v>
      </c>
      <c r="F63" s="23">
        <v>2017.79</v>
      </c>
      <c r="G63" s="24">
        <v>6.3E-3</v>
      </c>
    </row>
    <row r="64" spans="1:7" ht="12.95" customHeight="1">
      <c r="A64" s="20" t="s">
        <v>896</v>
      </c>
      <c r="B64" s="21" t="s">
        <v>898</v>
      </c>
      <c r="C64" s="16" t="s">
        <v>897</v>
      </c>
      <c r="D64" s="18" t="s">
        <v>15</v>
      </c>
      <c r="E64" s="22">
        <v>1500000</v>
      </c>
      <c r="F64" s="23">
        <v>1488.96</v>
      </c>
      <c r="G64" s="24">
        <v>4.7000000000000002E-3</v>
      </c>
    </row>
    <row r="65" spans="1:7" ht="12.95" customHeight="1">
      <c r="A65" s="20" t="s">
        <v>899</v>
      </c>
      <c r="B65" s="21" t="s">
        <v>901</v>
      </c>
      <c r="C65" s="16" t="s">
        <v>900</v>
      </c>
      <c r="D65" s="18" t="s">
        <v>242</v>
      </c>
      <c r="E65" s="22">
        <v>1000000</v>
      </c>
      <c r="F65" s="23">
        <v>1022.25</v>
      </c>
      <c r="G65" s="24">
        <v>3.2000000000000002E-3</v>
      </c>
    </row>
    <row r="66" spans="1:7" ht="12.95" customHeight="1">
      <c r="A66" s="20" t="s">
        <v>902</v>
      </c>
      <c r="B66" s="21" t="s">
        <v>904</v>
      </c>
      <c r="C66" s="16" t="s">
        <v>903</v>
      </c>
      <c r="D66" s="18" t="s">
        <v>15</v>
      </c>
      <c r="E66" s="22">
        <v>470000</v>
      </c>
      <c r="F66" s="23">
        <v>471.11</v>
      </c>
      <c r="G66" s="24">
        <v>1.5E-3</v>
      </c>
    </row>
    <row r="67" spans="1:7" ht="12.95" customHeight="1">
      <c r="A67" s="20" t="s">
        <v>905</v>
      </c>
      <c r="B67" s="21" t="s">
        <v>907</v>
      </c>
      <c r="C67" s="16" t="s">
        <v>906</v>
      </c>
      <c r="D67" s="18" t="s">
        <v>15</v>
      </c>
      <c r="E67" s="22">
        <v>400000</v>
      </c>
      <c r="F67" s="23">
        <v>404.13</v>
      </c>
      <c r="G67" s="24">
        <v>1.2999999999999999E-3</v>
      </c>
    </row>
    <row r="68" spans="1:7" ht="12.95" customHeight="1">
      <c r="A68" s="20" t="s">
        <v>908</v>
      </c>
      <c r="B68" s="21" t="s">
        <v>3015</v>
      </c>
      <c r="C68" s="16" t="s">
        <v>909</v>
      </c>
      <c r="D68" s="18" t="s">
        <v>15</v>
      </c>
      <c r="E68" s="22">
        <v>370000</v>
      </c>
      <c r="F68" s="23">
        <v>371.75</v>
      </c>
      <c r="G68" s="24">
        <v>1.1999999999999999E-3</v>
      </c>
    </row>
    <row r="69" spans="1:7" ht="12.95" customHeight="1">
      <c r="A69" s="20" t="s">
        <v>910</v>
      </c>
      <c r="B69" s="21" t="s">
        <v>3014</v>
      </c>
      <c r="C69" s="16" t="s">
        <v>911</v>
      </c>
      <c r="D69" s="18" t="s">
        <v>19</v>
      </c>
      <c r="E69" s="22">
        <v>240000</v>
      </c>
      <c r="F69" s="23">
        <v>240.99</v>
      </c>
      <c r="G69" s="24">
        <v>8.0000000000000004E-4</v>
      </c>
    </row>
    <row r="70" spans="1:7" ht="12.95" customHeight="1">
      <c r="A70" s="20" t="s">
        <v>502</v>
      </c>
      <c r="B70" s="21" t="s">
        <v>504</v>
      </c>
      <c r="C70" s="16" t="s">
        <v>503</v>
      </c>
      <c r="D70" s="18" t="s">
        <v>15</v>
      </c>
      <c r="E70" s="22">
        <v>200000</v>
      </c>
      <c r="F70" s="23">
        <v>200.85</v>
      </c>
      <c r="G70" s="24">
        <v>5.9999999999999995E-4</v>
      </c>
    </row>
    <row r="71" spans="1:7" ht="12.95" customHeight="1">
      <c r="A71" s="20" t="s">
        <v>373</v>
      </c>
      <c r="B71" s="21" t="s">
        <v>375</v>
      </c>
      <c r="C71" s="16" t="s">
        <v>374</v>
      </c>
      <c r="D71" s="18" t="s">
        <v>15</v>
      </c>
      <c r="E71" s="22">
        <v>100000</v>
      </c>
      <c r="F71" s="23">
        <v>101.34</v>
      </c>
      <c r="G71" s="24">
        <v>2.9999999999999997E-4</v>
      </c>
    </row>
    <row r="72" spans="1:7" ht="12.95" customHeight="1">
      <c r="A72" s="20" t="s">
        <v>912</v>
      </c>
      <c r="B72" s="21" t="s">
        <v>914</v>
      </c>
      <c r="C72" s="16" t="s">
        <v>913</v>
      </c>
      <c r="D72" s="18" t="s">
        <v>15</v>
      </c>
      <c r="E72" s="22">
        <v>100000</v>
      </c>
      <c r="F72" s="23">
        <v>98.04</v>
      </c>
      <c r="G72" s="24">
        <v>2.9999999999999997E-4</v>
      </c>
    </row>
    <row r="73" spans="1:7" ht="12.95" customHeight="1">
      <c r="A73" s="20" t="s">
        <v>341</v>
      </c>
      <c r="B73" s="21" t="s">
        <v>3058</v>
      </c>
      <c r="C73" s="16" t="s">
        <v>342</v>
      </c>
      <c r="D73" s="18" t="s">
        <v>242</v>
      </c>
      <c r="E73" s="22">
        <v>80000</v>
      </c>
      <c r="F73" s="23">
        <v>80.25</v>
      </c>
      <c r="G73" s="24">
        <v>2.9999999999999997E-4</v>
      </c>
    </row>
    <row r="74" spans="1:7" ht="12.95" customHeight="1">
      <c r="A74" s="9"/>
      <c r="B74" s="26" t="s">
        <v>34</v>
      </c>
      <c r="C74" s="25" t="s">
        <v>2</v>
      </c>
      <c r="D74" s="26" t="s">
        <v>2</v>
      </c>
      <c r="E74" s="26" t="s">
        <v>2</v>
      </c>
      <c r="F74" s="27">
        <v>304057.21999999997</v>
      </c>
      <c r="G74" s="28">
        <v>0.95050000000000001</v>
      </c>
    </row>
    <row r="75" spans="1:7" ht="12.95" customHeight="1">
      <c r="A75" s="9"/>
      <c r="B75" s="17" t="s">
        <v>35</v>
      </c>
      <c r="C75" s="16" t="s">
        <v>2</v>
      </c>
      <c r="D75" s="39" t="s">
        <v>2</v>
      </c>
      <c r="E75" s="39" t="s">
        <v>2</v>
      </c>
      <c r="F75" s="50" t="s">
        <v>683</v>
      </c>
      <c r="G75" s="51" t="s">
        <v>683</v>
      </c>
    </row>
    <row r="76" spans="1:7" ht="12.95" customHeight="1">
      <c r="A76" s="9"/>
      <c r="B76" s="25" t="s">
        <v>34</v>
      </c>
      <c r="C76" s="38" t="s">
        <v>2</v>
      </c>
      <c r="D76" s="39" t="s">
        <v>2</v>
      </c>
      <c r="E76" s="39" t="s">
        <v>2</v>
      </c>
      <c r="F76" s="50" t="s">
        <v>683</v>
      </c>
      <c r="G76" s="51" t="s">
        <v>683</v>
      </c>
    </row>
    <row r="77" spans="1:7" ht="12.95" customHeight="1">
      <c r="A77" s="9"/>
      <c r="B77" s="30" t="s">
        <v>2959</v>
      </c>
      <c r="C77" s="29" t="s">
        <v>2</v>
      </c>
      <c r="D77" s="31" t="s">
        <v>2</v>
      </c>
      <c r="E77" s="31" t="s">
        <v>2</v>
      </c>
      <c r="F77" s="31" t="s">
        <v>2</v>
      </c>
      <c r="G77" s="32" t="s">
        <v>2</v>
      </c>
    </row>
    <row r="78" spans="1:7" ht="12.95" customHeight="1">
      <c r="A78" s="33"/>
      <c r="B78" s="35" t="s">
        <v>34</v>
      </c>
      <c r="C78" s="34" t="s">
        <v>2</v>
      </c>
      <c r="D78" s="35" t="s">
        <v>2</v>
      </c>
      <c r="E78" s="35" t="s">
        <v>2</v>
      </c>
      <c r="F78" s="36" t="s">
        <v>683</v>
      </c>
      <c r="G78" s="37" t="s">
        <v>683</v>
      </c>
    </row>
    <row r="79" spans="1:7" ht="12.95" customHeight="1">
      <c r="A79" s="9"/>
      <c r="B79" s="26" t="s">
        <v>39</v>
      </c>
      <c r="C79" s="38" t="s">
        <v>2</v>
      </c>
      <c r="D79" s="39" t="s">
        <v>2</v>
      </c>
      <c r="E79" s="40" t="s">
        <v>2</v>
      </c>
      <c r="F79" s="41">
        <v>304057.21999999997</v>
      </c>
      <c r="G79" s="42">
        <v>0.95050000000000001</v>
      </c>
    </row>
    <row r="80" spans="1:7" ht="12.95" customHeight="1">
      <c r="A80" s="9"/>
      <c r="B80" s="17" t="s">
        <v>40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9"/>
      <c r="B81" s="17" t="s">
        <v>69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20" t="s">
        <v>437</v>
      </c>
      <c r="B82" s="21" t="s">
        <v>72</v>
      </c>
      <c r="C82" s="16" t="s">
        <v>438</v>
      </c>
      <c r="D82" s="18" t="s">
        <v>45</v>
      </c>
      <c r="E82" s="22">
        <v>8500000</v>
      </c>
      <c r="F82" s="23">
        <v>8304.5300000000007</v>
      </c>
      <c r="G82" s="24">
        <v>2.5999999999999999E-2</v>
      </c>
    </row>
    <row r="83" spans="1:7" ht="12.95" customHeight="1">
      <c r="A83" s="9"/>
      <c r="B83" s="17" t="s">
        <v>67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10" t="s">
        <v>2</v>
      </c>
      <c r="B84" s="21" t="s">
        <v>68</v>
      </c>
      <c r="C84" s="16" t="s">
        <v>2</v>
      </c>
      <c r="D84" s="18" t="s">
        <v>2</v>
      </c>
      <c r="E84" s="43" t="s">
        <v>2</v>
      </c>
      <c r="F84" s="23">
        <v>1160.8</v>
      </c>
      <c r="G84" s="24">
        <v>3.5999999999999999E-3</v>
      </c>
    </row>
    <row r="85" spans="1:7" ht="12.95" customHeight="1">
      <c r="A85" s="9"/>
      <c r="B85" s="26" t="s">
        <v>39</v>
      </c>
      <c r="C85" s="38" t="s">
        <v>2</v>
      </c>
      <c r="D85" s="39" t="s">
        <v>2</v>
      </c>
      <c r="E85" s="40" t="s">
        <v>2</v>
      </c>
      <c r="F85" s="41">
        <v>9465.33</v>
      </c>
      <c r="G85" s="42">
        <v>2.9600000000000001E-2</v>
      </c>
    </row>
    <row r="86" spans="1:7" ht="12.95" customHeight="1">
      <c r="A86" s="9"/>
      <c r="B86" s="17" t="s">
        <v>211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20" t="s">
        <v>212</v>
      </c>
      <c r="B87" s="21" t="s">
        <v>213</v>
      </c>
      <c r="C87" s="16" t="s">
        <v>2</v>
      </c>
      <c r="D87" s="18" t="s">
        <v>2</v>
      </c>
      <c r="E87" s="43" t="s">
        <v>2</v>
      </c>
      <c r="F87" s="23">
        <v>16</v>
      </c>
      <c r="G87" s="24">
        <v>1E-4</v>
      </c>
    </row>
    <row r="88" spans="1:7" ht="12.95" customHeight="1">
      <c r="A88" s="9"/>
      <c r="B88" s="26" t="s">
        <v>39</v>
      </c>
      <c r="C88" s="38" t="s">
        <v>2</v>
      </c>
      <c r="D88" s="39" t="s">
        <v>2</v>
      </c>
      <c r="E88" s="40" t="s">
        <v>2</v>
      </c>
      <c r="F88" s="41">
        <v>16</v>
      </c>
      <c r="G88" s="42">
        <v>1E-4</v>
      </c>
    </row>
    <row r="89" spans="1:7" ht="12.95" customHeight="1">
      <c r="A89" s="9"/>
      <c r="B89" s="26" t="s">
        <v>214</v>
      </c>
      <c r="C89" s="38" t="s">
        <v>2</v>
      </c>
      <c r="D89" s="39" t="s">
        <v>2</v>
      </c>
      <c r="E89" s="18" t="s">
        <v>2</v>
      </c>
      <c r="F89" s="41">
        <v>6298.26</v>
      </c>
      <c r="G89" s="42">
        <v>1.9800000000000002E-2</v>
      </c>
    </row>
    <row r="90" spans="1:7" ht="12.95" customHeight="1" thickBot="1">
      <c r="A90" s="9"/>
      <c r="B90" s="45" t="s">
        <v>215</v>
      </c>
      <c r="C90" s="44" t="s">
        <v>2</v>
      </c>
      <c r="D90" s="46" t="s">
        <v>2</v>
      </c>
      <c r="E90" s="46" t="s">
        <v>2</v>
      </c>
      <c r="F90" s="47">
        <v>319836.80679240002</v>
      </c>
      <c r="G90" s="48">
        <v>1</v>
      </c>
    </row>
    <row r="91" spans="1:7" ht="12.95" customHeight="1">
      <c r="A91" s="9"/>
      <c r="B91" s="10" t="s">
        <v>2</v>
      </c>
      <c r="C91" s="9"/>
      <c r="D91" s="9"/>
      <c r="E91" s="9"/>
      <c r="F91" s="9"/>
      <c r="G91" s="9"/>
    </row>
    <row r="92" spans="1:7" ht="12.95" customHeight="1">
      <c r="A92" s="9"/>
      <c r="B92" s="49" t="s">
        <v>2</v>
      </c>
      <c r="C92" s="9"/>
      <c r="D92" s="9"/>
      <c r="E92" s="9"/>
      <c r="F92" s="9"/>
      <c r="G92" s="9"/>
    </row>
    <row r="93" spans="1:7" ht="12.95" customHeight="1">
      <c r="A93" s="9"/>
      <c r="B93" s="49" t="s">
        <v>216</v>
      </c>
      <c r="C93" s="9"/>
      <c r="D93" s="9"/>
      <c r="E93" s="9"/>
      <c r="F93" s="9"/>
      <c r="G93" s="9"/>
    </row>
    <row r="94" spans="1:7" ht="12.95" customHeight="1">
      <c r="A94" s="9"/>
      <c r="B94" s="49" t="s">
        <v>2</v>
      </c>
      <c r="C94" s="9"/>
      <c r="D94" s="9"/>
      <c r="E94" s="9"/>
      <c r="F94" s="9"/>
      <c r="G94" s="9"/>
    </row>
    <row r="95" spans="1:7" ht="26.1" customHeight="1">
      <c r="A95" s="9"/>
      <c r="B95" s="63"/>
      <c r="C95" s="9"/>
      <c r="E95" s="9"/>
      <c r="F95" s="9"/>
      <c r="G95" s="9"/>
    </row>
    <row r="96" spans="1:7" ht="12.95" customHeight="1">
      <c r="A96" s="9"/>
      <c r="B96" s="49" t="s">
        <v>2</v>
      </c>
      <c r="C96" s="9"/>
      <c r="D96" s="9"/>
      <c r="E96" s="9"/>
      <c r="F96" s="9"/>
      <c r="G9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6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2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Super Saver Income Fund - Short Term Plan (SSIF-ST)</v>
      </c>
      <c r="C4" s="79"/>
      <c r="D4" s="79"/>
      <c r="E4" s="79"/>
      <c r="F4" s="79"/>
      <c r="G4" s="79"/>
    </row>
    <row r="5" spans="1:9" ht="15.95" customHeight="1">
      <c r="A5" s="8" t="s">
        <v>915</v>
      </c>
      <c r="B5" s="64" t="s">
        <v>2969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916</v>
      </c>
      <c r="B12" s="21" t="s">
        <v>918</v>
      </c>
      <c r="C12" s="16" t="s">
        <v>917</v>
      </c>
      <c r="D12" s="18" t="s">
        <v>19</v>
      </c>
      <c r="E12" s="22">
        <v>28500000</v>
      </c>
      <c r="F12" s="23">
        <v>28579.29</v>
      </c>
      <c r="G12" s="24">
        <v>5.9499999999999997E-2</v>
      </c>
      <c r="I12" s="78"/>
    </row>
    <row r="13" spans="1:9" ht="12.95" customHeight="1">
      <c r="A13" s="20" t="s">
        <v>919</v>
      </c>
      <c r="B13" s="21" t="s">
        <v>921</v>
      </c>
      <c r="C13" s="16" t="s">
        <v>920</v>
      </c>
      <c r="D13" s="18" t="s">
        <v>15</v>
      </c>
      <c r="E13" s="22">
        <v>22000000</v>
      </c>
      <c r="F13" s="23">
        <v>21923.48</v>
      </c>
      <c r="G13" s="24">
        <v>4.5699999999999998E-2</v>
      </c>
    </row>
    <row r="14" spans="1:9" ht="12.95" customHeight="1">
      <c r="A14" s="20" t="s">
        <v>922</v>
      </c>
      <c r="B14" s="21" t="s">
        <v>924</v>
      </c>
      <c r="C14" s="16" t="s">
        <v>923</v>
      </c>
      <c r="D14" s="18" t="s">
        <v>15</v>
      </c>
      <c r="E14" s="22">
        <v>21000000</v>
      </c>
      <c r="F14" s="23">
        <v>20885.03</v>
      </c>
      <c r="G14" s="24">
        <v>4.3499999999999997E-2</v>
      </c>
    </row>
    <row r="15" spans="1:9" ht="12.95" customHeight="1">
      <c r="A15" s="20" t="s">
        <v>925</v>
      </c>
      <c r="B15" s="68" t="s">
        <v>3031</v>
      </c>
      <c r="C15" s="16" t="s">
        <v>926</v>
      </c>
      <c r="D15" s="18" t="s">
        <v>242</v>
      </c>
      <c r="E15" s="22">
        <v>16500000</v>
      </c>
      <c r="F15" s="23">
        <v>16466.97</v>
      </c>
      <c r="G15" s="24">
        <v>3.4299999999999997E-2</v>
      </c>
    </row>
    <row r="16" spans="1:9" ht="12.95" customHeight="1">
      <c r="A16" s="20" t="s">
        <v>888</v>
      </c>
      <c r="B16" s="21" t="s">
        <v>890</v>
      </c>
      <c r="C16" s="16" t="s">
        <v>889</v>
      </c>
      <c r="D16" s="18" t="s">
        <v>15</v>
      </c>
      <c r="E16" s="22">
        <v>16500000</v>
      </c>
      <c r="F16" s="23">
        <v>16392.82</v>
      </c>
      <c r="G16" s="24">
        <v>3.4099999999999998E-2</v>
      </c>
    </row>
    <row r="17" spans="1:7" ht="12.95" customHeight="1">
      <c r="A17" s="20" t="s">
        <v>859</v>
      </c>
      <c r="B17" s="21" t="s">
        <v>861</v>
      </c>
      <c r="C17" s="16" t="s">
        <v>860</v>
      </c>
      <c r="D17" s="18" t="s">
        <v>15</v>
      </c>
      <c r="E17" s="22">
        <v>15500000</v>
      </c>
      <c r="F17" s="23">
        <v>15629.74</v>
      </c>
      <c r="G17" s="24">
        <v>3.2599999999999997E-2</v>
      </c>
    </row>
    <row r="18" spans="1:7" ht="12.95" customHeight="1">
      <c r="A18" s="20" t="s">
        <v>927</v>
      </c>
      <c r="B18" s="21" t="s">
        <v>929</v>
      </c>
      <c r="C18" s="16" t="s">
        <v>928</v>
      </c>
      <c r="D18" s="18" t="s">
        <v>15</v>
      </c>
      <c r="E18" s="22">
        <v>15000000</v>
      </c>
      <c r="F18" s="23">
        <v>14580.75</v>
      </c>
      <c r="G18" s="24">
        <v>3.04E-2</v>
      </c>
    </row>
    <row r="19" spans="1:7" ht="12.95" customHeight="1">
      <c r="A19" s="20" t="s">
        <v>332</v>
      </c>
      <c r="B19" s="21" t="s">
        <v>334</v>
      </c>
      <c r="C19" s="16" t="s">
        <v>333</v>
      </c>
      <c r="D19" s="18" t="s">
        <v>15</v>
      </c>
      <c r="E19" s="22">
        <v>14000000</v>
      </c>
      <c r="F19" s="23">
        <v>14039.48</v>
      </c>
      <c r="G19" s="24">
        <v>2.92E-2</v>
      </c>
    </row>
    <row r="20" spans="1:7" ht="12.95" customHeight="1">
      <c r="A20" s="20" t="s">
        <v>930</v>
      </c>
      <c r="B20" s="21" t="s">
        <v>932</v>
      </c>
      <c r="C20" s="16" t="s">
        <v>931</v>
      </c>
      <c r="D20" s="18" t="s">
        <v>15</v>
      </c>
      <c r="E20" s="22">
        <v>14000000</v>
      </c>
      <c r="F20" s="23">
        <v>13749.79</v>
      </c>
      <c r="G20" s="24">
        <v>2.86E-2</v>
      </c>
    </row>
    <row r="21" spans="1:7" ht="12.95" customHeight="1">
      <c r="A21" s="20" t="s">
        <v>933</v>
      </c>
      <c r="B21" s="21" t="s">
        <v>621</v>
      </c>
      <c r="C21" s="16" t="s">
        <v>934</v>
      </c>
      <c r="D21" s="18" t="s">
        <v>15</v>
      </c>
      <c r="E21" s="22">
        <v>13500000</v>
      </c>
      <c r="F21" s="23">
        <v>13679.67</v>
      </c>
      <c r="G21" s="24">
        <v>2.8500000000000001E-2</v>
      </c>
    </row>
    <row r="22" spans="1:7" ht="12.95" customHeight="1">
      <c r="A22" s="20" t="s">
        <v>935</v>
      </c>
      <c r="B22" s="21" t="s">
        <v>937</v>
      </c>
      <c r="C22" s="16" t="s">
        <v>936</v>
      </c>
      <c r="D22" s="18" t="s">
        <v>15</v>
      </c>
      <c r="E22" s="22">
        <v>12500000</v>
      </c>
      <c r="F22" s="23">
        <v>12423.79</v>
      </c>
      <c r="G22" s="24">
        <v>2.5899999999999999E-2</v>
      </c>
    </row>
    <row r="23" spans="1:7" ht="12.95" customHeight="1">
      <c r="A23" s="20" t="s">
        <v>938</v>
      </c>
      <c r="B23" s="21" t="s">
        <v>940</v>
      </c>
      <c r="C23" s="16" t="s">
        <v>939</v>
      </c>
      <c r="D23" s="18" t="s">
        <v>15</v>
      </c>
      <c r="E23" s="22">
        <v>12000000</v>
      </c>
      <c r="F23" s="23">
        <v>12195.2</v>
      </c>
      <c r="G23" s="24">
        <v>2.5399999999999999E-2</v>
      </c>
    </row>
    <row r="24" spans="1:7" ht="12.95" customHeight="1">
      <c r="A24" s="20" t="s">
        <v>941</v>
      </c>
      <c r="B24" s="21" t="s">
        <v>943</v>
      </c>
      <c r="C24" s="16" t="s">
        <v>942</v>
      </c>
      <c r="D24" s="18" t="s">
        <v>15</v>
      </c>
      <c r="E24" s="22">
        <v>11000000</v>
      </c>
      <c r="F24" s="23">
        <v>10900.49</v>
      </c>
      <c r="G24" s="24">
        <v>2.2700000000000001E-2</v>
      </c>
    </row>
    <row r="25" spans="1:7" ht="12.95" customHeight="1">
      <c r="A25" s="20" t="s">
        <v>622</v>
      </c>
      <c r="B25" s="21" t="s">
        <v>624</v>
      </c>
      <c r="C25" s="16" t="s">
        <v>623</v>
      </c>
      <c r="D25" s="18" t="s">
        <v>15</v>
      </c>
      <c r="E25" s="22">
        <v>10000000</v>
      </c>
      <c r="F25" s="23">
        <v>10138.09</v>
      </c>
      <c r="G25" s="24">
        <v>2.1100000000000001E-2</v>
      </c>
    </row>
    <row r="26" spans="1:7" ht="12.95" customHeight="1">
      <c r="A26" s="20" t="s">
        <v>944</v>
      </c>
      <c r="B26" s="21" t="s">
        <v>946</v>
      </c>
      <c r="C26" s="16" t="s">
        <v>945</v>
      </c>
      <c r="D26" s="18" t="s">
        <v>15</v>
      </c>
      <c r="E26" s="22">
        <v>10000000</v>
      </c>
      <c r="F26" s="23">
        <v>10082.69</v>
      </c>
      <c r="G26" s="24">
        <v>2.1000000000000001E-2</v>
      </c>
    </row>
    <row r="27" spans="1:7" ht="12.95" customHeight="1">
      <c r="A27" s="20" t="s">
        <v>947</v>
      </c>
      <c r="B27" s="68" t="s">
        <v>3035</v>
      </c>
      <c r="C27" s="16" t="s">
        <v>948</v>
      </c>
      <c r="D27" s="18" t="s">
        <v>15</v>
      </c>
      <c r="E27" s="22">
        <v>10000000</v>
      </c>
      <c r="F27" s="23">
        <v>9978.67</v>
      </c>
      <c r="G27" s="24">
        <v>2.0799999999999999E-2</v>
      </c>
    </row>
    <row r="28" spans="1:7" ht="12.95" customHeight="1">
      <c r="A28" s="20" t="s">
        <v>625</v>
      </c>
      <c r="B28" s="21" t="s">
        <v>627</v>
      </c>
      <c r="C28" s="16" t="s">
        <v>626</v>
      </c>
      <c r="D28" s="18" t="s">
        <v>15</v>
      </c>
      <c r="E28" s="22">
        <v>9500000</v>
      </c>
      <c r="F28" s="23">
        <v>9481.5499999999993</v>
      </c>
      <c r="G28" s="24">
        <v>1.9699999999999999E-2</v>
      </c>
    </row>
    <row r="29" spans="1:7" ht="12.95" customHeight="1">
      <c r="A29" s="20" t="s">
        <v>949</v>
      </c>
      <c r="B29" s="21" t="s">
        <v>951</v>
      </c>
      <c r="C29" s="16" t="s">
        <v>950</v>
      </c>
      <c r="D29" s="18" t="s">
        <v>15</v>
      </c>
      <c r="E29" s="22">
        <v>8500000</v>
      </c>
      <c r="F29" s="23">
        <v>8650.34</v>
      </c>
      <c r="G29" s="24">
        <v>1.7999999999999999E-2</v>
      </c>
    </row>
    <row r="30" spans="1:7" ht="12.95" customHeight="1">
      <c r="A30" s="20" t="s">
        <v>896</v>
      </c>
      <c r="B30" s="21" t="s">
        <v>898</v>
      </c>
      <c r="C30" s="16" t="s">
        <v>897</v>
      </c>
      <c r="D30" s="18" t="s">
        <v>15</v>
      </c>
      <c r="E30" s="22">
        <v>8500000</v>
      </c>
      <c r="F30" s="23">
        <v>8437.4599999999991</v>
      </c>
      <c r="G30" s="24">
        <v>1.7600000000000001E-2</v>
      </c>
    </row>
    <row r="31" spans="1:7" ht="12.95" customHeight="1">
      <c r="A31" s="20" t="s">
        <v>952</v>
      </c>
      <c r="B31" s="21" t="s">
        <v>954</v>
      </c>
      <c r="C31" s="16" t="s">
        <v>953</v>
      </c>
      <c r="D31" s="18" t="s">
        <v>15</v>
      </c>
      <c r="E31" s="22">
        <v>8000000</v>
      </c>
      <c r="F31" s="23">
        <v>7898.79</v>
      </c>
      <c r="G31" s="24">
        <v>1.6500000000000001E-2</v>
      </c>
    </row>
    <row r="32" spans="1:7" ht="12.95" customHeight="1">
      <c r="A32" s="20" t="s">
        <v>955</v>
      </c>
      <c r="B32" s="21" t="s">
        <v>957</v>
      </c>
      <c r="C32" s="16" t="s">
        <v>956</v>
      </c>
      <c r="D32" s="18" t="s">
        <v>15</v>
      </c>
      <c r="E32" s="22">
        <v>7500000</v>
      </c>
      <c r="F32" s="23">
        <v>7585.81</v>
      </c>
      <c r="G32" s="24">
        <v>1.5800000000000002E-2</v>
      </c>
    </row>
    <row r="33" spans="1:7" ht="12.95" customHeight="1">
      <c r="A33" s="20" t="s">
        <v>910</v>
      </c>
      <c r="B33" s="21" t="s">
        <v>3014</v>
      </c>
      <c r="C33" s="16" t="s">
        <v>911</v>
      </c>
      <c r="D33" s="18" t="s">
        <v>19</v>
      </c>
      <c r="E33" s="22">
        <v>7500000</v>
      </c>
      <c r="F33" s="23">
        <v>7530.83</v>
      </c>
      <c r="G33" s="24">
        <v>1.5699999999999999E-2</v>
      </c>
    </row>
    <row r="34" spans="1:7" ht="12.95" customHeight="1">
      <c r="A34" s="20" t="s">
        <v>958</v>
      </c>
      <c r="B34" s="68" t="s">
        <v>3027</v>
      </c>
      <c r="C34" s="16" t="s">
        <v>959</v>
      </c>
      <c r="D34" s="18" t="s">
        <v>15</v>
      </c>
      <c r="E34" s="22">
        <v>7500000</v>
      </c>
      <c r="F34" s="23">
        <v>7505.6</v>
      </c>
      <c r="G34" s="24">
        <v>1.5599999999999999E-2</v>
      </c>
    </row>
    <row r="35" spans="1:7" ht="12.95" customHeight="1">
      <c r="A35" s="20" t="s">
        <v>960</v>
      </c>
      <c r="B35" s="21" t="s">
        <v>962</v>
      </c>
      <c r="C35" s="16" t="s">
        <v>961</v>
      </c>
      <c r="D35" s="18" t="s">
        <v>15</v>
      </c>
      <c r="E35" s="22">
        <v>7500000</v>
      </c>
      <c r="F35" s="23">
        <v>7380.5</v>
      </c>
      <c r="G35" s="24">
        <v>1.54E-2</v>
      </c>
    </row>
    <row r="36" spans="1:7" ht="12.95" customHeight="1">
      <c r="A36" s="20" t="s">
        <v>963</v>
      </c>
      <c r="B36" s="21" t="s">
        <v>965</v>
      </c>
      <c r="C36" s="16" t="s">
        <v>964</v>
      </c>
      <c r="D36" s="18" t="s">
        <v>15</v>
      </c>
      <c r="E36" s="22">
        <v>7000000</v>
      </c>
      <c r="F36" s="23">
        <v>6896.43</v>
      </c>
      <c r="G36" s="24">
        <v>1.44E-2</v>
      </c>
    </row>
    <row r="37" spans="1:7" ht="12.95" customHeight="1">
      <c r="A37" s="20" t="s">
        <v>966</v>
      </c>
      <c r="B37" s="21" t="s">
        <v>968</v>
      </c>
      <c r="C37" s="16" t="s">
        <v>967</v>
      </c>
      <c r="D37" s="18" t="s">
        <v>15</v>
      </c>
      <c r="E37" s="22">
        <v>6500000</v>
      </c>
      <c r="F37" s="23">
        <v>6526.49</v>
      </c>
      <c r="G37" s="24">
        <v>1.3599999999999999E-2</v>
      </c>
    </row>
    <row r="38" spans="1:7" ht="12.95" customHeight="1">
      <c r="A38" s="20" t="s">
        <v>842</v>
      </c>
      <c r="B38" s="21" t="s">
        <v>844</v>
      </c>
      <c r="C38" s="16" t="s">
        <v>843</v>
      </c>
      <c r="D38" s="18" t="s">
        <v>15</v>
      </c>
      <c r="E38" s="22">
        <v>6500000</v>
      </c>
      <c r="F38" s="23">
        <v>6435.95</v>
      </c>
      <c r="G38" s="24">
        <v>1.34E-2</v>
      </c>
    </row>
    <row r="39" spans="1:7" ht="12.95" customHeight="1">
      <c r="A39" s="20" t="s">
        <v>969</v>
      </c>
      <c r="B39" s="21" t="s">
        <v>971</v>
      </c>
      <c r="C39" s="16" t="s">
        <v>970</v>
      </c>
      <c r="D39" s="18" t="s">
        <v>15</v>
      </c>
      <c r="E39" s="22">
        <v>5000000</v>
      </c>
      <c r="F39" s="23">
        <v>5117.6099999999997</v>
      </c>
      <c r="G39" s="24">
        <v>1.0699999999999999E-2</v>
      </c>
    </row>
    <row r="40" spans="1:7" ht="12.95" customHeight="1">
      <c r="A40" s="20" t="s">
        <v>972</v>
      </c>
      <c r="B40" s="21" t="s">
        <v>974</v>
      </c>
      <c r="C40" s="16" t="s">
        <v>973</v>
      </c>
      <c r="D40" s="18" t="s">
        <v>15</v>
      </c>
      <c r="E40" s="22">
        <v>5000000</v>
      </c>
      <c r="F40" s="23">
        <v>5090.3900000000003</v>
      </c>
      <c r="G40" s="24">
        <v>1.06E-2</v>
      </c>
    </row>
    <row r="41" spans="1:7" ht="12.95" customHeight="1">
      <c r="A41" s="20" t="s">
        <v>598</v>
      </c>
      <c r="B41" s="21" t="s">
        <v>600</v>
      </c>
      <c r="C41" s="16" t="s">
        <v>599</v>
      </c>
      <c r="D41" s="18" t="s">
        <v>15</v>
      </c>
      <c r="E41" s="22">
        <v>5000000</v>
      </c>
      <c r="F41" s="23">
        <v>5066.1000000000004</v>
      </c>
      <c r="G41" s="24">
        <v>1.06E-2</v>
      </c>
    </row>
    <row r="42" spans="1:7" ht="12.95" customHeight="1">
      <c r="A42" s="20" t="s">
        <v>466</v>
      </c>
      <c r="B42" s="21" t="s">
        <v>468</v>
      </c>
      <c r="C42" s="16" t="s">
        <v>467</v>
      </c>
      <c r="D42" s="18" t="s">
        <v>15</v>
      </c>
      <c r="E42" s="22">
        <v>5000000</v>
      </c>
      <c r="F42" s="23">
        <v>5026.3900000000003</v>
      </c>
      <c r="G42" s="24">
        <v>1.0500000000000001E-2</v>
      </c>
    </row>
    <row r="43" spans="1:7" ht="12.95" customHeight="1">
      <c r="A43" s="20" t="s">
        <v>326</v>
      </c>
      <c r="B43" s="21" t="s">
        <v>328</v>
      </c>
      <c r="C43" s="16" t="s">
        <v>327</v>
      </c>
      <c r="D43" s="18" t="s">
        <v>15</v>
      </c>
      <c r="E43" s="22">
        <v>5000000</v>
      </c>
      <c r="F43" s="23">
        <v>5026.2</v>
      </c>
      <c r="G43" s="24">
        <v>1.0500000000000001E-2</v>
      </c>
    </row>
    <row r="44" spans="1:7" ht="12.95" customHeight="1">
      <c r="A44" s="20" t="s">
        <v>975</v>
      </c>
      <c r="B44" s="54" t="s">
        <v>977</v>
      </c>
      <c r="C44" s="16" t="s">
        <v>976</v>
      </c>
      <c r="D44" s="55" t="s">
        <v>15</v>
      </c>
      <c r="E44" s="22">
        <v>5000000</v>
      </c>
      <c r="F44" s="23">
        <v>5024.49</v>
      </c>
      <c r="G44" s="24">
        <v>1.0500000000000001E-2</v>
      </c>
    </row>
    <row r="45" spans="1:7" ht="12.95" customHeight="1">
      <c r="A45" s="20" t="s">
        <v>978</v>
      </c>
      <c r="B45" s="21" t="s">
        <v>980</v>
      </c>
      <c r="C45" s="16" t="s">
        <v>979</v>
      </c>
      <c r="D45" s="18" t="s">
        <v>15</v>
      </c>
      <c r="E45" s="22">
        <v>5000000</v>
      </c>
      <c r="F45" s="23">
        <v>5014.88</v>
      </c>
      <c r="G45" s="24">
        <v>1.04E-2</v>
      </c>
    </row>
    <row r="46" spans="1:7" ht="12.95" customHeight="1">
      <c r="A46" s="20" t="s">
        <v>628</v>
      </c>
      <c r="B46" s="21" t="s">
        <v>630</v>
      </c>
      <c r="C46" s="16" t="s">
        <v>629</v>
      </c>
      <c r="D46" s="18" t="s">
        <v>15</v>
      </c>
      <c r="E46" s="22">
        <v>5000000</v>
      </c>
      <c r="F46" s="23">
        <v>4989.28</v>
      </c>
      <c r="G46" s="24">
        <v>1.04E-2</v>
      </c>
    </row>
    <row r="47" spans="1:7" ht="12.95" customHeight="1">
      <c r="A47" s="20" t="s">
        <v>867</v>
      </c>
      <c r="B47" s="21" t="s">
        <v>869</v>
      </c>
      <c r="C47" s="16" t="s">
        <v>868</v>
      </c>
      <c r="D47" s="18" t="s">
        <v>15</v>
      </c>
      <c r="E47" s="22">
        <v>4500000</v>
      </c>
      <c r="F47" s="23">
        <v>4517.83</v>
      </c>
      <c r="G47" s="24">
        <v>9.4000000000000004E-3</v>
      </c>
    </row>
    <row r="48" spans="1:7" ht="12.95" customHeight="1">
      <c r="A48" s="20" t="s">
        <v>981</v>
      </c>
      <c r="B48" s="21" t="s">
        <v>968</v>
      </c>
      <c r="C48" s="16" t="s">
        <v>982</v>
      </c>
      <c r="D48" s="18" t="s">
        <v>15</v>
      </c>
      <c r="E48" s="22">
        <v>4000000</v>
      </c>
      <c r="F48" s="23">
        <v>4027.93</v>
      </c>
      <c r="G48" s="24">
        <v>8.3999999999999995E-3</v>
      </c>
    </row>
    <row r="49" spans="1:7" ht="12.95" customHeight="1">
      <c r="A49" s="20" t="s">
        <v>983</v>
      </c>
      <c r="B49" s="68" t="s">
        <v>3046</v>
      </c>
      <c r="C49" s="16" t="s">
        <v>984</v>
      </c>
      <c r="D49" s="18" t="s">
        <v>19</v>
      </c>
      <c r="E49" s="22">
        <v>4000000</v>
      </c>
      <c r="F49" s="23">
        <v>4009.67</v>
      </c>
      <c r="G49" s="24">
        <v>8.3999999999999995E-3</v>
      </c>
    </row>
    <row r="50" spans="1:7" ht="12.95" customHeight="1">
      <c r="A50" s="20" t="s">
        <v>836</v>
      </c>
      <c r="B50" s="21" t="s">
        <v>838</v>
      </c>
      <c r="C50" s="16" t="s">
        <v>837</v>
      </c>
      <c r="D50" s="18" t="s">
        <v>15</v>
      </c>
      <c r="E50" s="22">
        <v>4000000</v>
      </c>
      <c r="F50" s="23">
        <v>3952.91</v>
      </c>
      <c r="G50" s="24">
        <v>8.2000000000000007E-3</v>
      </c>
    </row>
    <row r="51" spans="1:7" ht="12.95" customHeight="1">
      <c r="A51" s="20" t="s">
        <v>636</v>
      </c>
      <c r="B51" s="21" t="s">
        <v>638</v>
      </c>
      <c r="C51" s="16" t="s">
        <v>637</v>
      </c>
      <c r="D51" s="18" t="s">
        <v>15</v>
      </c>
      <c r="E51" s="22">
        <v>4000000</v>
      </c>
      <c r="F51" s="23">
        <v>3945.54</v>
      </c>
      <c r="G51" s="24">
        <v>8.2000000000000007E-3</v>
      </c>
    </row>
    <row r="52" spans="1:7" ht="12.95" customHeight="1">
      <c r="A52" s="20" t="s">
        <v>985</v>
      </c>
      <c r="B52" s="21" t="s">
        <v>987</v>
      </c>
      <c r="C52" s="16" t="s">
        <v>986</v>
      </c>
      <c r="D52" s="18" t="s">
        <v>15</v>
      </c>
      <c r="E52" s="22">
        <v>3500000</v>
      </c>
      <c r="F52" s="23">
        <v>3470.01</v>
      </c>
      <c r="G52" s="24">
        <v>7.1999999999999998E-3</v>
      </c>
    </row>
    <row r="53" spans="1:7" ht="12.95" customHeight="1">
      <c r="A53" s="20" t="s">
        <v>988</v>
      </c>
      <c r="B53" s="21" t="s">
        <v>990</v>
      </c>
      <c r="C53" s="16" t="s">
        <v>989</v>
      </c>
      <c r="D53" s="18" t="s">
        <v>15</v>
      </c>
      <c r="E53" s="22">
        <v>3000000</v>
      </c>
      <c r="F53" s="23">
        <v>3124.72</v>
      </c>
      <c r="G53" s="24">
        <v>6.4999999999999997E-3</v>
      </c>
    </row>
    <row r="54" spans="1:7" ht="12.95" customHeight="1">
      <c r="A54" s="20" t="s">
        <v>781</v>
      </c>
      <c r="B54" s="21" t="s">
        <v>783</v>
      </c>
      <c r="C54" s="16" t="s">
        <v>782</v>
      </c>
      <c r="D54" s="18" t="s">
        <v>15</v>
      </c>
      <c r="E54" s="22">
        <v>3000000</v>
      </c>
      <c r="F54" s="23">
        <v>2994.6</v>
      </c>
      <c r="G54" s="24">
        <v>6.1999999999999998E-3</v>
      </c>
    </row>
    <row r="55" spans="1:7" ht="12.95" customHeight="1">
      <c r="A55" s="20" t="s">
        <v>991</v>
      </c>
      <c r="B55" s="21" t="s">
        <v>993</v>
      </c>
      <c r="C55" s="16" t="s">
        <v>992</v>
      </c>
      <c r="D55" s="18" t="s">
        <v>15</v>
      </c>
      <c r="E55" s="22">
        <v>3000000</v>
      </c>
      <c r="F55" s="23">
        <v>2962.75</v>
      </c>
      <c r="G55" s="24">
        <v>6.1999999999999998E-3</v>
      </c>
    </row>
    <row r="56" spans="1:7" ht="12.95" customHeight="1">
      <c r="A56" s="20" t="s">
        <v>262</v>
      </c>
      <c r="B56" s="21" t="s">
        <v>264</v>
      </c>
      <c r="C56" s="16" t="s">
        <v>263</v>
      </c>
      <c r="D56" s="18" t="s">
        <v>15</v>
      </c>
      <c r="E56" s="22">
        <v>2500000</v>
      </c>
      <c r="F56" s="23">
        <v>2542.0700000000002</v>
      </c>
      <c r="G56" s="24">
        <v>5.3E-3</v>
      </c>
    </row>
    <row r="57" spans="1:7" ht="12.95" customHeight="1">
      <c r="A57" s="20" t="s">
        <v>994</v>
      </c>
      <c r="B57" s="21" t="s">
        <v>996</v>
      </c>
      <c r="C57" s="16" t="s">
        <v>995</v>
      </c>
      <c r="D57" s="18" t="s">
        <v>15</v>
      </c>
      <c r="E57" s="22">
        <v>2500000</v>
      </c>
      <c r="F57" s="23">
        <v>2529.65</v>
      </c>
      <c r="G57" s="24">
        <v>5.3E-3</v>
      </c>
    </row>
    <row r="58" spans="1:7" ht="12.95" customHeight="1">
      <c r="A58" s="20" t="s">
        <v>997</v>
      </c>
      <c r="B58" s="21" t="s">
        <v>999</v>
      </c>
      <c r="C58" s="16" t="s">
        <v>998</v>
      </c>
      <c r="D58" s="18" t="s">
        <v>302</v>
      </c>
      <c r="E58" s="22">
        <v>2500000</v>
      </c>
      <c r="F58" s="23">
        <v>2512.86</v>
      </c>
      <c r="G58" s="24">
        <v>5.1999999999999998E-3</v>
      </c>
    </row>
    <row r="59" spans="1:7" ht="12.95" customHeight="1">
      <c r="A59" s="20" t="s">
        <v>601</v>
      </c>
      <c r="B59" s="21" t="s">
        <v>603</v>
      </c>
      <c r="C59" s="16" t="s">
        <v>602</v>
      </c>
      <c r="D59" s="18" t="s">
        <v>15</v>
      </c>
      <c r="E59" s="22">
        <v>2500000</v>
      </c>
      <c r="F59" s="23">
        <v>2503.2800000000002</v>
      </c>
      <c r="G59" s="24">
        <v>5.1999999999999998E-3</v>
      </c>
    </row>
    <row r="60" spans="1:7" ht="12.95" customHeight="1">
      <c r="A60" s="20" t="s">
        <v>1000</v>
      </c>
      <c r="B60" s="21" t="s">
        <v>1002</v>
      </c>
      <c r="C60" s="16" t="s">
        <v>1001</v>
      </c>
      <c r="D60" s="18" t="s">
        <v>15</v>
      </c>
      <c r="E60" s="22">
        <v>2500000</v>
      </c>
      <c r="F60" s="23">
        <v>2502.5</v>
      </c>
      <c r="G60" s="24">
        <v>5.1999999999999998E-3</v>
      </c>
    </row>
    <row r="61" spans="1:7" ht="12.95" customHeight="1">
      <c r="A61" s="20" t="s">
        <v>1003</v>
      </c>
      <c r="B61" s="21" t="s">
        <v>1005</v>
      </c>
      <c r="C61" s="16" t="s">
        <v>1004</v>
      </c>
      <c r="D61" s="18" t="s">
        <v>15</v>
      </c>
      <c r="E61" s="22">
        <v>2500000</v>
      </c>
      <c r="F61" s="23">
        <v>2502.02</v>
      </c>
      <c r="G61" s="24">
        <v>5.1999999999999998E-3</v>
      </c>
    </row>
    <row r="62" spans="1:7" ht="12.95" customHeight="1">
      <c r="A62" s="20" t="s">
        <v>1006</v>
      </c>
      <c r="B62" s="21" t="s">
        <v>1008</v>
      </c>
      <c r="C62" s="16" t="s">
        <v>1007</v>
      </c>
      <c r="D62" s="18" t="s">
        <v>15</v>
      </c>
      <c r="E62" s="22">
        <v>2500000</v>
      </c>
      <c r="F62" s="23">
        <v>2495.89</v>
      </c>
      <c r="G62" s="24">
        <v>5.1999999999999998E-3</v>
      </c>
    </row>
    <row r="63" spans="1:7" ht="12.95" customHeight="1">
      <c r="A63" s="20" t="s">
        <v>314</v>
      </c>
      <c r="B63" s="21" t="s">
        <v>316</v>
      </c>
      <c r="C63" s="16" t="s">
        <v>315</v>
      </c>
      <c r="D63" s="18" t="s">
        <v>15</v>
      </c>
      <c r="E63" s="22">
        <v>2500000</v>
      </c>
      <c r="F63" s="23">
        <v>2493.5700000000002</v>
      </c>
      <c r="G63" s="24">
        <v>5.1999999999999998E-3</v>
      </c>
    </row>
    <row r="64" spans="1:7" ht="12.95" customHeight="1">
      <c r="A64" s="20" t="s">
        <v>1009</v>
      </c>
      <c r="B64" s="21" t="s">
        <v>1011</v>
      </c>
      <c r="C64" s="16" t="s">
        <v>1010</v>
      </c>
      <c r="D64" s="18" t="s">
        <v>15</v>
      </c>
      <c r="E64" s="22">
        <v>2500000</v>
      </c>
      <c r="F64" s="23">
        <v>2492.9699999999998</v>
      </c>
      <c r="G64" s="24">
        <v>5.1999999999999998E-3</v>
      </c>
    </row>
    <row r="65" spans="1:7" ht="12.95" customHeight="1">
      <c r="A65" s="20" t="s">
        <v>778</v>
      </c>
      <c r="B65" s="21" t="s">
        <v>780</v>
      </c>
      <c r="C65" s="16" t="s">
        <v>779</v>
      </c>
      <c r="D65" s="18" t="s">
        <v>15</v>
      </c>
      <c r="E65" s="22">
        <v>2500000</v>
      </c>
      <c r="F65" s="23">
        <v>2492.5500000000002</v>
      </c>
      <c r="G65" s="24">
        <v>5.1999999999999998E-3</v>
      </c>
    </row>
    <row r="66" spans="1:7" ht="12.95" customHeight="1">
      <c r="A66" s="20" t="s">
        <v>1012</v>
      </c>
      <c r="B66" s="21" t="s">
        <v>1014</v>
      </c>
      <c r="C66" s="16" t="s">
        <v>1013</v>
      </c>
      <c r="D66" s="18" t="s">
        <v>15</v>
      </c>
      <c r="E66" s="22">
        <v>2500000</v>
      </c>
      <c r="F66" s="23">
        <v>2473.0500000000002</v>
      </c>
      <c r="G66" s="24">
        <v>5.1999999999999998E-3</v>
      </c>
    </row>
    <row r="67" spans="1:7" ht="12.95" customHeight="1">
      <c r="A67" s="20" t="s">
        <v>1015</v>
      </c>
      <c r="B67" s="21" t="s">
        <v>1017</v>
      </c>
      <c r="C67" s="16" t="s">
        <v>1016</v>
      </c>
      <c r="D67" s="18" t="s">
        <v>15</v>
      </c>
      <c r="E67" s="22">
        <v>2400000</v>
      </c>
      <c r="F67" s="23">
        <v>2390.44</v>
      </c>
      <c r="G67" s="24">
        <v>5.0000000000000001E-3</v>
      </c>
    </row>
    <row r="68" spans="1:7" ht="12.95" customHeight="1">
      <c r="A68" s="20" t="s">
        <v>912</v>
      </c>
      <c r="B68" s="21" t="s">
        <v>914</v>
      </c>
      <c r="C68" s="16" t="s">
        <v>913</v>
      </c>
      <c r="D68" s="18" t="s">
        <v>15</v>
      </c>
      <c r="E68" s="22">
        <v>2400000</v>
      </c>
      <c r="F68" s="23">
        <v>2352.89</v>
      </c>
      <c r="G68" s="24">
        <v>4.8999999999999998E-3</v>
      </c>
    </row>
    <row r="69" spans="1:7" ht="12.95" customHeight="1">
      <c r="A69" s="20" t="s">
        <v>1018</v>
      </c>
      <c r="B69" s="21" t="s">
        <v>1020</v>
      </c>
      <c r="C69" s="16" t="s">
        <v>1019</v>
      </c>
      <c r="D69" s="18" t="s">
        <v>15</v>
      </c>
      <c r="E69" s="22">
        <v>2000000</v>
      </c>
      <c r="F69" s="23">
        <v>2024.08</v>
      </c>
      <c r="G69" s="24">
        <v>4.1999999999999997E-3</v>
      </c>
    </row>
    <row r="70" spans="1:7" ht="12.95" customHeight="1">
      <c r="A70" s="20" t="s">
        <v>1021</v>
      </c>
      <c r="B70" s="21" t="s">
        <v>1023</v>
      </c>
      <c r="C70" s="16" t="s">
        <v>1022</v>
      </c>
      <c r="D70" s="18" t="s">
        <v>15</v>
      </c>
      <c r="E70" s="22">
        <v>2000000</v>
      </c>
      <c r="F70" s="23">
        <v>2003.67</v>
      </c>
      <c r="G70" s="24">
        <v>4.1999999999999997E-3</v>
      </c>
    </row>
    <row r="71" spans="1:7" ht="12.95" customHeight="1">
      <c r="A71" s="20" t="s">
        <v>1024</v>
      </c>
      <c r="B71" s="21" t="s">
        <v>1026</v>
      </c>
      <c r="C71" s="16" t="s">
        <v>1025</v>
      </c>
      <c r="D71" s="18" t="s">
        <v>15</v>
      </c>
      <c r="E71" s="22">
        <v>1500000</v>
      </c>
      <c r="F71" s="23">
        <v>1553.84</v>
      </c>
      <c r="G71" s="24">
        <v>3.2000000000000002E-3</v>
      </c>
    </row>
    <row r="72" spans="1:7" ht="12.95" customHeight="1">
      <c r="A72" s="20" t="s">
        <v>1027</v>
      </c>
      <c r="B72" s="21" t="s">
        <v>1029</v>
      </c>
      <c r="C72" s="16" t="s">
        <v>1028</v>
      </c>
      <c r="D72" s="18" t="s">
        <v>15</v>
      </c>
      <c r="E72" s="22">
        <v>1500000</v>
      </c>
      <c r="F72" s="23">
        <v>1544.64</v>
      </c>
      <c r="G72" s="24">
        <v>3.2000000000000002E-3</v>
      </c>
    </row>
    <row r="73" spans="1:7" ht="12.95" customHeight="1">
      <c r="A73" s="20" t="s">
        <v>1030</v>
      </c>
      <c r="B73" s="21" t="s">
        <v>1032</v>
      </c>
      <c r="C73" s="16" t="s">
        <v>1031</v>
      </c>
      <c r="D73" s="18" t="s">
        <v>15</v>
      </c>
      <c r="E73" s="22">
        <v>1500000</v>
      </c>
      <c r="F73" s="23">
        <v>1536.92</v>
      </c>
      <c r="G73" s="24">
        <v>3.2000000000000002E-3</v>
      </c>
    </row>
    <row r="74" spans="1:7" ht="12.95" customHeight="1">
      <c r="A74" s="20" t="s">
        <v>1033</v>
      </c>
      <c r="B74" s="21" t="s">
        <v>1035</v>
      </c>
      <c r="C74" s="16" t="s">
        <v>1034</v>
      </c>
      <c r="D74" s="18" t="s">
        <v>15</v>
      </c>
      <c r="E74" s="22">
        <v>1500000</v>
      </c>
      <c r="F74" s="23">
        <v>1533.44</v>
      </c>
      <c r="G74" s="24">
        <v>3.2000000000000002E-3</v>
      </c>
    </row>
    <row r="75" spans="1:7" ht="12.95" customHeight="1">
      <c r="A75" s="20" t="s">
        <v>1036</v>
      </c>
      <c r="B75" s="21" t="s">
        <v>841</v>
      </c>
      <c r="C75" s="16" t="s">
        <v>1037</v>
      </c>
      <c r="D75" s="18" t="s">
        <v>15</v>
      </c>
      <c r="E75" s="22">
        <v>1500000</v>
      </c>
      <c r="F75" s="23">
        <v>1503.74</v>
      </c>
      <c r="G75" s="24">
        <v>3.0999999999999999E-3</v>
      </c>
    </row>
    <row r="76" spans="1:7" ht="12.95" customHeight="1">
      <c r="A76" s="20" t="s">
        <v>865</v>
      </c>
      <c r="B76" s="21" t="s">
        <v>592</v>
      </c>
      <c r="C76" s="16" t="s">
        <v>866</v>
      </c>
      <c r="D76" s="18" t="s">
        <v>15</v>
      </c>
      <c r="E76" s="22">
        <v>1500000</v>
      </c>
      <c r="F76" s="23">
        <v>1501.21</v>
      </c>
      <c r="G76" s="24">
        <v>3.0999999999999999E-3</v>
      </c>
    </row>
    <row r="77" spans="1:7" ht="12.95" customHeight="1">
      <c r="A77" s="20" t="s">
        <v>1038</v>
      </c>
      <c r="B77" s="21" t="s">
        <v>1005</v>
      </c>
      <c r="C77" s="16" t="s">
        <v>1039</v>
      </c>
      <c r="D77" s="18" t="s">
        <v>15</v>
      </c>
      <c r="E77" s="22">
        <v>1500000</v>
      </c>
      <c r="F77" s="23">
        <v>1501.09</v>
      </c>
      <c r="G77" s="24">
        <v>3.0999999999999999E-3</v>
      </c>
    </row>
    <row r="78" spans="1:7" ht="12.95" customHeight="1">
      <c r="A78" s="20" t="s">
        <v>277</v>
      </c>
      <c r="B78" s="21" t="s">
        <v>279</v>
      </c>
      <c r="C78" s="16" t="s">
        <v>278</v>
      </c>
      <c r="D78" s="18" t="s">
        <v>15</v>
      </c>
      <c r="E78" s="22">
        <v>1500000</v>
      </c>
      <c r="F78" s="23">
        <v>1484.86</v>
      </c>
      <c r="G78" s="24">
        <v>3.0999999999999999E-3</v>
      </c>
    </row>
    <row r="79" spans="1:7" ht="12.95" customHeight="1">
      <c r="A79" s="20" t="s">
        <v>908</v>
      </c>
      <c r="B79" s="21" t="s">
        <v>3015</v>
      </c>
      <c r="C79" s="16" t="s">
        <v>909</v>
      </c>
      <c r="D79" s="18" t="s">
        <v>15</v>
      </c>
      <c r="E79" s="22">
        <v>1300000</v>
      </c>
      <c r="F79" s="23">
        <v>1306.1500000000001</v>
      </c>
      <c r="G79" s="24">
        <v>2.7000000000000001E-3</v>
      </c>
    </row>
    <row r="80" spans="1:7" ht="12.95" customHeight="1">
      <c r="A80" s="20" t="s">
        <v>1040</v>
      </c>
      <c r="B80" s="21" t="s">
        <v>1042</v>
      </c>
      <c r="C80" s="16" t="s">
        <v>1041</v>
      </c>
      <c r="D80" s="18" t="s">
        <v>15</v>
      </c>
      <c r="E80" s="22">
        <v>1000000</v>
      </c>
      <c r="F80" s="23">
        <v>1020.89</v>
      </c>
      <c r="G80" s="24">
        <v>2.0999999999999999E-3</v>
      </c>
    </row>
    <row r="81" spans="1:7" ht="12.95" customHeight="1">
      <c r="A81" s="20" t="s">
        <v>667</v>
      </c>
      <c r="B81" s="21" t="s">
        <v>669</v>
      </c>
      <c r="C81" s="16" t="s">
        <v>668</v>
      </c>
      <c r="D81" s="18" t="s">
        <v>15</v>
      </c>
      <c r="E81" s="22">
        <v>1000000</v>
      </c>
      <c r="F81" s="23">
        <v>1020.66</v>
      </c>
      <c r="G81" s="24">
        <v>2.0999999999999999E-3</v>
      </c>
    </row>
    <row r="82" spans="1:7" ht="12.95" customHeight="1">
      <c r="A82" s="20" t="s">
        <v>1043</v>
      </c>
      <c r="B82" s="21" t="s">
        <v>1045</v>
      </c>
      <c r="C82" s="16" t="s">
        <v>1044</v>
      </c>
      <c r="D82" s="18" t="s">
        <v>15</v>
      </c>
      <c r="E82" s="22">
        <v>500000</v>
      </c>
      <c r="F82" s="23">
        <v>506.04</v>
      </c>
      <c r="G82" s="24">
        <v>1.1000000000000001E-3</v>
      </c>
    </row>
    <row r="83" spans="1:7" ht="12.95" customHeight="1">
      <c r="A83" s="20" t="s">
        <v>1046</v>
      </c>
      <c r="B83" s="21" t="s">
        <v>1048</v>
      </c>
      <c r="C83" s="16" t="s">
        <v>1047</v>
      </c>
      <c r="D83" s="18" t="s">
        <v>15</v>
      </c>
      <c r="E83" s="22">
        <v>500000</v>
      </c>
      <c r="F83" s="23">
        <v>502.55</v>
      </c>
      <c r="G83" s="24">
        <v>1E-3</v>
      </c>
    </row>
    <row r="84" spans="1:7" ht="12.95" customHeight="1">
      <c r="A84" s="20" t="s">
        <v>1049</v>
      </c>
      <c r="B84" s="21" t="s">
        <v>1051</v>
      </c>
      <c r="C84" s="16" t="s">
        <v>1050</v>
      </c>
      <c r="D84" s="18" t="s">
        <v>15</v>
      </c>
      <c r="E84" s="22">
        <v>470000</v>
      </c>
      <c r="F84" s="23">
        <v>471.55</v>
      </c>
      <c r="G84" s="24">
        <v>1E-3</v>
      </c>
    </row>
    <row r="85" spans="1:7" ht="12.95" customHeight="1">
      <c r="A85" s="20" t="s">
        <v>899</v>
      </c>
      <c r="B85" s="21" t="s">
        <v>901</v>
      </c>
      <c r="C85" s="16" t="s">
        <v>900</v>
      </c>
      <c r="D85" s="18" t="s">
        <v>242</v>
      </c>
      <c r="E85" s="22">
        <v>150000</v>
      </c>
      <c r="F85" s="23">
        <v>153.34</v>
      </c>
      <c r="G85" s="24">
        <v>2.9999999999999997E-4</v>
      </c>
    </row>
    <row r="86" spans="1:7" ht="12.95" customHeight="1">
      <c r="A86" s="20" t="s">
        <v>905</v>
      </c>
      <c r="B86" s="21" t="s">
        <v>907</v>
      </c>
      <c r="C86" s="16" t="s">
        <v>906</v>
      </c>
      <c r="D86" s="18" t="s">
        <v>15</v>
      </c>
      <c r="E86" s="22">
        <v>100000</v>
      </c>
      <c r="F86" s="23">
        <v>101.03</v>
      </c>
      <c r="G86" s="24">
        <v>2.0000000000000001E-4</v>
      </c>
    </row>
    <row r="87" spans="1:7" ht="12.95" customHeight="1">
      <c r="A87" s="9"/>
      <c r="B87" s="26" t="s">
        <v>34</v>
      </c>
      <c r="C87" s="25" t="s">
        <v>2</v>
      </c>
      <c r="D87" s="26" t="s">
        <v>2</v>
      </c>
      <c r="E87" s="26" t="s">
        <v>2</v>
      </c>
      <c r="F87" s="27">
        <v>452890.44</v>
      </c>
      <c r="G87" s="28">
        <v>0.94330000000000003</v>
      </c>
    </row>
    <row r="88" spans="1:7" ht="12.95" customHeight="1">
      <c r="A88" s="9"/>
      <c r="B88" s="17" t="s">
        <v>35</v>
      </c>
      <c r="C88" s="16" t="s">
        <v>2</v>
      </c>
      <c r="D88" s="39" t="s">
        <v>2</v>
      </c>
      <c r="E88" s="39" t="s">
        <v>2</v>
      </c>
      <c r="F88" s="50" t="s">
        <v>683</v>
      </c>
      <c r="G88" s="51" t="s">
        <v>683</v>
      </c>
    </row>
    <row r="89" spans="1:7" ht="12.95" customHeight="1">
      <c r="A89" s="9"/>
      <c r="B89" s="25" t="s">
        <v>34</v>
      </c>
      <c r="C89" s="38" t="s">
        <v>2</v>
      </c>
      <c r="D89" s="39" t="s">
        <v>2</v>
      </c>
      <c r="E89" s="39" t="s">
        <v>2</v>
      </c>
      <c r="F89" s="50" t="s">
        <v>683</v>
      </c>
      <c r="G89" s="51" t="s">
        <v>683</v>
      </c>
    </row>
    <row r="90" spans="1:7" ht="12.95" customHeight="1">
      <c r="A90" s="9"/>
      <c r="B90" s="30" t="s">
        <v>2959</v>
      </c>
      <c r="C90" s="29" t="s">
        <v>2</v>
      </c>
      <c r="D90" s="31" t="s">
        <v>2</v>
      </c>
      <c r="E90" s="31" t="s">
        <v>2</v>
      </c>
      <c r="F90" s="31" t="s">
        <v>2</v>
      </c>
      <c r="G90" s="32" t="s">
        <v>2</v>
      </c>
    </row>
    <row r="91" spans="1:7" ht="12.95" customHeight="1">
      <c r="A91" s="33"/>
      <c r="B91" s="35" t="s">
        <v>34</v>
      </c>
      <c r="C91" s="34" t="s">
        <v>2</v>
      </c>
      <c r="D91" s="35" t="s">
        <v>2</v>
      </c>
      <c r="E91" s="35" t="s">
        <v>2</v>
      </c>
      <c r="F91" s="36" t="s">
        <v>683</v>
      </c>
      <c r="G91" s="37" t="s">
        <v>683</v>
      </c>
    </row>
    <row r="92" spans="1:7" ht="12.95" customHeight="1">
      <c r="A92" s="9"/>
      <c r="B92" s="26" t="s">
        <v>39</v>
      </c>
      <c r="C92" s="38" t="s">
        <v>2</v>
      </c>
      <c r="D92" s="39" t="s">
        <v>2</v>
      </c>
      <c r="E92" s="40" t="s">
        <v>2</v>
      </c>
      <c r="F92" s="41">
        <v>452890.44</v>
      </c>
      <c r="G92" s="42">
        <v>0.94330000000000003</v>
      </c>
    </row>
    <row r="93" spans="1:7" ht="12.95" customHeight="1">
      <c r="A93" s="9"/>
      <c r="B93" s="17" t="s">
        <v>40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9"/>
      <c r="B94" s="17" t="s">
        <v>69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20" t="s">
        <v>437</v>
      </c>
      <c r="B95" s="21" t="s">
        <v>72</v>
      </c>
      <c r="C95" s="16" t="s">
        <v>438</v>
      </c>
      <c r="D95" s="18" t="s">
        <v>45</v>
      </c>
      <c r="E95" s="22">
        <v>4000000</v>
      </c>
      <c r="F95" s="23">
        <v>3908.02</v>
      </c>
      <c r="G95" s="24">
        <v>8.0999999999999996E-3</v>
      </c>
    </row>
    <row r="96" spans="1:7" ht="12.95" customHeight="1">
      <c r="A96" s="9"/>
      <c r="B96" s="17" t="s">
        <v>67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10" t="s">
        <v>2</v>
      </c>
      <c r="B97" s="21" t="s">
        <v>68</v>
      </c>
      <c r="C97" s="16" t="s">
        <v>2</v>
      </c>
      <c r="D97" s="18" t="s">
        <v>2</v>
      </c>
      <c r="E97" s="43" t="s">
        <v>2</v>
      </c>
      <c r="F97" s="23">
        <v>6514.43</v>
      </c>
      <c r="G97" s="24">
        <v>1.3599999999999999E-2</v>
      </c>
    </row>
    <row r="98" spans="1:7" ht="12.95" customHeight="1">
      <c r="A98" s="9"/>
      <c r="B98" s="26" t="s">
        <v>39</v>
      </c>
      <c r="C98" s="38" t="s">
        <v>2</v>
      </c>
      <c r="D98" s="39" t="s">
        <v>2</v>
      </c>
      <c r="E98" s="40" t="s">
        <v>2</v>
      </c>
      <c r="F98" s="41">
        <v>10422.450000000001</v>
      </c>
      <c r="G98" s="42">
        <v>2.1700000000000001E-2</v>
      </c>
    </row>
    <row r="99" spans="1:7" ht="12.95" customHeight="1">
      <c r="A99" s="9"/>
      <c r="B99" s="26" t="s">
        <v>214</v>
      </c>
      <c r="C99" s="38" t="s">
        <v>2</v>
      </c>
      <c r="D99" s="39" t="s">
        <v>2</v>
      </c>
      <c r="E99" s="18" t="s">
        <v>2</v>
      </c>
      <c r="F99" s="41">
        <v>16835.36</v>
      </c>
      <c r="G99" s="42">
        <v>3.5000000000000003E-2</v>
      </c>
    </row>
    <row r="100" spans="1:7" ht="12.95" customHeight="1" thickBot="1">
      <c r="A100" s="9"/>
      <c r="B100" s="45" t="s">
        <v>215</v>
      </c>
      <c r="C100" s="44" t="s">
        <v>2</v>
      </c>
      <c r="D100" s="46" t="s">
        <v>2</v>
      </c>
      <c r="E100" s="46" t="s">
        <v>2</v>
      </c>
      <c r="F100" s="47">
        <v>480148.24867</v>
      </c>
      <c r="G100" s="48">
        <v>1</v>
      </c>
    </row>
    <row r="101" spans="1:7" ht="12.95" customHeight="1">
      <c r="A101" s="9"/>
      <c r="B101" s="10" t="s">
        <v>2</v>
      </c>
      <c r="C101" s="9"/>
      <c r="D101" s="9"/>
      <c r="E101" s="9"/>
      <c r="F101" s="9"/>
      <c r="G101" s="9"/>
    </row>
    <row r="102" spans="1:7" ht="12.95" customHeight="1">
      <c r="A102" s="9"/>
      <c r="B102" s="49" t="s">
        <v>2</v>
      </c>
      <c r="C102" s="9"/>
      <c r="D102" s="9"/>
      <c r="E102" s="9"/>
      <c r="F102" s="9"/>
      <c r="G102" s="9"/>
    </row>
    <row r="103" spans="1:7" ht="12.95" customHeight="1">
      <c r="A103" s="9"/>
      <c r="B103" s="49" t="s">
        <v>216</v>
      </c>
      <c r="C103" s="9"/>
      <c r="D103" s="9"/>
      <c r="E103" s="9"/>
      <c r="F103" s="9"/>
      <c r="G103" s="9"/>
    </row>
    <row r="104" spans="1:7" ht="12.95" customHeight="1">
      <c r="A104" s="9"/>
      <c r="B104" s="49" t="s">
        <v>2</v>
      </c>
      <c r="C104" s="9"/>
      <c r="D104" s="9"/>
      <c r="E104" s="9"/>
      <c r="F104" s="9"/>
      <c r="G104" s="9"/>
    </row>
    <row r="105" spans="1:7" ht="26.1" customHeight="1">
      <c r="A105" s="9"/>
      <c r="B105" s="63"/>
      <c r="C105" s="9"/>
      <c r="E105" s="9"/>
      <c r="F105" s="9"/>
      <c r="G105" s="9"/>
    </row>
    <row r="106" spans="1:7" ht="12.95" customHeight="1">
      <c r="A106" s="9"/>
      <c r="B106" s="49" t="s">
        <v>2</v>
      </c>
      <c r="C106" s="9"/>
      <c r="D106" s="9"/>
      <c r="E106" s="9"/>
      <c r="F106" s="9"/>
      <c r="G10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5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10.4257812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Arbitrage Fund (AF)</v>
      </c>
      <c r="C4" s="79"/>
      <c r="D4" s="79"/>
      <c r="E4" s="79"/>
      <c r="F4" s="79"/>
      <c r="G4" s="79"/>
    </row>
    <row r="5" spans="1:9" ht="15.95" customHeight="1">
      <c r="A5" s="8" t="s">
        <v>1052</v>
      </c>
      <c r="B5" s="64" t="s">
        <v>2970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1055</v>
      </c>
      <c r="B11" s="21" t="s">
        <v>1057</v>
      </c>
      <c r="C11" s="16" t="s">
        <v>1056</v>
      </c>
      <c r="D11" s="18" t="s">
        <v>1058</v>
      </c>
      <c r="E11" s="22">
        <v>4273500</v>
      </c>
      <c r="F11" s="23">
        <v>11895.29</v>
      </c>
      <c r="G11" s="24">
        <v>5.2499999999999998E-2</v>
      </c>
    </row>
    <row r="12" spans="1:9" ht="12.95" customHeight="1">
      <c r="A12" s="20" t="s">
        <v>1059</v>
      </c>
      <c r="B12" s="21" t="s">
        <v>1061</v>
      </c>
      <c r="C12" s="16" t="s">
        <v>1060</v>
      </c>
      <c r="D12" s="18" t="s">
        <v>1062</v>
      </c>
      <c r="E12" s="22">
        <v>778400</v>
      </c>
      <c r="F12" s="23">
        <v>9630.75</v>
      </c>
      <c r="G12" s="24">
        <v>4.2500000000000003E-2</v>
      </c>
      <c r="I12" s="78"/>
    </row>
    <row r="13" spans="1:9" ht="12.95" customHeight="1">
      <c r="A13" s="20" t="s">
        <v>1063</v>
      </c>
      <c r="B13" s="21" t="s">
        <v>1065</v>
      </c>
      <c r="C13" s="16" t="s">
        <v>1064</v>
      </c>
      <c r="D13" s="18" t="s">
        <v>1058</v>
      </c>
      <c r="E13" s="22">
        <v>7288000</v>
      </c>
      <c r="F13" s="23">
        <v>6945.46</v>
      </c>
      <c r="G13" s="24">
        <v>3.0700000000000002E-2</v>
      </c>
    </row>
    <row r="14" spans="1:9" ht="12.95" customHeight="1">
      <c r="A14" s="20" t="s">
        <v>1066</v>
      </c>
      <c r="B14" s="21" t="s">
        <v>1068</v>
      </c>
      <c r="C14" s="16" t="s">
        <v>1067</v>
      </c>
      <c r="D14" s="18" t="s">
        <v>1069</v>
      </c>
      <c r="E14" s="22">
        <v>2460000</v>
      </c>
      <c r="F14" s="23">
        <v>4950.75</v>
      </c>
      <c r="G14" s="24">
        <v>2.1899999999999999E-2</v>
      </c>
    </row>
    <row r="15" spans="1:9" ht="12.95" customHeight="1">
      <c r="A15" s="20" t="s">
        <v>1070</v>
      </c>
      <c r="B15" s="21" t="s">
        <v>1072</v>
      </c>
      <c r="C15" s="16" t="s">
        <v>1071</v>
      </c>
      <c r="D15" s="18" t="s">
        <v>1073</v>
      </c>
      <c r="E15" s="22">
        <v>816000</v>
      </c>
      <c r="F15" s="23">
        <v>4552.0600000000004</v>
      </c>
      <c r="G15" s="24">
        <v>2.01E-2</v>
      </c>
    </row>
    <row r="16" spans="1:9" ht="12.95" customHeight="1">
      <c r="A16" s="20" t="s">
        <v>1074</v>
      </c>
      <c r="B16" s="21" t="s">
        <v>1076</v>
      </c>
      <c r="C16" s="16" t="s">
        <v>1075</v>
      </c>
      <c r="D16" s="18" t="s">
        <v>1077</v>
      </c>
      <c r="E16" s="22">
        <v>158500</v>
      </c>
      <c r="F16" s="23">
        <v>4515.8999999999996</v>
      </c>
      <c r="G16" s="24">
        <v>1.9900000000000001E-2</v>
      </c>
    </row>
    <row r="17" spans="1:7" ht="12.95" customHeight="1">
      <c r="A17" s="20" t="s">
        <v>1078</v>
      </c>
      <c r="B17" s="21" t="s">
        <v>1080</v>
      </c>
      <c r="C17" s="16" t="s">
        <v>1079</v>
      </c>
      <c r="D17" s="18" t="s">
        <v>1081</v>
      </c>
      <c r="E17" s="22">
        <v>1347000</v>
      </c>
      <c r="F17" s="23">
        <v>3881.38</v>
      </c>
      <c r="G17" s="24">
        <v>1.7100000000000001E-2</v>
      </c>
    </row>
    <row r="18" spans="1:7" ht="12.95" customHeight="1">
      <c r="A18" s="20" t="s">
        <v>1082</v>
      </c>
      <c r="B18" s="21" t="s">
        <v>1084</v>
      </c>
      <c r="C18" s="16" t="s">
        <v>1083</v>
      </c>
      <c r="D18" s="18" t="s">
        <v>1073</v>
      </c>
      <c r="E18" s="22">
        <v>921600</v>
      </c>
      <c r="F18" s="23">
        <v>3482.27</v>
      </c>
      <c r="G18" s="24">
        <v>1.54E-2</v>
      </c>
    </row>
    <row r="19" spans="1:7" ht="12.95" customHeight="1">
      <c r="A19" s="20" t="s">
        <v>1085</v>
      </c>
      <c r="B19" s="21" t="s">
        <v>1087</v>
      </c>
      <c r="C19" s="16" t="s">
        <v>1086</v>
      </c>
      <c r="D19" s="18" t="s">
        <v>1088</v>
      </c>
      <c r="E19" s="22">
        <v>1060500</v>
      </c>
      <c r="F19" s="23">
        <v>3466.24</v>
      </c>
      <c r="G19" s="24">
        <v>1.5299999999999999E-2</v>
      </c>
    </row>
    <row r="20" spans="1:7" ht="12.95" customHeight="1">
      <c r="A20" s="20" t="s">
        <v>1089</v>
      </c>
      <c r="B20" s="21" t="s">
        <v>1091</v>
      </c>
      <c r="C20" s="16" t="s">
        <v>1090</v>
      </c>
      <c r="D20" s="18" t="s">
        <v>1062</v>
      </c>
      <c r="E20" s="22">
        <v>3954000</v>
      </c>
      <c r="F20" s="23">
        <v>3386.6</v>
      </c>
      <c r="G20" s="24">
        <v>1.49E-2</v>
      </c>
    </row>
    <row r="21" spans="1:7" ht="12.95" customHeight="1">
      <c r="A21" s="20" t="s">
        <v>1092</v>
      </c>
      <c r="B21" s="21" t="s">
        <v>1094</v>
      </c>
      <c r="C21" s="16" t="s">
        <v>1093</v>
      </c>
      <c r="D21" s="18" t="s">
        <v>1062</v>
      </c>
      <c r="E21" s="22">
        <v>298000</v>
      </c>
      <c r="F21" s="23">
        <v>3268.61</v>
      </c>
      <c r="G21" s="24">
        <v>1.44E-2</v>
      </c>
    </row>
    <row r="22" spans="1:7" ht="12.95" customHeight="1">
      <c r="A22" s="20" t="s">
        <v>1095</v>
      </c>
      <c r="B22" s="21" t="s">
        <v>209</v>
      </c>
      <c r="C22" s="16" t="s">
        <v>1096</v>
      </c>
      <c r="D22" s="18" t="s">
        <v>1058</v>
      </c>
      <c r="E22" s="22">
        <v>1008000</v>
      </c>
      <c r="F22" s="23">
        <v>3072.89</v>
      </c>
      <c r="G22" s="24">
        <v>1.3599999999999999E-2</v>
      </c>
    </row>
    <row r="23" spans="1:7" ht="12.95" customHeight="1">
      <c r="A23" s="20" t="s">
        <v>1097</v>
      </c>
      <c r="B23" s="21" t="s">
        <v>1099</v>
      </c>
      <c r="C23" s="16" t="s">
        <v>1098</v>
      </c>
      <c r="D23" s="18" t="s">
        <v>1100</v>
      </c>
      <c r="E23" s="22">
        <v>684000</v>
      </c>
      <c r="F23" s="23">
        <v>2923.76</v>
      </c>
      <c r="G23" s="24">
        <v>1.29E-2</v>
      </c>
    </row>
    <row r="24" spans="1:7" ht="12.95" customHeight="1">
      <c r="A24" s="20" t="s">
        <v>1101</v>
      </c>
      <c r="B24" s="21" t="s">
        <v>1103</v>
      </c>
      <c r="C24" s="16" t="s">
        <v>1102</v>
      </c>
      <c r="D24" s="18" t="s">
        <v>1104</v>
      </c>
      <c r="E24" s="22">
        <v>299200</v>
      </c>
      <c r="F24" s="23">
        <v>2890.87</v>
      </c>
      <c r="G24" s="24">
        <v>1.2800000000000001E-2</v>
      </c>
    </row>
    <row r="25" spans="1:7" ht="12.95" customHeight="1">
      <c r="A25" s="20" t="s">
        <v>1105</v>
      </c>
      <c r="B25" s="21" t="s">
        <v>1107</v>
      </c>
      <c r="C25" s="16" t="s">
        <v>1106</v>
      </c>
      <c r="D25" s="18" t="s">
        <v>1062</v>
      </c>
      <c r="E25" s="22">
        <v>546000</v>
      </c>
      <c r="F25" s="23">
        <v>2785.42</v>
      </c>
      <c r="G25" s="24">
        <v>1.23E-2</v>
      </c>
    </row>
    <row r="26" spans="1:7" ht="12.95" customHeight="1">
      <c r="A26" s="20" t="s">
        <v>1108</v>
      </c>
      <c r="B26" s="21" t="s">
        <v>1110</v>
      </c>
      <c r="C26" s="16" t="s">
        <v>1109</v>
      </c>
      <c r="D26" s="18" t="s">
        <v>1058</v>
      </c>
      <c r="E26" s="22">
        <v>1916000</v>
      </c>
      <c r="F26" s="23">
        <v>2726.47</v>
      </c>
      <c r="G26" s="24">
        <v>1.2E-2</v>
      </c>
    </row>
    <row r="27" spans="1:7" ht="12.95" customHeight="1">
      <c r="A27" s="20" t="s">
        <v>1111</v>
      </c>
      <c r="B27" s="21" t="s">
        <v>1113</v>
      </c>
      <c r="C27" s="16" t="s">
        <v>1112</v>
      </c>
      <c r="D27" s="18" t="s">
        <v>1073</v>
      </c>
      <c r="E27" s="22">
        <v>120000</v>
      </c>
      <c r="F27" s="23">
        <v>2496.66</v>
      </c>
      <c r="G27" s="24">
        <v>1.0999999999999999E-2</v>
      </c>
    </row>
    <row r="28" spans="1:7" ht="12.95" customHeight="1">
      <c r="A28" s="20" t="s">
        <v>1114</v>
      </c>
      <c r="B28" s="21" t="s">
        <v>1116</v>
      </c>
      <c r="C28" s="16" t="s">
        <v>1115</v>
      </c>
      <c r="D28" s="18" t="s">
        <v>1117</v>
      </c>
      <c r="E28" s="22">
        <v>276000</v>
      </c>
      <c r="F28" s="23">
        <v>2477.79</v>
      </c>
      <c r="G28" s="24">
        <v>1.09E-2</v>
      </c>
    </row>
    <row r="29" spans="1:7" ht="12.95" customHeight="1">
      <c r="A29" s="20" t="s">
        <v>1118</v>
      </c>
      <c r="B29" s="21" t="s">
        <v>1120</v>
      </c>
      <c r="C29" s="16" t="s">
        <v>1119</v>
      </c>
      <c r="D29" s="18" t="s">
        <v>1058</v>
      </c>
      <c r="E29" s="22">
        <v>2304000</v>
      </c>
      <c r="F29" s="23">
        <v>2385.79</v>
      </c>
      <c r="G29" s="24">
        <v>1.0500000000000001E-2</v>
      </c>
    </row>
    <row r="30" spans="1:7" ht="12.95" customHeight="1">
      <c r="A30" s="20" t="s">
        <v>1121</v>
      </c>
      <c r="B30" s="21" t="s">
        <v>1123</v>
      </c>
      <c r="C30" s="16" t="s">
        <v>1122</v>
      </c>
      <c r="D30" s="18" t="s">
        <v>1124</v>
      </c>
      <c r="E30" s="22">
        <v>891000</v>
      </c>
      <c r="F30" s="23">
        <v>2305.46</v>
      </c>
      <c r="G30" s="24">
        <v>1.0200000000000001E-2</v>
      </c>
    </row>
    <row r="31" spans="1:7" ht="12.95" customHeight="1">
      <c r="A31" s="20" t="s">
        <v>1125</v>
      </c>
      <c r="B31" s="21" t="s">
        <v>1127</v>
      </c>
      <c r="C31" s="16" t="s">
        <v>1126</v>
      </c>
      <c r="D31" s="18" t="s">
        <v>1073</v>
      </c>
      <c r="E31" s="22">
        <v>463100</v>
      </c>
      <c r="F31" s="23">
        <v>2292.81</v>
      </c>
      <c r="G31" s="24">
        <v>1.01E-2</v>
      </c>
    </row>
    <row r="32" spans="1:7" ht="12.95" customHeight="1">
      <c r="A32" s="20" t="s">
        <v>1128</v>
      </c>
      <c r="B32" s="21" t="s">
        <v>1130</v>
      </c>
      <c r="C32" s="16" t="s">
        <v>1129</v>
      </c>
      <c r="D32" s="18" t="s">
        <v>1131</v>
      </c>
      <c r="E32" s="22">
        <v>978000</v>
      </c>
      <c r="F32" s="23">
        <v>2258.69</v>
      </c>
      <c r="G32" s="24">
        <v>0.01</v>
      </c>
    </row>
    <row r="33" spans="1:7" ht="12.95" customHeight="1">
      <c r="A33" s="20" t="s">
        <v>1132</v>
      </c>
      <c r="B33" s="21" t="s">
        <v>1134</v>
      </c>
      <c r="C33" s="16" t="s">
        <v>1133</v>
      </c>
      <c r="D33" s="18" t="s">
        <v>1081</v>
      </c>
      <c r="E33" s="22">
        <v>994500</v>
      </c>
      <c r="F33" s="23">
        <v>2178.9499999999998</v>
      </c>
      <c r="G33" s="24">
        <v>9.5999999999999992E-3</v>
      </c>
    </row>
    <row r="34" spans="1:7" ht="12.95" customHeight="1">
      <c r="A34" s="20" t="s">
        <v>1135</v>
      </c>
      <c r="B34" s="21" t="s">
        <v>1137</v>
      </c>
      <c r="C34" s="16" t="s">
        <v>1136</v>
      </c>
      <c r="D34" s="18" t="s">
        <v>1058</v>
      </c>
      <c r="E34" s="22">
        <v>819000</v>
      </c>
      <c r="F34" s="23">
        <v>2046.68</v>
      </c>
      <c r="G34" s="24">
        <v>8.9999999999999993E-3</v>
      </c>
    </row>
    <row r="35" spans="1:7" ht="12.95" customHeight="1">
      <c r="A35" s="20" t="s">
        <v>1138</v>
      </c>
      <c r="B35" s="21" t="s">
        <v>1140</v>
      </c>
      <c r="C35" s="16" t="s">
        <v>1139</v>
      </c>
      <c r="D35" s="18" t="s">
        <v>1141</v>
      </c>
      <c r="E35" s="22">
        <v>11745000</v>
      </c>
      <c r="F35" s="23">
        <v>1979.03</v>
      </c>
      <c r="G35" s="24">
        <v>8.6999999999999994E-3</v>
      </c>
    </row>
    <row r="36" spans="1:7" ht="12.95" customHeight="1">
      <c r="A36" s="20" t="s">
        <v>1142</v>
      </c>
      <c r="B36" s="21" t="s">
        <v>1144</v>
      </c>
      <c r="C36" s="16" t="s">
        <v>1143</v>
      </c>
      <c r="D36" s="18" t="s">
        <v>1145</v>
      </c>
      <c r="E36" s="22">
        <v>487900</v>
      </c>
      <c r="F36" s="23">
        <v>1945.26</v>
      </c>
      <c r="G36" s="24">
        <v>8.6E-3</v>
      </c>
    </row>
    <row r="37" spans="1:7" ht="12.95" customHeight="1">
      <c r="A37" s="20" t="s">
        <v>1146</v>
      </c>
      <c r="B37" s="21" t="s">
        <v>1148</v>
      </c>
      <c r="C37" s="16" t="s">
        <v>1147</v>
      </c>
      <c r="D37" s="18" t="s">
        <v>1058</v>
      </c>
      <c r="E37" s="22">
        <v>167200</v>
      </c>
      <c r="F37" s="23">
        <v>1751.92</v>
      </c>
      <c r="G37" s="24">
        <v>7.7000000000000002E-3</v>
      </c>
    </row>
    <row r="38" spans="1:7" ht="12.95" customHeight="1">
      <c r="A38" s="20" t="s">
        <v>1149</v>
      </c>
      <c r="B38" s="21" t="s">
        <v>1151</v>
      </c>
      <c r="C38" s="16" t="s">
        <v>1150</v>
      </c>
      <c r="D38" s="18" t="s">
        <v>1104</v>
      </c>
      <c r="E38" s="22">
        <v>4849000</v>
      </c>
      <c r="F38" s="23">
        <v>1750.49</v>
      </c>
      <c r="G38" s="24">
        <v>7.7000000000000002E-3</v>
      </c>
    </row>
    <row r="39" spans="1:7" ht="12.95" customHeight="1">
      <c r="A39" s="20" t="s">
        <v>1152</v>
      </c>
      <c r="B39" s="21" t="s">
        <v>1154</v>
      </c>
      <c r="C39" s="16" t="s">
        <v>1153</v>
      </c>
      <c r="D39" s="18" t="s">
        <v>1131</v>
      </c>
      <c r="E39" s="22">
        <v>591250</v>
      </c>
      <c r="F39" s="23">
        <v>1652.25</v>
      </c>
      <c r="G39" s="24">
        <v>7.3000000000000001E-3</v>
      </c>
    </row>
    <row r="40" spans="1:7" ht="12.95" customHeight="1">
      <c r="A40" s="20" t="s">
        <v>1155</v>
      </c>
      <c r="B40" s="21" t="s">
        <v>1157</v>
      </c>
      <c r="C40" s="16" t="s">
        <v>1156</v>
      </c>
      <c r="D40" s="18" t="s">
        <v>1062</v>
      </c>
      <c r="E40" s="22">
        <v>1142400</v>
      </c>
      <c r="F40" s="23">
        <v>1646.2</v>
      </c>
      <c r="G40" s="24">
        <v>7.3000000000000001E-3</v>
      </c>
    </row>
    <row r="41" spans="1:7" ht="12.95" customHeight="1">
      <c r="A41" s="20" t="s">
        <v>1158</v>
      </c>
      <c r="B41" s="21" t="s">
        <v>1160</v>
      </c>
      <c r="C41" s="16" t="s">
        <v>1159</v>
      </c>
      <c r="D41" s="18" t="s">
        <v>1058</v>
      </c>
      <c r="E41" s="22">
        <v>608000</v>
      </c>
      <c r="F41" s="23">
        <v>1604.51</v>
      </c>
      <c r="G41" s="24">
        <v>7.1000000000000004E-3</v>
      </c>
    </row>
    <row r="42" spans="1:7" ht="12.95" customHeight="1">
      <c r="A42" s="20" t="s">
        <v>1161</v>
      </c>
      <c r="B42" s="21" t="s">
        <v>1163</v>
      </c>
      <c r="C42" s="16" t="s">
        <v>1162</v>
      </c>
      <c r="D42" s="18" t="s">
        <v>1058</v>
      </c>
      <c r="E42" s="22">
        <v>2871000</v>
      </c>
      <c r="F42" s="23">
        <v>1591.97</v>
      </c>
      <c r="G42" s="24">
        <v>7.0000000000000001E-3</v>
      </c>
    </row>
    <row r="43" spans="1:7" ht="12.95" customHeight="1">
      <c r="A43" s="20" t="s">
        <v>1164</v>
      </c>
      <c r="B43" s="21" t="s">
        <v>1166</v>
      </c>
      <c r="C43" s="16" t="s">
        <v>1165</v>
      </c>
      <c r="D43" s="18" t="s">
        <v>1124</v>
      </c>
      <c r="E43" s="22">
        <v>47500</v>
      </c>
      <c r="F43" s="23">
        <v>1486.58</v>
      </c>
      <c r="G43" s="24">
        <v>6.6E-3</v>
      </c>
    </row>
    <row r="44" spans="1:7" ht="12.95" customHeight="1">
      <c r="A44" s="20" t="s">
        <v>1167</v>
      </c>
      <c r="B44" s="54" t="s">
        <v>1169</v>
      </c>
      <c r="C44" s="16" t="s">
        <v>1168</v>
      </c>
      <c r="D44" s="55" t="s">
        <v>1170</v>
      </c>
      <c r="E44" s="22">
        <v>1044450</v>
      </c>
      <c r="F44" s="23">
        <v>1477.37</v>
      </c>
      <c r="G44" s="24">
        <v>6.4999999999999997E-3</v>
      </c>
    </row>
    <row r="45" spans="1:7" ht="12.95" customHeight="1">
      <c r="A45" s="20" t="s">
        <v>1171</v>
      </c>
      <c r="B45" s="21" t="s">
        <v>1173</v>
      </c>
      <c r="C45" s="16" t="s">
        <v>1172</v>
      </c>
      <c r="D45" s="18" t="s">
        <v>1058</v>
      </c>
      <c r="E45" s="22">
        <v>1464000</v>
      </c>
      <c r="F45" s="23">
        <v>1376.16</v>
      </c>
      <c r="G45" s="24">
        <v>6.1000000000000004E-3</v>
      </c>
    </row>
    <row r="46" spans="1:7" ht="12.95" customHeight="1">
      <c r="A46" s="20" t="s">
        <v>1174</v>
      </c>
      <c r="B46" s="21" t="s">
        <v>1176</v>
      </c>
      <c r="C46" s="16" t="s">
        <v>1175</v>
      </c>
      <c r="D46" s="18" t="s">
        <v>1177</v>
      </c>
      <c r="E46" s="22">
        <v>387500</v>
      </c>
      <c r="F46" s="23">
        <v>1372.14</v>
      </c>
      <c r="G46" s="24">
        <v>6.1000000000000004E-3</v>
      </c>
    </row>
    <row r="47" spans="1:7" ht="12.95" customHeight="1">
      <c r="A47" s="20" t="s">
        <v>1178</v>
      </c>
      <c r="B47" s="21" t="s">
        <v>1180</v>
      </c>
      <c r="C47" s="16" t="s">
        <v>1179</v>
      </c>
      <c r="D47" s="18" t="s">
        <v>1081</v>
      </c>
      <c r="E47" s="22">
        <v>233420</v>
      </c>
      <c r="F47" s="23">
        <v>1332.94</v>
      </c>
      <c r="G47" s="24">
        <v>5.8999999999999999E-3</v>
      </c>
    </row>
    <row r="48" spans="1:7" ht="12.95" customHeight="1">
      <c r="A48" s="20" t="s">
        <v>1181</v>
      </c>
      <c r="B48" s="21" t="s">
        <v>1183</v>
      </c>
      <c r="C48" s="16" t="s">
        <v>1182</v>
      </c>
      <c r="D48" s="18" t="s">
        <v>1077</v>
      </c>
      <c r="E48" s="22">
        <v>111600</v>
      </c>
      <c r="F48" s="23">
        <v>1263.0899999999999</v>
      </c>
      <c r="G48" s="24">
        <v>5.5999999999999999E-3</v>
      </c>
    </row>
    <row r="49" spans="1:7" ht="12.95" customHeight="1">
      <c r="A49" s="20" t="s">
        <v>1184</v>
      </c>
      <c r="B49" s="21" t="s">
        <v>1186</v>
      </c>
      <c r="C49" s="16" t="s">
        <v>1185</v>
      </c>
      <c r="D49" s="18" t="s">
        <v>1104</v>
      </c>
      <c r="E49" s="22">
        <v>4840000</v>
      </c>
      <c r="F49" s="23">
        <v>1147.08</v>
      </c>
      <c r="G49" s="24">
        <v>5.1000000000000004E-3</v>
      </c>
    </row>
    <row r="50" spans="1:7" ht="12.95" customHeight="1">
      <c r="A50" s="20" t="s">
        <v>1187</v>
      </c>
      <c r="B50" s="21" t="s">
        <v>1189</v>
      </c>
      <c r="C50" s="16" t="s">
        <v>1188</v>
      </c>
      <c r="D50" s="18" t="s">
        <v>1190</v>
      </c>
      <c r="E50" s="22">
        <v>220000</v>
      </c>
      <c r="F50" s="23">
        <v>1073.27</v>
      </c>
      <c r="G50" s="24">
        <v>4.7000000000000002E-3</v>
      </c>
    </row>
    <row r="51" spans="1:7" ht="12.95" customHeight="1">
      <c r="A51" s="20" t="s">
        <v>1191</v>
      </c>
      <c r="B51" s="21" t="s">
        <v>1193</v>
      </c>
      <c r="C51" s="16" t="s">
        <v>1192</v>
      </c>
      <c r="D51" s="18" t="s">
        <v>1073</v>
      </c>
      <c r="E51" s="22">
        <v>1030000</v>
      </c>
      <c r="F51" s="23">
        <v>1063.48</v>
      </c>
      <c r="G51" s="24">
        <v>4.7000000000000002E-3</v>
      </c>
    </row>
    <row r="52" spans="1:7" ht="12.95" customHeight="1">
      <c r="A52" s="20" t="s">
        <v>1194</v>
      </c>
      <c r="B52" s="21" t="s">
        <v>1196</v>
      </c>
      <c r="C52" s="16" t="s">
        <v>1195</v>
      </c>
      <c r="D52" s="18" t="s">
        <v>1100</v>
      </c>
      <c r="E52" s="22">
        <v>600000</v>
      </c>
      <c r="F52" s="23">
        <v>1059.5999999999999</v>
      </c>
      <c r="G52" s="24">
        <v>4.7000000000000002E-3</v>
      </c>
    </row>
    <row r="53" spans="1:7" ht="12.95" customHeight="1">
      <c r="A53" s="20" t="s">
        <v>1197</v>
      </c>
      <c r="B53" s="21" t="s">
        <v>1199</v>
      </c>
      <c r="C53" s="16" t="s">
        <v>1198</v>
      </c>
      <c r="D53" s="18" t="s">
        <v>1081</v>
      </c>
      <c r="E53" s="22">
        <v>1452000</v>
      </c>
      <c r="F53" s="23">
        <v>1019.3</v>
      </c>
      <c r="G53" s="24">
        <v>4.4999999999999997E-3</v>
      </c>
    </row>
    <row r="54" spans="1:7" ht="12.95" customHeight="1">
      <c r="A54" s="20" t="s">
        <v>1200</v>
      </c>
      <c r="B54" s="21" t="s">
        <v>1202</v>
      </c>
      <c r="C54" s="16" t="s">
        <v>1201</v>
      </c>
      <c r="D54" s="18" t="s">
        <v>1117</v>
      </c>
      <c r="E54" s="22">
        <v>264000</v>
      </c>
      <c r="F54" s="23">
        <v>1010.99</v>
      </c>
      <c r="G54" s="24">
        <v>4.4999999999999997E-3</v>
      </c>
    </row>
    <row r="55" spans="1:7" ht="12.95" customHeight="1">
      <c r="A55" s="20" t="s">
        <v>1203</v>
      </c>
      <c r="B55" s="21" t="s">
        <v>1205</v>
      </c>
      <c r="C55" s="16" t="s">
        <v>1204</v>
      </c>
      <c r="D55" s="18" t="s">
        <v>1206</v>
      </c>
      <c r="E55" s="22">
        <v>140400</v>
      </c>
      <c r="F55" s="23">
        <v>982.31</v>
      </c>
      <c r="G55" s="24">
        <v>4.3E-3</v>
      </c>
    </row>
    <row r="56" spans="1:7" ht="12.95" customHeight="1">
      <c r="A56" s="20" t="s">
        <v>1207</v>
      </c>
      <c r="B56" s="21" t="s">
        <v>1209</v>
      </c>
      <c r="C56" s="16" t="s">
        <v>1208</v>
      </c>
      <c r="D56" s="18" t="s">
        <v>1210</v>
      </c>
      <c r="E56" s="22">
        <v>855000</v>
      </c>
      <c r="F56" s="23">
        <v>975.56</v>
      </c>
      <c r="G56" s="24">
        <v>4.3E-3</v>
      </c>
    </row>
    <row r="57" spans="1:7" ht="12.95" customHeight="1">
      <c r="A57" s="20" t="s">
        <v>1211</v>
      </c>
      <c r="B57" s="21" t="s">
        <v>1213</v>
      </c>
      <c r="C57" s="16" t="s">
        <v>1212</v>
      </c>
      <c r="D57" s="18" t="s">
        <v>1214</v>
      </c>
      <c r="E57" s="22">
        <v>63200</v>
      </c>
      <c r="F57" s="23">
        <v>952.74</v>
      </c>
      <c r="G57" s="24">
        <v>4.1999999999999997E-3</v>
      </c>
    </row>
    <row r="58" spans="1:7" ht="12.95" customHeight="1">
      <c r="A58" s="20" t="s">
        <v>1215</v>
      </c>
      <c r="B58" s="21" t="s">
        <v>1217</v>
      </c>
      <c r="C58" s="16" t="s">
        <v>1216</v>
      </c>
      <c r="D58" s="18" t="s">
        <v>1062</v>
      </c>
      <c r="E58" s="22">
        <v>1280000</v>
      </c>
      <c r="F58" s="23">
        <v>940.8</v>
      </c>
      <c r="G58" s="24">
        <v>4.1999999999999997E-3</v>
      </c>
    </row>
    <row r="59" spans="1:7" ht="12.95" customHeight="1">
      <c r="A59" s="20" t="s">
        <v>1218</v>
      </c>
      <c r="B59" s="21" t="s">
        <v>1220</v>
      </c>
      <c r="C59" s="16" t="s">
        <v>1219</v>
      </c>
      <c r="D59" s="18" t="s">
        <v>1221</v>
      </c>
      <c r="E59" s="22">
        <v>307200</v>
      </c>
      <c r="F59" s="23">
        <v>923.29</v>
      </c>
      <c r="G59" s="24">
        <v>4.1000000000000003E-3</v>
      </c>
    </row>
    <row r="60" spans="1:7" ht="12.95" customHeight="1">
      <c r="A60" s="20" t="s">
        <v>1222</v>
      </c>
      <c r="B60" s="21" t="s">
        <v>1224</v>
      </c>
      <c r="C60" s="16" t="s">
        <v>1223</v>
      </c>
      <c r="D60" s="18" t="s">
        <v>1225</v>
      </c>
      <c r="E60" s="22">
        <v>572000</v>
      </c>
      <c r="F60" s="23">
        <v>894.61</v>
      </c>
      <c r="G60" s="24">
        <v>3.8999999999999998E-3</v>
      </c>
    </row>
    <row r="61" spans="1:7" ht="12.95" customHeight="1">
      <c r="A61" s="20" t="s">
        <v>1226</v>
      </c>
      <c r="B61" s="21" t="s">
        <v>1228</v>
      </c>
      <c r="C61" s="16" t="s">
        <v>1227</v>
      </c>
      <c r="D61" s="18" t="s">
        <v>1062</v>
      </c>
      <c r="E61" s="22">
        <v>810000</v>
      </c>
      <c r="F61" s="23">
        <v>883.31</v>
      </c>
      <c r="G61" s="24">
        <v>3.8999999999999998E-3</v>
      </c>
    </row>
    <row r="62" spans="1:7" ht="12.95" customHeight="1">
      <c r="A62" s="20" t="s">
        <v>1229</v>
      </c>
      <c r="B62" s="21" t="s">
        <v>1231</v>
      </c>
      <c r="C62" s="16" t="s">
        <v>1230</v>
      </c>
      <c r="D62" s="18" t="s">
        <v>1214</v>
      </c>
      <c r="E62" s="22">
        <v>77000</v>
      </c>
      <c r="F62" s="23">
        <v>879.8</v>
      </c>
      <c r="G62" s="24">
        <v>3.8999999999999998E-3</v>
      </c>
    </row>
    <row r="63" spans="1:7" ht="12.95" customHeight="1">
      <c r="A63" s="20" t="s">
        <v>1232</v>
      </c>
      <c r="B63" s="21" t="s">
        <v>1234</v>
      </c>
      <c r="C63" s="16" t="s">
        <v>1233</v>
      </c>
      <c r="D63" s="18" t="s">
        <v>1235</v>
      </c>
      <c r="E63" s="22">
        <v>468750</v>
      </c>
      <c r="F63" s="23">
        <v>833.44</v>
      </c>
      <c r="G63" s="24">
        <v>3.7000000000000002E-3</v>
      </c>
    </row>
    <row r="64" spans="1:7" ht="12.95" customHeight="1">
      <c r="A64" s="20" t="s">
        <v>1236</v>
      </c>
      <c r="B64" s="21" t="s">
        <v>1238</v>
      </c>
      <c r="C64" s="16" t="s">
        <v>1237</v>
      </c>
      <c r="D64" s="18" t="s">
        <v>1214</v>
      </c>
      <c r="E64" s="22">
        <v>357500</v>
      </c>
      <c r="F64" s="23">
        <v>832.8</v>
      </c>
      <c r="G64" s="24">
        <v>3.7000000000000002E-3</v>
      </c>
    </row>
    <row r="65" spans="1:7" ht="12.95" customHeight="1">
      <c r="A65" s="20" t="s">
        <v>1239</v>
      </c>
      <c r="B65" s="21" t="s">
        <v>1241</v>
      </c>
      <c r="C65" s="16" t="s">
        <v>1240</v>
      </c>
      <c r="D65" s="18" t="s">
        <v>1242</v>
      </c>
      <c r="E65" s="22">
        <v>97000</v>
      </c>
      <c r="F65" s="23">
        <v>823.14</v>
      </c>
      <c r="G65" s="24">
        <v>3.5999999999999999E-3</v>
      </c>
    </row>
    <row r="66" spans="1:7" ht="12.95" customHeight="1">
      <c r="A66" s="20" t="s">
        <v>1243</v>
      </c>
      <c r="B66" s="21" t="s">
        <v>1245</v>
      </c>
      <c r="C66" s="16" t="s">
        <v>1244</v>
      </c>
      <c r="D66" s="18" t="s">
        <v>1073</v>
      </c>
      <c r="E66" s="22">
        <v>123000</v>
      </c>
      <c r="F66" s="23">
        <v>823.05</v>
      </c>
      <c r="G66" s="24">
        <v>3.5999999999999999E-3</v>
      </c>
    </row>
    <row r="67" spans="1:7" ht="12.95" customHeight="1">
      <c r="A67" s="20" t="s">
        <v>1246</v>
      </c>
      <c r="B67" s="21" t="s">
        <v>1248</v>
      </c>
      <c r="C67" s="16" t="s">
        <v>1247</v>
      </c>
      <c r="D67" s="18" t="s">
        <v>1131</v>
      </c>
      <c r="E67" s="22">
        <v>85200</v>
      </c>
      <c r="F67" s="23">
        <v>816.26</v>
      </c>
      <c r="G67" s="24">
        <v>3.5999999999999999E-3</v>
      </c>
    </row>
    <row r="68" spans="1:7" ht="12.95" customHeight="1">
      <c r="A68" s="20" t="s">
        <v>1249</v>
      </c>
      <c r="B68" s="21" t="s">
        <v>1251</v>
      </c>
      <c r="C68" s="16" t="s">
        <v>1250</v>
      </c>
      <c r="D68" s="18" t="s">
        <v>1124</v>
      </c>
      <c r="E68" s="22">
        <v>71200</v>
      </c>
      <c r="F68" s="23">
        <v>778.68</v>
      </c>
      <c r="G68" s="24">
        <v>3.3999999999999998E-3</v>
      </c>
    </row>
    <row r="69" spans="1:7" ht="12.95" customHeight="1">
      <c r="A69" s="20" t="s">
        <v>1252</v>
      </c>
      <c r="B69" s="21" t="s">
        <v>1254</v>
      </c>
      <c r="C69" s="16" t="s">
        <v>1253</v>
      </c>
      <c r="D69" s="18" t="s">
        <v>1062</v>
      </c>
      <c r="E69" s="22">
        <v>123200</v>
      </c>
      <c r="F69" s="23">
        <v>758.85</v>
      </c>
      <c r="G69" s="24">
        <v>3.3E-3</v>
      </c>
    </row>
    <row r="70" spans="1:7" ht="12.95" customHeight="1">
      <c r="A70" s="20" t="s">
        <v>1255</v>
      </c>
      <c r="B70" s="21" t="s">
        <v>1257</v>
      </c>
      <c r="C70" s="16" t="s">
        <v>1256</v>
      </c>
      <c r="D70" s="18" t="s">
        <v>1145</v>
      </c>
      <c r="E70" s="22">
        <v>119200</v>
      </c>
      <c r="F70" s="23">
        <v>739.22</v>
      </c>
      <c r="G70" s="24">
        <v>3.3E-3</v>
      </c>
    </row>
    <row r="71" spans="1:7" ht="12.95" customHeight="1">
      <c r="A71" s="20" t="s">
        <v>1258</v>
      </c>
      <c r="B71" s="21" t="s">
        <v>1260</v>
      </c>
      <c r="C71" s="16" t="s">
        <v>1259</v>
      </c>
      <c r="D71" s="18" t="s">
        <v>1062</v>
      </c>
      <c r="E71" s="22">
        <v>468000</v>
      </c>
      <c r="F71" s="23">
        <v>735.23</v>
      </c>
      <c r="G71" s="24">
        <v>3.2000000000000002E-3</v>
      </c>
    </row>
    <row r="72" spans="1:7" ht="12.95" customHeight="1">
      <c r="A72" s="20" t="s">
        <v>1261</v>
      </c>
      <c r="B72" s="21" t="s">
        <v>1263</v>
      </c>
      <c r="C72" s="16" t="s">
        <v>1262</v>
      </c>
      <c r="D72" s="18" t="s">
        <v>1190</v>
      </c>
      <c r="E72" s="22">
        <v>93500</v>
      </c>
      <c r="F72" s="23">
        <v>682.5</v>
      </c>
      <c r="G72" s="24">
        <v>3.0000000000000001E-3</v>
      </c>
    </row>
    <row r="73" spans="1:7" ht="12.95" customHeight="1">
      <c r="A73" s="20" t="s">
        <v>1264</v>
      </c>
      <c r="B73" s="21" t="s">
        <v>1266</v>
      </c>
      <c r="C73" s="16" t="s">
        <v>1265</v>
      </c>
      <c r="D73" s="18" t="s">
        <v>1058</v>
      </c>
      <c r="E73" s="22">
        <v>920000</v>
      </c>
      <c r="F73" s="23">
        <v>664.24</v>
      </c>
      <c r="G73" s="24">
        <v>2.8999999999999998E-3</v>
      </c>
    </row>
    <row r="74" spans="1:7" ht="12.95" customHeight="1">
      <c r="A74" s="20" t="s">
        <v>1267</v>
      </c>
      <c r="B74" s="21" t="s">
        <v>1269</v>
      </c>
      <c r="C74" s="16" t="s">
        <v>1268</v>
      </c>
      <c r="D74" s="18" t="s">
        <v>1124</v>
      </c>
      <c r="E74" s="22">
        <v>202800</v>
      </c>
      <c r="F74" s="23">
        <v>661.23</v>
      </c>
      <c r="G74" s="24">
        <v>2.8999999999999998E-3</v>
      </c>
    </row>
    <row r="75" spans="1:7" ht="12.95" customHeight="1">
      <c r="A75" s="20" t="s">
        <v>1270</v>
      </c>
      <c r="B75" s="21" t="s">
        <v>1272</v>
      </c>
      <c r="C75" s="16" t="s">
        <v>1271</v>
      </c>
      <c r="D75" s="18" t="s">
        <v>1273</v>
      </c>
      <c r="E75" s="22">
        <v>43400</v>
      </c>
      <c r="F75" s="23">
        <v>653.73</v>
      </c>
      <c r="G75" s="24">
        <v>2.8999999999999998E-3</v>
      </c>
    </row>
    <row r="76" spans="1:7" ht="12.95" customHeight="1">
      <c r="A76" s="20" t="s">
        <v>1274</v>
      </c>
      <c r="B76" s="21" t="s">
        <v>1276</v>
      </c>
      <c r="C76" s="16" t="s">
        <v>1275</v>
      </c>
      <c r="D76" s="18" t="s">
        <v>1088</v>
      </c>
      <c r="E76" s="22">
        <v>22000</v>
      </c>
      <c r="F76" s="23">
        <v>603.83000000000004</v>
      </c>
      <c r="G76" s="24">
        <v>2.7000000000000001E-3</v>
      </c>
    </row>
    <row r="77" spans="1:7" ht="12.95" customHeight="1">
      <c r="A77" s="20" t="s">
        <v>1277</v>
      </c>
      <c r="B77" s="21" t="s">
        <v>1279</v>
      </c>
      <c r="C77" s="16" t="s">
        <v>1278</v>
      </c>
      <c r="D77" s="18" t="s">
        <v>1273</v>
      </c>
      <c r="E77" s="22">
        <v>55200</v>
      </c>
      <c r="F77" s="23">
        <v>589.89</v>
      </c>
      <c r="G77" s="24">
        <v>2.5999999999999999E-3</v>
      </c>
    </row>
    <row r="78" spans="1:7" ht="12.95" customHeight="1">
      <c r="A78" s="20" t="s">
        <v>1280</v>
      </c>
      <c r="B78" s="21" t="s">
        <v>1282</v>
      </c>
      <c r="C78" s="16" t="s">
        <v>1281</v>
      </c>
      <c r="D78" s="18" t="s">
        <v>1058</v>
      </c>
      <c r="E78" s="22">
        <v>1260000</v>
      </c>
      <c r="F78" s="23">
        <v>524.16</v>
      </c>
      <c r="G78" s="24">
        <v>2.3E-3</v>
      </c>
    </row>
    <row r="79" spans="1:7" ht="12.95" customHeight="1">
      <c r="A79" s="20" t="s">
        <v>1283</v>
      </c>
      <c r="B79" s="21" t="s">
        <v>1285</v>
      </c>
      <c r="C79" s="16" t="s">
        <v>1284</v>
      </c>
      <c r="D79" s="18" t="s">
        <v>1062</v>
      </c>
      <c r="E79" s="22">
        <v>121500</v>
      </c>
      <c r="F79" s="23">
        <v>514.30999999999995</v>
      </c>
      <c r="G79" s="24">
        <v>2.3E-3</v>
      </c>
    </row>
    <row r="80" spans="1:7" ht="12.95" customHeight="1">
      <c r="A80" s="20" t="s">
        <v>1286</v>
      </c>
      <c r="B80" s="21" t="s">
        <v>1288</v>
      </c>
      <c r="C80" s="16" t="s">
        <v>1287</v>
      </c>
      <c r="D80" s="18" t="s">
        <v>1088</v>
      </c>
      <c r="E80" s="22">
        <v>280000</v>
      </c>
      <c r="F80" s="23">
        <v>513.24</v>
      </c>
      <c r="G80" s="24">
        <v>2.3E-3</v>
      </c>
    </row>
    <row r="81" spans="1:7" ht="12.95" customHeight="1">
      <c r="A81" s="20" t="s">
        <v>1289</v>
      </c>
      <c r="B81" s="21" t="s">
        <v>1291</v>
      </c>
      <c r="C81" s="16" t="s">
        <v>1290</v>
      </c>
      <c r="D81" s="18" t="s">
        <v>1221</v>
      </c>
      <c r="E81" s="22">
        <v>752000</v>
      </c>
      <c r="F81" s="23">
        <v>499.7</v>
      </c>
      <c r="G81" s="24">
        <v>2.2000000000000001E-3</v>
      </c>
    </row>
    <row r="82" spans="1:7" ht="12.95" customHeight="1">
      <c r="A82" s="20" t="s">
        <v>1292</v>
      </c>
      <c r="B82" s="21" t="s">
        <v>1294</v>
      </c>
      <c r="C82" s="16" t="s">
        <v>1293</v>
      </c>
      <c r="D82" s="18" t="s">
        <v>1088</v>
      </c>
      <c r="E82" s="22">
        <v>5475</v>
      </c>
      <c r="F82" s="23">
        <v>485.15</v>
      </c>
      <c r="G82" s="24">
        <v>2.0999999999999999E-3</v>
      </c>
    </row>
    <row r="83" spans="1:7" ht="12.95" customHeight="1">
      <c r="A83" s="20" t="s">
        <v>1295</v>
      </c>
      <c r="B83" s="21" t="s">
        <v>1297</v>
      </c>
      <c r="C83" s="16" t="s">
        <v>1296</v>
      </c>
      <c r="D83" s="18" t="s">
        <v>1124</v>
      </c>
      <c r="E83" s="22">
        <v>147500</v>
      </c>
      <c r="F83" s="23">
        <v>484.39</v>
      </c>
      <c r="G83" s="24">
        <v>2.0999999999999999E-3</v>
      </c>
    </row>
    <row r="84" spans="1:7" ht="12.95" customHeight="1">
      <c r="A84" s="20" t="s">
        <v>1298</v>
      </c>
      <c r="B84" s="21" t="s">
        <v>1300</v>
      </c>
      <c r="C84" s="16" t="s">
        <v>1299</v>
      </c>
      <c r="D84" s="18" t="s">
        <v>1273</v>
      </c>
      <c r="E84" s="22">
        <v>155200</v>
      </c>
      <c r="F84" s="23">
        <v>482.59</v>
      </c>
      <c r="G84" s="24">
        <v>2.0999999999999999E-3</v>
      </c>
    </row>
    <row r="85" spans="1:7" ht="12.95" customHeight="1">
      <c r="A85" s="20" t="s">
        <v>1301</v>
      </c>
      <c r="B85" s="21" t="s">
        <v>1303</v>
      </c>
      <c r="C85" s="16" t="s">
        <v>1302</v>
      </c>
      <c r="D85" s="18" t="s">
        <v>1170</v>
      </c>
      <c r="E85" s="22">
        <v>592500</v>
      </c>
      <c r="F85" s="23">
        <v>482</v>
      </c>
      <c r="G85" s="24">
        <v>2.0999999999999999E-3</v>
      </c>
    </row>
    <row r="86" spans="1:7" ht="12.95" customHeight="1">
      <c r="A86" s="20" t="s">
        <v>1304</v>
      </c>
      <c r="B86" s="21" t="s">
        <v>1306</v>
      </c>
      <c r="C86" s="16" t="s">
        <v>1305</v>
      </c>
      <c r="D86" s="18" t="s">
        <v>1058</v>
      </c>
      <c r="E86" s="22">
        <v>970000</v>
      </c>
      <c r="F86" s="23">
        <v>481.12</v>
      </c>
      <c r="G86" s="24">
        <v>2.0999999999999999E-3</v>
      </c>
    </row>
    <row r="87" spans="1:7" ht="12.95" customHeight="1">
      <c r="A87" s="20" t="s">
        <v>1307</v>
      </c>
      <c r="B87" s="21" t="s">
        <v>1309</v>
      </c>
      <c r="C87" s="16" t="s">
        <v>1308</v>
      </c>
      <c r="D87" s="18" t="s">
        <v>1214</v>
      </c>
      <c r="E87" s="22">
        <v>45750</v>
      </c>
      <c r="F87" s="23">
        <v>480.79</v>
      </c>
      <c r="G87" s="24">
        <v>2.0999999999999999E-3</v>
      </c>
    </row>
    <row r="88" spans="1:7" ht="12.95" customHeight="1">
      <c r="A88" s="20" t="s">
        <v>1310</v>
      </c>
      <c r="B88" s="21" t="s">
        <v>1312</v>
      </c>
      <c r="C88" s="16" t="s">
        <v>1311</v>
      </c>
      <c r="D88" s="18" t="s">
        <v>1141</v>
      </c>
      <c r="E88" s="22">
        <v>384000</v>
      </c>
      <c r="F88" s="23">
        <v>451.39</v>
      </c>
      <c r="G88" s="24">
        <v>2E-3</v>
      </c>
    </row>
    <row r="89" spans="1:7" ht="12.95" customHeight="1">
      <c r="A89" s="20" t="s">
        <v>1313</v>
      </c>
      <c r="B89" s="21" t="s">
        <v>1315</v>
      </c>
      <c r="C89" s="16" t="s">
        <v>1314</v>
      </c>
      <c r="D89" s="18" t="s">
        <v>1214</v>
      </c>
      <c r="E89" s="22">
        <v>2312000</v>
      </c>
      <c r="F89" s="23">
        <v>436.97</v>
      </c>
      <c r="G89" s="24">
        <v>1.9E-3</v>
      </c>
    </row>
    <row r="90" spans="1:7" ht="12.95" customHeight="1">
      <c r="A90" s="20" t="s">
        <v>1316</v>
      </c>
      <c r="B90" s="21" t="s">
        <v>1318</v>
      </c>
      <c r="C90" s="16" t="s">
        <v>1317</v>
      </c>
      <c r="D90" s="18" t="s">
        <v>1062</v>
      </c>
      <c r="E90" s="22">
        <v>93750</v>
      </c>
      <c r="F90" s="23">
        <v>434.3</v>
      </c>
      <c r="G90" s="24">
        <v>1.9E-3</v>
      </c>
    </row>
    <row r="91" spans="1:7" ht="12.95" customHeight="1">
      <c r="A91" s="20" t="s">
        <v>1319</v>
      </c>
      <c r="B91" s="21" t="s">
        <v>1321</v>
      </c>
      <c r="C91" s="16" t="s">
        <v>1320</v>
      </c>
      <c r="D91" s="18" t="s">
        <v>1069</v>
      </c>
      <c r="E91" s="22">
        <v>1080000</v>
      </c>
      <c r="F91" s="23">
        <v>416.88</v>
      </c>
      <c r="G91" s="24">
        <v>1.8E-3</v>
      </c>
    </row>
    <row r="92" spans="1:7" ht="12.95" customHeight="1">
      <c r="A92" s="20" t="s">
        <v>1322</v>
      </c>
      <c r="B92" s="21" t="s">
        <v>1324</v>
      </c>
      <c r="C92" s="16" t="s">
        <v>1323</v>
      </c>
      <c r="D92" s="18" t="s">
        <v>1221</v>
      </c>
      <c r="E92" s="22">
        <v>140000</v>
      </c>
      <c r="F92" s="23">
        <v>388.99</v>
      </c>
      <c r="G92" s="24">
        <v>1.6999999999999999E-3</v>
      </c>
    </row>
    <row r="93" spans="1:7" ht="12.95" customHeight="1">
      <c r="A93" s="20" t="s">
        <v>1325</v>
      </c>
      <c r="B93" s="21" t="s">
        <v>1327</v>
      </c>
      <c r="C93" s="16" t="s">
        <v>1326</v>
      </c>
      <c r="D93" s="18" t="s">
        <v>1104</v>
      </c>
      <c r="E93" s="22">
        <v>440000</v>
      </c>
      <c r="F93" s="23">
        <v>384.56</v>
      </c>
      <c r="G93" s="24">
        <v>1.6999999999999999E-3</v>
      </c>
    </row>
    <row r="94" spans="1:7" ht="12.95" customHeight="1">
      <c r="A94" s="20" t="s">
        <v>1328</v>
      </c>
      <c r="B94" s="21" t="s">
        <v>1330</v>
      </c>
      <c r="C94" s="16" t="s">
        <v>1329</v>
      </c>
      <c r="D94" s="18" t="s">
        <v>1077</v>
      </c>
      <c r="E94" s="22">
        <v>79800</v>
      </c>
      <c r="F94" s="23">
        <v>353.55</v>
      </c>
      <c r="G94" s="24">
        <v>1.6000000000000001E-3</v>
      </c>
    </row>
    <row r="95" spans="1:7" ht="12.95" customHeight="1">
      <c r="A95" s="20" t="s">
        <v>1331</v>
      </c>
      <c r="B95" s="21" t="s">
        <v>1333</v>
      </c>
      <c r="C95" s="16" t="s">
        <v>1332</v>
      </c>
      <c r="D95" s="18" t="s">
        <v>1100</v>
      </c>
      <c r="E95" s="22">
        <v>38000</v>
      </c>
      <c r="F95" s="23">
        <v>335.43</v>
      </c>
      <c r="G95" s="24">
        <v>1.5E-3</v>
      </c>
    </row>
    <row r="96" spans="1:7" ht="12.95" customHeight="1">
      <c r="A96" s="20" t="s">
        <v>1334</v>
      </c>
      <c r="B96" s="21" t="s">
        <v>1336</v>
      </c>
      <c r="C96" s="16" t="s">
        <v>1335</v>
      </c>
      <c r="D96" s="18" t="s">
        <v>1069</v>
      </c>
      <c r="E96" s="22">
        <v>168000</v>
      </c>
      <c r="F96" s="23">
        <v>319.87</v>
      </c>
      <c r="G96" s="24">
        <v>1.4E-3</v>
      </c>
    </row>
    <row r="97" spans="1:7" ht="12.95" customHeight="1">
      <c r="A97" s="20" t="s">
        <v>1337</v>
      </c>
      <c r="B97" s="21" t="s">
        <v>1339</v>
      </c>
      <c r="C97" s="16" t="s">
        <v>1338</v>
      </c>
      <c r="D97" s="18" t="s">
        <v>1058</v>
      </c>
      <c r="E97" s="22">
        <v>1391922</v>
      </c>
      <c r="F97" s="23">
        <v>317.36</v>
      </c>
      <c r="G97" s="24">
        <v>1.4E-3</v>
      </c>
    </row>
    <row r="98" spans="1:7" ht="12.95" customHeight="1">
      <c r="A98" s="20" t="s">
        <v>1340</v>
      </c>
      <c r="B98" s="21" t="s">
        <v>1342</v>
      </c>
      <c r="C98" s="16" t="s">
        <v>1341</v>
      </c>
      <c r="D98" s="18" t="s">
        <v>1104</v>
      </c>
      <c r="E98" s="22">
        <v>72800</v>
      </c>
      <c r="F98" s="23">
        <v>311.22000000000003</v>
      </c>
      <c r="G98" s="24">
        <v>1.4E-3</v>
      </c>
    </row>
    <row r="99" spans="1:7" ht="12.95" customHeight="1">
      <c r="A99" s="20" t="s">
        <v>1343</v>
      </c>
      <c r="B99" s="21" t="s">
        <v>1345</v>
      </c>
      <c r="C99" s="16" t="s">
        <v>1344</v>
      </c>
      <c r="D99" s="18" t="s">
        <v>1058</v>
      </c>
      <c r="E99" s="22">
        <v>336000</v>
      </c>
      <c r="F99" s="23">
        <v>307.77999999999997</v>
      </c>
      <c r="G99" s="24">
        <v>1.4E-3</v>
      </c>
    </row>
    <row r="100" spans="1:7" ht="12.95" customHeight="1">
      <c r="A100" s="20" t="s">
        <v>1346</v>
      </c>
      <c r="B100" s="21" t="s">
        <v>1348</v>
      </c>
      <c r="C100" s="16" t="s">
        <v>1347</v>
      </c>
      <c r="D100" s="18" t="s">
        <v>1058</v>
      </c>
      <c r="E100" s="22">
        <v>96000</v>
      </c>
      <c r="F100" s="23">
        <v>287.81</v>
      </c>
      <c r="G100" s="24">
        <v>1.2999999999999999E-3</v>
      </c>
    </row>
    <row r="101" spans="1:7" ht="12.95" customHeight="1">
      <c r="A101" s="20" t="s">
        <v>1349</v>
      </c>
      <c r="B101" s="21" t="s">
        <v>1351</v>
      </c>
      <c r="C101" s="16" t="s">
        <v>1350</v>
      </c>
      <c r="D101" s="18" t="s">
        <v>1206</v>
      </c>
      <c r="E101" s="22">
        <v>270000</v>
      </c>
      <c r="F101" s="23">
        <v>287.42</v>
      </c>
      <c r="G101" s="24">
        <v>1.2999999999999999E-3</v>
      </c>
    </row>
    <row r="102" spans="1:7" ht="12.95" customHeight="1">
      <c r="A102" s="20" t="s">
        <v>1352</v>
      </c>
      <c r="B102" s="21" t="s">
        <v>1354</v>
      </c>
      <c r="C102" s="16" t="s">
        <v>1353</v>
      </c>
      <c r="D102" s="18" t="s">
        <v>1073</v>
      </c>
      <c r="E102" s="22">
        <v>10872</v>
      </c>
      <c r="F102" s="23">
        <v>264.5</v>
      </c>
      <c r="G102" s="24">
        <v>1.1999999999999999E-3</v>
      </c>
    </row>
    <row r="103" spans="1:7" ht="12.95" customHeight="1">
      <c r="A103" s="20" t="s">
        <v>1355</v>
      </c>
      <c r="B103" s="21" t="s">
        <v>1357</v>
      </c>
      <c r="C103" s="16" t="s">
        <v>1356</v>
      </c>
      <c r="D103" s="18" t="s">
        <v>1190</v>
      </c>
      <c r="E103" s="22">
        <v>27000</v>
      </c>
      <c r="F103" s="23">
        <v>254.42</v>
      </c>
      <c r="G103" s="24">
        <v>1.1000000000000001E-3</v>
      </c>
    </row>
    <row r="104" spans="1:7" ht="12.95" customHeight="1">
      <c r="A104" s="20" t="s">
        <v>1358</v>
      </c>
      <c r="B104" s="21" t="s">
        <v>1360</v>
      </c>
      <c r="C104" s="16" t="s">
        <v>1359</v>
      </c>
      <c r="D104" s="18" t="s">
        <v>1100</v>
      </c>
      <c r="E104" s="22">
        <v>202500</v>
      </c>
      <c r="F104" s="23">
        <v>222.45</v>
      </c>
      <c r="G104" s="24">
        <v>1E-3</v>
      </c>
    </row>
    <row r="105" spans="1:7" ht="12.95" customHeight="1">
      <c r="A105" s="20" t="s">
        <v>1361</v>
      </c>
      <c r="B105" s="21" t="s">
        <v>1363</v>
      </c>
      <c r="C105" s="16" t="s">
        <v>1362</v>
      </c>
      <c r="D105" s="18" t="s">
        <v>1364</v>
      </c>
      <c r="E105" s="22">
        <v>186000</v>
      </c>
      <c r="F105" s="23">
        <v>220.5</v>
      </c>
      <c r="G105" s="24">
        <v>1E-3</v>
      </c>
    </row>
    <row r="106" spans="1:7" ht="12.95" customHeight="1">
      <c r="A106" s="20" t="s">
        <v>1365</v>
      </c>
      <c r="B106" s="21" t="s">
        <v>1367</v>
      </c>
      <c r="C106" s="16" t="s">
        <v>1366</v>
      </c>
      <c r="D106" s="18" t="s">
        <v>1062</v>
      </c>
      <c r="E106" s="22">
        <v>60800</v>
      </c>
      <c r="F106" s="23">
        <v>210.03</v>
      </c>
      <c r="G106" s="24">
        <v>8.9999999999999998E-4</v>
      </c>
    </row>
    <row r="107" spans="1:7" ht="12.95" customHeight="1">
      <c r="A107" s="20" t="s">
        <v>1368</v>
      </c>
      <c r="B107" s="21" t="s">
        <v>1370</v>
      </c>
      <c r="C107" s="16" t="s">
        <v>1369</v>
      </c>
      <c r="D107" s="18" t="s">
        <v>1073</v>
      </c>
      <c r="E107" s="22">
        <v>26400</v>
      </c>
      <c r="F107" s="23">
        <v>194.26</v>
      </c>
      <c r="G107" s="24">
        <v>8.9999999999999998E-4</v>
      </c>
    </row>
    <row r="108" spans="1:7" ht="12.95" customHeight="1">
      <c r="A108" s="20" t="s">
        <v>1371</v>
      </c>
      <c r="B108" s="21" t="s">
        <v>1373</v>
      </c>
      <c r="C108" s="16" t="s">
        <v>1372</v>
      </c>
      <c r="D108" s="18" t="s">
        <v>1141</v>
      </c>
      <c r="E108" s="22">
        <v>870000</v>
      </c>
      <c r="F108" s="23">
        <v>193.14</v>
      </c>
      <c r="G108" s="24">
        <v>8.9999999999999998E-4</v>
      </c>
    </row>
    <row r="109" spans="1:7" ht="12.95" customHeight="1">
      <c r="A109" s="20" t="s">
        <v>1374</v>
      </c>
      <c r="B109" s="21" t="s">
        <v>1376</v>
      </c>
      <c r="C109" s="16" t="s">
        <v>1375</v>
      </c>
      <c r="D109" s="18" t="s">
        <v>1062</v>
      </c>
      <c r="E109" s="22">
        <v>46500</v>
      </c>
      <c r="F109" s="23">
        <v>189.46</v>
      </c>
      <c r="G109" s="24">
        <v>8.0000000000000004E-4</v>
      </c>
    </row>
    <row r="110" spans="1:7" ht="12.95" customHeight="1">
      <c r="A110" s="20" t="s">
        <v>1377</v>
      </c>
      <c r="B110" s="21" t="s">
        <v>1379</v>
      </c>
      <c r="C110" s="16" t="s">
        <v>1378</v>
      </c>
      <c r="D110" s="18" t="s">
        <v>1062</v>
      </c>
      <c r="E110" s="22">
        <v>150000</v>
      </c>
      <c r="F110" s="23">
        <v>187.05</v>
      </c>
      <c r="G110" s="24">
        <v>8.0000000000000004E-4</v>
      </c>
    </row>
    <row r="111" spans="1:7" ht="12.95" customHeight="1">
      <c r="A111" s="20" t="s">
        <v>1380</v>
      </c>
      <c r="B111" s="21" t="s">
        <v>1382</v>
      </c>
      <c r="C111" s="16" t="s">
        <v>1381</v>
      </c>
      <c r="D111" s="18" t="s">
        <v>1383</v>
      </c>
      <c r="E111" s="22">
        <v>25500</v>
      </c>
      <c r="F111" s="23">
        <v>172.67</v>
      </c>
      <c r="G111" s="24">
        <v>8.0000000000000004E-4</v>
      </c>
    </row>
    <row r="112" spans="1:7" ht="12.95" customHeight="1">
      <c r="A112" s="20" t="s">
        <v>1384</v>
      </c>
      <c r="B112" s="21" t="s">
        <v>1386</v>
      </c>
      <c r="C112" s="16" t="s">
        <v>1385</v>
      </c>
      <c r="D112" s="18" t="s">
        <v>1073</v>
      </c>
      <c r="E112" s="22">
        <v>21600</v>
      </c>
      <c r="F112" s="23">
        <v>156.91999999999999</v>
      </c>
      <c r="G112" s="24">
        <v>6.9999999999999999E-4</v>
      </c>
    </row>
    <row r="113" spans="1:7" ht="12.95" customHeight="1">
      <c r="A113" s="20" t="s">
        <v>1387</v>
      </c>
      <c r="B113" s="21" t="s">
        <v>1389</v>
      </c>
      <c r="C113" s="16" t="s">
        <v>1388</v>
      </c>
      <c r="D113" s="18" t="s">
        <v>1058</v>
      </c>
      <c r="E113" s="22">
        <v>117800</v>
      </c>
      <c r="F113" s="23">
        <v>135.35</v>
      </c>
      <c r="G113" s="24">
        <v>5.9999999999999995E-4</v>
      </c>
    </row>
    <row r="114" spans="1:7" ht="12.95" customHeight="1">
      <c r="A114" s="20" t="s">
        <v>1390</v>
      </c>
      <c r="B114" s="21" t="s">
        <v>1392</v>
      </c>
      <c r="C114" s="16" t="s">
        <v>1391</v>
      </c>
      <c r="D114" s="18" t="s">
        <v>1124</v>
      </c>
      <c r="E114" s="22">
        <v>50400</v>
      </c>
      <c r="F114" s="23">
        <v>128.77000000000001</v>
      </c>
      <c r="G114" s="24">
        <v>5.9999999999999995E-4</v>
      </c>
    </row>
    <row r="115" spans="1:7" ht="12.95" customHeight="1">
      <c r="A115" s="20" t="s">
        <v>1393</v>
      </c>
      <c r="B115" s="21" t="s">
        <v>1395</v>
      </c>
      <c r="C115" s="16" t="s">
        <v>1394</v>
      </c>
      <c r="D115" s="18" t="s">
        <v>1058</v>
      </c>
      <c r="E115" s="22">
        <v>137500</v>
      </c>
      <c r="F115" s="23">
        <v>122.65</v>
      </c>
      <c r="G115" s="24">
        <v>5.0000000000000001E-4</v>
      </c>
    </row>
    <row r="116" spans="1:7" ht="12.95" customHeight="1">
      <c r="A116" s="20" t="s">
        <v>1396</v>
      </c>
      <c r="B116" s="21" t="s">
        <v>1398</v>
      </c>
      <c r="C116" s="16" t="s">
        <v>1397</v>
      </c>
      <c r="D116" s="18" t="s">
        <v>1242</v>
      </c>
      <c r="E116" s="22">
        <v>19500</v>
      </c>
      <c r="F116" s="23">
        <v>112.22</v>
      </c>
      <c r="G116" s="24">
        <v>5.0000000000000001E-4</v>
      </c>
    </row>
    <row r="117" spans="1:7" ht="12.95" customHeight="1">
      <c r="A117" s="20" t="s">
        <v>1399</v>
      </c>
      <c r="B117" s="21" t="s">
        <v>1401</v>
      </c>
      <c r="C117" s="16" t="s">
        <v>1400</v>
      </c>
      <c r="D117" s="18" t="s">
        <v>1124</v>
      </c>
      <c r="E117" s="22">
        <v>7800</v>
      </c>
      <c r="F117" s="23">
        <v>104</v>
      </c>
      <c r="G117" s="24">
        <v>5.0000000000000001E-4</v>
      </c>
    </row>
    <row r="118" spans="1:7" ht="12.95" customHeight="1">
      <c r="A118" s="20" t="s">
        <v>1402</v>
      </c>
      <c r="B118" s="21" t="s">
        <v>507</v>
      </c>
      <c r="C118" s="16" t="s">
        <v>1403</v>
      </c>
      <c r="D118" s="18" t="s">
        <v>1062</v>
      </c>
      <c r="E118" s="22">
        <v>5500</v>
      </c>
      <c r="F118" s="23">
        <v>100.41</v>
      </c>
      <c r="G118" s="24">
        <v>4.0000000000000002E-4</v>
      </c>
    </row>
    <row r="119" spans="1:7" ht="12.95" customHeight="1">
      <c r="A119" s="20" t="s">
        <v>1404</v>
      </c>
      <c r="B119" s="21" t="s">
        <v>1406</v>
      </c>
      <c r="C119" s="16" t="s">
        <v>1405</v>
      </c>
      <c r="D119" s="18" t="s">
        <v>1088</v>
      </c>
      <c r="E119" s="22">
        <v>2600</v>
      </c>
      <c r="F119" s="23">
        <v>92.11</v>
      </c>
      <c r="G119" s="24">
        <v>4.0000000000000002E-4</v>
      </c>
    </row>
    <row r="120" spans="1:7" ht="12.95" customHeight="1">
      <c r="A120" s="20" t="s">
        <v>1407</v>
      </c>
      <c r="B120" s="21" t="s">
        <v>1409</v>
      </c>
      <c r="C120" s="16" t="s">
        <v>1408</v>
      </c>
      <c r="D120" s="18" t="s">
        <v>1383</v>
      </c>
      <c r="E120" s="22">
        <v>10000</v>
      </c>
      <c r="F120" s="23">
        <v>91.78</v>
      </c>
      <c r="G120" s="24">
        <v>4.0000000000000002E-4</v>
      </c>
    </row>
    <row r="121" spans="1:7" ht="12.95" customHeight="1">
      <c r="A121" s="20" t="s">
        <v>1410</v>
      </c>
      <c r="B121" s="21" t="s">
        <v>1412</v>
      </c>
      <c r="C121" s="16" t="s">
        <v>1411</v>
      </c>
      <c r="D121" s="18" t="s">
        <v>1062</v>
      </c>
      <c r="E121" s="22">
        <v>16500</v>
      </c>
      <c r="F121" s="23">
        <v>88.18</v>
      </c>
      <c r="G121" s="24">
        <v>4.0000000000000002E-4</v>
      </c>
    </row>
    <row r="122" spans="1:7" ht="12.95" customHeight="1">
      <c r="A122" s="20" t="s">
        <v>1413</v>
      </c>
      <c r="B122" s="21" t="s">
        <v>1415</v>
      </c>
      <c r="C122" s="16" t="s">
        <v>1414</v>
      </c>
      <c r="D122" s="18" t="s">
        <v>1131</v>
      </c>
      <c r="E122" s="22">
        <v>26670</v>
      </c>
      <c r="F122" s="23">
        <v>87.62</v>
      </c>
      <c r="G122" s="24">
        <v>4.0000000000000002E-4</v>
      </c>
    </row>
    <row r="123" spans="1:7" ht="12.95" customHeight="1">
      <c r="A123" s="20" t="s">
        <v>1416</v>
      </c>
      <c r="B123" s="21" t="s">
        <v>1418</v>
      </c>
      <c r="C123" s="16" t="s">
        <v>1417</v>
      </c>
      <c r="D123" s="18" t="s">
        <v>1104</v>
      </c>
      <c r="E123" s="22">
        <v>108000</v>
      </c>
      <c r="F123" s="23">
        <v>85.32</v>
      </c>
      <c r="G123" s="24">
        <v>4.0000000000000002E-4</v>
      </c>
    </row>
    <row r="124" spans="1:7" ht="12.95" customHeight="1">
      <c r="A124" s="20" t="s">
        <v>1419</v>
      </c>
      <c r="B124" s="21" t="s">
        <v>1421</v>
      </c>
      <c r="C124" s="16" t="s">
        <v>1420</v>
      </c>
      <c r="D124" s="18" t="s">
        <v>1100</v>
      </c>
      <c r="E124" s="22">
        <v>24000</v>
      </c>
      <c r="F124" s="23">
        <v>78.56</v>
      </c>
      <c r="G124" s="24">
        <v>2.9999999999999997E-4</v>
      </c>
    </row>
    <row r="125" spans="1:7" ht="12.95" customHeight="1">
      <c r="A125" s="20" t="s">
        <v>1422</v>
      </c>
      <c r="B125" s="21" t="s">
        <v>1424</v>
      </c>
      <c r="C125" s="16" t="s">
        <v>1423</v>
      </c>
      <c r="D125" s="18" t="s">
        <v>1062</v>
      </c>
      <c r="E125" s="22">
        <v>4800</v>
      </c>
      <c r="F125" s="23">
        <v>69.099999999999994</v>
      </c>
      <c r="G125" s="24">
        <v>2.9999999999999997E-4</v>
      </c>
    </row>
    <row r="126" spans="1:7" ht="12.95" customHeight="1">
      <c r="A126" s="20" t="s">
        <v>1425</v>
      </c>
      <c r="B126" s="21" t="s">
        <v>1427</v>
      </c>
      <c r="C126" s="16" t="s">
        <v>1426</v>
      </c>
      <c r="D126" s="18" t="s">
        <v>1177</v>
      </c>
      <c r="E126" s="22">
        <v>9600</v>
      </c>
      <c r="F126" s="23">
        <v>58.44</v>
      </c>
      <c r="G126" s="24">
        <v>2.9999999999999997E-4</v>
      </c>
    </row>
    <row r="127" spans="1:7" ht="12.95" customHeight="1">
      <c r="A127" s="20" t="s">
        <v>1428</v>
      </c>
      <c r="B127" s="21" t="s">
        <v>1430</v>
      </c>
      <c r="C127" s="16" t="s">
        <v>1429</v>
      </c>
      <c r="D127" s="18" t="s">
        <v>1170</v>
      </c>
      <c r="E127" s="22">
        <v>72000</v>
      </c>
      <c r="F127" s="23">
        <v>55.87</v>
      </c>
      <c r="G127" s="24">
        <v>2.0000000000000001E-4</v>
      </c>
    </row>
    <row r="128" spans="1:7" ht="12.95" customHeight="1">
      <c r="A128" s="20" t="s">
        <v>1431</v>
      </c>
      <c r="B128" s="21" t="s">
        <v>1433</v>
      </c>
      <c r="C128" s="16" t="s">
        <v>1432</v>
      </c>
      <c r="D128" s="18" t="s">
        <v>1062</v>
      </c>
      <c r="E128" s="22">
        <v>11700</v>
      </c>
      <c r="F128" s="23">
        <v>45.47</v>
      </c>
      <c r="G128" s="24">
        <v>2.0000000000000001E-4</v>
      </c>
    </row>
    <row r="129" spans="1:7" ht="12.95" customHeight="1">
      <c r="A129" s="20" t="s">
        <v>1434</v>
      </c>
      <c r="B129" s="21" t="s">
        <v>1436</v>
      </c>
      <c r="C129" s="16" t="s">
        <v>1435</v>
      </c>
      <c r="D129" s="18" t="s">
        <v>1088</v>
      </c>
      <c r="E129" s="22">
        <v>5500</v>
      </c>
      <c r="F129" s="23">
        <v>45</v>
      </c>
      <c r="G129" s="24">
        <v>2.0000000000000001E-4</v>
      </c>
    </row>
    <row r="130" spans="1:7" ht="12.95" customHeight="1">
      <c r="A130" s="20" t="s">
        <v>1437</v>
      </c>
      <c r="B130" s="21" t="s">
        <v>1439</v>
      </c>
      <c r="C130" s="16" t="s">
        <v>1438</v>
      </c>
      <c r="D130" s="18" t="s">
        <v>1145</v>
      </c>
      <c r="E130" s="22">
        <v>49000</v>
      </c>
      <c r="F130" s="23">
        <v>37.19</v>
      </c>
      <c r="G130" s="24">
        <v>2.0000000000000001E-4</v>
      </c>
    </row>
    <row r="131" spans="1:7" ht="12.95" customHeight="1">
      <c r="A131" s="20" t="s">
        <v>1440</v>
      </c>
      <c r="B131" s="21" t="s">
        <v>1442</v>
      </c>
      <c r="C131" s="16" t="s">
        <v>1441</v>
      </c>
      <c r="D131" s="18" t="s">
        <v>1214</v>
      </c>
      <c r="E131" s="22">
        <v>17500</v>
      </c>
      <c r="F131" s="23">
        <v>24.81</v>
      </c>
      <c r="G131" s="24">
        <v>1E-4</v>
      </c>
    </row>
    <row r="132" spans="1:7" ht="12.95" customHeight="1">
      <c r="A132" s="20" t="s">
        <v>1443</v>
      </c>
      <c r="B132" s="21" t="s">
        <v>1445</v>
      </c>
      <c r="C132" s="16" t="s">
        <v>1444</v>
      </c>
      <c r="D132" s="18" t="s">
        <v>1124</v>
      </c>
      <c r="E132" s="22">
        <v>3000</v>
      </c>
      <c r="F132" s="23">
        <v>24.64</v>
      </c>
      <c r="G132" s="24">
        <v>1E-4</v>
      </c>
    </row>
    <row r="133" spans="1:7" ht="12.95" customHeight="1">
      <c r="A133" s="20" t="s">
        <v>1446</v>
      </c>
      <c r="B133" s="21" t="s">
        <v>1448</v>
      </c>
      <c r="C133" s="16" t="s">
        <v>1447</v>
      </c>
      <c r="D133" s="18" t="s">
        <v>1104</v>
      </c>
      <c r="E133" s="22">
        <v>6000</v>
      </c>
      <c r="F133" s="23">
        <v>13.76</v>
      </c>
      <c r="G133" s="24">
        <v>1E-4</v>
      </c>
    </row>
    <row r="134" spans="1:7" ht="12.95" customHeight="1">
      <c r="A134" s="20" t="s">
        <v>1449</v>
      </c>
      <c r="B134" s="21" t="s">
        <v>1451</v>
      </c>
      <c r="C134" s="16" t="s">
        <v>1450</v>
      </c>
      <c r="D134" s="18" t="s">
        <v>1141</v>
      </c>
      <c r="E134" s="22">
        <v>2000</v>
      </c>
      <c r="F134" s="23">
        <v>12.42</v>
      </c>
      <c r="G134" s="24">
        <v>1E-4</v>
      </c>
    </row>
    <row r="135" spans="1:7" ht="12.95" customHeight="1">
      <c r="A135" s="20" t="s">
        <v>1452</v>
      </c>
      <c r="B135" s="21" t="s">
        <v>1454</v>
      </c>
      <c r="C135" s="16" t="s">
        <v>1453</v>
      </c>
      <c r="D135" s="18" t="s">
        <v>1077</v>
      </c>
      <c r="E135" s="22">
        <v>300</v>
      </c>
      <c r="F135" s="23">
        <v>11.24</v>
      </c>
      <c r="G135" s="70" t="s">
        <v>3010</v>
      </c>
    </row>
    <row r="136" spans="1:7" ht="12.95" customHeight="1">
      <c r="A136" s="20" t="s">
        <v>1455</v>
      </c>
      <c r="B136" s="21" t="s">
        <v>1457</v>
      </c>
      <c r="C136" s="16" t="s">
        <v>1456</v>
      </c>
      <c r="D136" s="18" t="s">
        <v>1073</v>
      </c>
      <c r="E136" s="22">
        <v>2000</v>
      </c>
      <c r="F136" s="23">
        <v>10.91</v>
      </c>
      <c r="G136" s="70" t="s">
        <v>3010</v>
      </c>
    </row>
    <row r="137" spans="1:7" ht="12.95" customHeight="1">
      <c r="A137" s="20" t="s">
        <v>1458</v>
      </c>
      <c r="B137" s="21" t="s">
        <v>1460</v>
      </c>
      <c r="C137" s="16" t="s">
        <v>1459</v>
      </c>
      <c r="D137" s="18" t="s">
        <v>1124</v>
      </c>
      <c r="E137" s="22">
        <v>200</v>
      </c>
      <c r="F137" s="23">
        <v>9.94</v>
      </c>
      <c r="G137" s="70" t="s">
        <v>3010</v>
      </c>
    </row>
    <row r="138" spans="1:7" ht="12.95" customHeight="1">
      <c r="A138" s="20" t="s">
        <v>1461</v>
      </c>
      <c r="B138" s="21" t="s">
        <v>1463</v>
      </c>
      <c r="C138" s="16" t="s">
        <v>1462</v>
      </c>
      <c r="D138" s="18" t="s">
        <v>1141</v>
      </c>
      <c r="E138" s="22">
        <v>750</v>
      </c>
      <c r="F138" s="23">
        <v>9.83</v>
      </c>
      <c r="G138" s="70" t="s">
        <v>3010</v>
      </c>
    </row>
    <row r="139" spans="1:7" ht="12.95" customHeight="1">
      <c r="A139" s="20" t="s">
        <v>1464</v>
      </c>
      <c r="B139" s="21" t="s">
        <v>1466</v>
      </c>
      <c r="C139" s="16" t="s">
        <v>1465</v>
      </c>
      <c r="D139" s="18" t="s">
        <v>1077</v>
      </c>
      <c r="E139" s="22">
        <v>800</v>
      </c>
      <c r="F139" s="23">
        <v>7.88</v>
      </c>
      <c r="G139" s="70" t="s">
        <v>3010</v>
      </c>
    </row>
    <row r="140" spans="1:7" ht="12.95" customHeight="1">
      <c r="A140" s="20" t="s">
        <v>1467</v>
      </c>
      <c r="B140" s="21" t="s">
        <v>1469</v>
      </c>
      <c r="C140" s="16" t="s">
        <v>1468</v>
      </c>
      <c r="D140" s="18" t="s">
        <v>1124</v>
      </c>
      <c r="E140" s="22">
        <v>700</v>
      </c>
      <c r="F140" s="23">
        <v>6.63</v>
      </c>
      <c r="G140" s="70" t="s">
        <v>3010</v>
      </c>
    </row>
    <row r="141" spans="1:7" ht="12.95" customHeight="1">
      <c r="A141" s="20" t="s">
        <v>1470</v>
      </c>
      <c r="B141" s="21" t="s">
        <v>1472</v>
      </c>
      <c r="C141" s="16" t="s">
        <v>1471</v>
      </c>
      <c r="D141" s="18" t="s">
        <v>1170</v>
      </c>
      <c r="E141" s="22">
        <v>600</v>
      </c>
      <c r="F141" s="23">
        <v>6.26</v>
      </c>
      <c r="G141" s="70" t="s">
        <v>3010</v>
      </c>
    </row>
    <row r="142" spans="1:7" ht="12.95" customHeight="1">
      <c r="A142" s="20" t="s">
        <v>1473</v>
      </c>
      <c r="B142" s="21" t="s">
        <v>1475</v>
      </c>
      <c r="C142" s="16" t="s">
        <v>1474</v>
      </c>
      <c r="D142" s="18" t="s">
        <v>1242</v>
      </c>
      <c r="E142" s="22">
        <v>400</v>
      </c>
      <c r="F142" s="23">
        <v>4.8600000000000003</v>
      </c>
      <c r="G142" s="70" t="s">
        <v>3010</v>
      </c>
    </row>
    <row r="143" spans="1:7" ht="12.95" customHeight="1">
      <c r="A143" s="20" t="s">
        <v>1476</v>
      </c>
      <c r="B143" s="21" t="s">
        <v>1478</v>
      </c>
      <c r="C143" s="16" t="s">
        <v>1477</v>
      </c>
      <c r="D143" s="18" t="s">
        <v>1073</v>
      </c>
      <c r="E143" s="22">
        <v>900</v>
      </c>
      <c r="F143" s="23">
        <v>4.74</v>
      </c>
      <c r="G143" s="70" t="s">
        <v>3010</v>
      </c>
    </row>
    <row r="144" spans="1:7" ht="12.95" customHeight="1">
      <c r="A144" s="9"/>
      <c r="B144" s="26" t="s">
        <v>34</v>
      </c>
      <c r="C144" s="25" t="s">
        <v>2</v>
      </c>
      <c r="D144" s="26" t="s">
        <v>2</v>
      </c>
      <c r="E144" s="26" t="s">
        <v>2</v>
      </c>
      <c r="F144" s="27">
        <v>153782.03</v>
      </c>
      <c r="G144" s="28">
        <v>0.67849999999999999</v>
      </c>
    </row>
    <row r="145" spans="1:7" ht="12.95" customHeight="1">
      <c r="A145" s="9"/>
      <c r="B145" s="17" t="s">
        <v>1479</v>
      </c>
      <c r="C145" s="38" t="s">
        <v>2</v>
      </c>
      <c r="D145" s="39" t="s">
        <v>2</v>
      </c>
      <c r="E145" s="39" t="s">
        <v>2</v>
      </c>
      <c r="F145" s="50" t="s">
        <v>683</v>
      </c>
      <c r="G145" s="51" t="s">
        <v>683</v>
      </c>
    </row>
    <row r="146" spans="1:7" ht="12.95" customHeight="1">
      <c r="A146" s="9"/>
      <c r="B146" s="26" t="s">
        <v>34</v>
      </c>
      <c r="C146" s="38" t="s">
        <v>2</v>
      </c>
      <c r="D146" s="39" t="s">
        <v>2</v>
      </c>
      <c r="E146" s="39" t="s">
        <v>2</v>
      </c>
      <c r="F146" s="50" t="s">
        <v>683</v>
      </c>
      <c r="G146" s="51" t="s">
        <v>683</v>
      </c>
    </row>
    <row r="147" spans="1:7" ht="12.95" customHeight="1">
      <c r="A147" s="9"/>
      <c r="B147" s="26" t="s">
        <v>39</v>
      </c>
      <c r="C147" s="38" t="s">
        <v>2</v>
      </c>
      <c r="D147" s="39" t="s">
        <v>2</v>
      </c>
      <c r="E147" s="40" t="s">
        <v>2</v>
      </c>
      <c r="F147" s="41">
        <v>153782.03</v>
      </c>
      <c r="G147" s="42">
        <v>0.67849999999999999</v>
      </c>
    </row>
    <row r="148" spans="1:7" ht="12.95" customHeight="1">
      <c r="A148" s="9"/>
      <c r="B148" s="17" t="s">
        <v>1480</v>
      </c>
      <c r="C148" s="16" t="s">
        <v>2</v>
      </c>
      <c r="D148" s="18" t="s">
        <v>2</v>
      </c>
      <c r="E148" s="18" t="s">
        <v>2</v>
      </c>
      <c r="F148" s="18" t="s">
        <v>2</v>
      </c>
      <c r="G148" s="19" t="s">
        <v>2</v>
      </c>
    </row>
    <row r="149" spans="1:7" ht="12.95" customHeight="1">
      <c r="A149" s="9"/>
      <c r="B149" s="17" t="s">
        <v>1481</v>
      </c>
      <c r="C149" s="16" t="s">
        <v>2</v>
      </c>
      <c r="D149" s="18" t="s">
        <v>2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20" t="s">
        <v>1482</v>
      </c>
      <c r="B150" s="21" t="s">
        <v>1483</v>
      </c>
      <c r="C150" s="16" t="s">
        <v>2</v>
      </c>
      <c r="D150" s="18" t="s">
        <v>1484</v>
      </c>
      <c r="E150" s="22">
        <v>-900</v>
      </c>
      <c r="F150" s="23">
        <v>-4.76</v>
      </c>
      <c r="G150" s="70" t="s">
        <v>3010</v>
      </c>
    </row>
    <row r="151" spans="1:7" ht="12.95" customHeight="1">
      <c r="A151" s="20" t="s">
        <v>1485</v>
      </c>
      <c r="B151" s="21" t="s">
        <v>1486</v>
      </c>
      <c r="C151" s="16" t="s">
        <v>2</v>
      </c>
      <c r="D151" s="18" t="s">
        <v>1484</v>
      </c>
      <c r="E151" s="22">
        <v>-400</v>
      </c>
      <c r="F151" s="23">
        <v>-4.8899999999999997</v>
      </c>
      <c r="G151" s="70" t="s">
        <v>3010</v>
      </c>
    </row>
    <row r="152" spans="1:7" ht="12.95" customHeight="1">
      <c r="A152" s="20" t="s">
        <v>1487</v>
      </c>
      <c r="B152" s="21" t="s">
        <v>1488</v>
      </c>
      <c r="C152" s="16" t="s">
        <v>2</v>
      </c>
      <c r="D152" s="18" t="s">
        <v>1484</v>
      </c>
      <c r="E152" s="22">
        <v>-600</v>
      </c>
      <c r="F152" s="23">
        <v>-6.3</v>
      </c>
      <c r="G152" s="70" t="s">
        <v>3010</v>
      </c>
    </row>
    <row r="153" spans="1:7" ht="12.95" customHeight="1">
      <c r="A153" s="20" t="s">
        <v>1489</v>
      </c>
      <c r="B153" s="21" t="s">
        <v>1490</v>
      </c>
      <c r="C153" s="16" t="s">
        <v>2</v>
      </c>
      <c r="D153" s="18" t="s">
        <v>1484</v>
      </c>
      <c r="E153" s="22">
        <v>-700</v>
      </c>
      <c r="F153" s="23">
        <v>-6.67</v>
      </c>
      <c r="G153" s="70" t="s">
        <v>3010</v>
      </c>
    </row>
    <row r="154" spans="1:7" ht="12.95" customHeight="1">
      <c r="A154" s="20" t="s">
        <v>1491</v>
      </c>
      <c r="B154" s="21" t="s">
        <v>1492</v>
      </c>
      <c r="C154" s="16" t="s">
        <v>2</v>
      </c>
      <c r="D154" s="18" t="s">
        <v>1484</v>
      </c>
      <c r="E154" s="22">
        <v>-800</v>
      </c>
      <c r="F154" s="23">
        <v>-7.92</v>
      </c>
      <c r="G154" s="70" t="s">
        <v>3010</v>
      </c>
    </row>
    <row r="155" spans="1:7" ht="12.95" customHeight="1">
      <c r="A155" s="20" t="s">
        <v>1493</v>
      </c>
      <c r="B155" s="21" t="s">
        <v>1494</v>
      </c>
      <c r="C155" s="16" t="s">
        <v>2</v>
      </c>
      <c r="D155" s="18" t="s">
        <v>1484</v>
      </c>
      <c r="E155" s="22">
        <v>-750</v>
      </c>
      <c r="F155" s="23">
        <v>-9.89</v>
      </c>
      <c r="G155" s="70" t="s">
        <v>3010</v>
      </c>
    </row>
    <row r="156" spans="1:7" ht="12.95" customHeight="1">
      <c r="A156" s="20" t="s">
        <v>1495</v>
      </c>
      <c r="B156" s="21" t="s">
        <v>1496</v>
      </c>
      <c r="C156" s="16" t="s">
        <v>2</v>
      </c>
      <c r="D156" s="18" t="s">
        <v>1484</v>
      </c>
      <c r="E156" s="22">
        <v>-200</v>
      </c>
      <c r="F156" s="23">
        <v>-9.94</v>
      </c>
      <c r="G156" s="70" t="s">
        <v>3010</v>
      </c>
    </row>
    <row r="157" spans="1:7" ht="12.95" customHeight="1">
      <c r="A157" s="20" t="s">
        <v>1497</v>
      </c>
      <c r="B157" s="21" t="s">
        <v>1498</v>
      </c>
      <c r="C157" s="16" t="s">
        <v>2</v>
      </c>
      <c r="D157" s="18" t="s">
        <v>1484</v>
      </c>
      <c r="E157" s="22">
        <v>-2000</v>
      </c>
      <c r="F157" s="23">
        <v>-10.89</v>
      </c>
      <c r="G157" s="70" t="s">
        <v>3010</v>
      </c>
    </row>
    <row r="158" spans="1:7" ht="12.95" customHeight="1">
      <c r="A158" s="20" t="s">
        <v>1499</v>
      </c>
      <c r="B158" s="21" t="s">
        <v>1500</v>
      </c>
      <c r="C158" s="16" t="s">
        <v>2</v>
      </c>
      <c r="D158" s="18" t="s">
        <v>1484</v>
      </c>
      <c r="E158" s="22">
        <v>-300</v>
      </c>
      <c r="F158" s="23">
        <v>-11.25</v>
      </c>
      <c r="G158" s="70" t="s">
        <v>3010</v>
      </c>
    </row>
    <row r="159" spans="1:7" ht="12.95" customHeight="1">
      <c r="A159" s="20" t="s">
        <v>1501</v>
      </c>
      <c r="B159" s="21" t="s">
        <v>1502</v>
      </c>
      <c r="C159" s="16" t="s">
        <v>2</v>
      </c>
      <c r="D159" s="18" t="s">
        <v>1484</v>
      </c>
      <c r="E159" s="22">
        <v>-2000</v>
      </c>
      <c r="F159" s="23">
        <v>-12.48</v>
      </c>
      <c r="G159" s="24">
        <v>-1E-4</v>
      </c>
    </row>
    <row r="160" spans="1:7" ht="12.95" customHeight="1">
      <c r="A160" s="20" t="s">
        <v>1503</v>
      </c>
      <c r="B160" s="21" t="s">
        <v>1504</v>
      </c>
      <c r="C160" s="16" t="s">
        <v>2</v>
      </c>
      <c r="D160" s="18" t="s">
        <v>1484</v>
      </c>
      <c r="E160" s="22">
        <v>-6000</v>
      </c>
      <c r="F160" s="23">
        <v>-13.79</v>
      </c>
      <c r="G160" s="24">
        <v>-1E-4</v>
      </c>
    </row>
    <row r="161" spans="1:7" ht="12.95" customHeight="1">
      <c r="A161" s="20" t="s">
        <v>1505</v>
      </c>
      <c r="B161" s="21" t="s">
        <v>1506</v>
      </c>
      <c r="C161" s="16" t="s">
        <v>2</v>
      </c>
      <c r="D161" s="18" t="s">
        <v>1484</v>
      </c>
      <c r="E161" s="22">
        <v>-3000</v>
      </c>
      <c r="F161" s="23">
        <v>-24.78</v>
      </c>
      <c r="G161" s="24">
        <v>-1E-4</v>
      </c>
    </row>
    <row r="162" spans="1:7" ht="12.95" customHeight="1">
      <c r="A162" s="20" t="s">
        <v>1507</v>
      </c>
      <c r="B162" s="21" t="s">
        <v>1508</v>
      </c>
      <c r="C162" s="16" t="s">
        <v>2</v>
      </c>
      <c r="D162" s="18" t="s">
        <v>1484</v>
      </c>
      <c r="E162" s="22">
        <v>-17500</v>
      </c>
      <c r="F162" s="23">
        <v>-24.93</v>
      </c>
      <c r="G162" s="24">
        <v>-1E-4</v>
      </c>
    </row>
    <row r="163" spans="1:7" ht="12.95" customHeight="1">
      <c r="A163" s="20" t="s">
        <v>1509</v>
      </c>
      <c r="B163" s="21" t="s">
        <v>1510</v>
      </c>
      <c r="C163" s="16" t="s">
        <v>2</v>
      </c>
      <c r="D163" s="18" t="s">
        <v>1484</v>
      </c>
      <c r="E163" s="22">
        <v>-49000</v>
      </c>
      <c r="F163" s="23">
        <v>-37.44</v>
      </c>
      <c r="G163" s="24">
        <v>-2.0000000000000001E-4</v>
      </c>
    </row>
    <row r="164" spans="1:7" ht="12.95" customHeight="1">
      <c r="A164" s="20" t="s">
        <v>1511</v>
      </c>
      <c r="B164" s="21" t="s">
        <v>1512</v>
      </c>
      <c r="C164" s="16" t="s">
        <v>2</v>
      </c>
      <c r="D164" s="18" t="s">
        <v>1484</v>
      </c>
      <c r="E164" s="22">
        <v>-5500</v>
      </c>
      <c r="F164" s="23">
        <v>-45.3</v>
      </c>
      <c r="G164" s="24">
        <v>-2.0000000000000001E-4</v>
      </c>
    </row>
    <row r="165" spans="1:7" ht="12.95" customHeight="1">
      <c r="A165" s="20" t="s">
        <v>1513</v>
      </c>
      <c r="B165" s="21" t="s">
        <v>1514</v>
      </c>
      <c r="C165" s="16" t="s">
        <v>2</v>
      </c>
      <c r="D165" s="18" t="s">
        <v>1484</v>
      </c>
      <c r="E165" s="22">
        <v>-11700</v>
      </c>
      <c r="F165" s="23">
        <v>-45.66</v>
      </c>
      <c r="G165" s="24">
        <v>-2.0000000000000001E-4</v>
      </c>
    </row>
    <row r="166" spans="1:7" ht="12.95" customHeight="1">
      <c r="A166" s="20" t="s">
        <v>1515</v>
      </c>
      <c r="B166" s="21" t="s">
        <v>1516</v>
      </c>
      <c r="C166" s="16" t="s">
        <v>2</v>
      </c>
      <c r="D166" s="18" t="s">
        <v>1484</v>
      </c>
      <c r="E166" s="22">
        <v>-72000</v>
      </c>
      <c r="F166" s="23">
        <v>-55.98</v>
      </c>
      <c r="G166" s="24">
        <v>-2.0000000000000001E-4</v>
      </c>
    </row>
    <row r="167" spans="1:7" ht="12.95" customHeight="1">
      <c r="A167" s="20" t="s">
        <v>1517</v>
      </c>
      <c r="B167" s="21" t="s">
        <v>1518</v>
      </c>
      <c r="C167" s="16" t="s">
        <v>2</v>
      </c>
      <c r="D167" s="18" t="s">
        <v>1484</v>
      </c>
      <c r="E167" s="22">
        <v>-9600</v>
      </c>
      <c r="F167" s="23">
        <v>-58.8</v>
      </c>
      <c r="G167" s="24">
        <v>-2.9999999999999997E-4</v>
      </c>
    </row>
    <row r="168" spans="1:7" ht="12.95" customHeight="1">
      <c r="A168" s="20" t="s">
        <v>1519</v>
      </c>
      <c r="B168" s="21" t="s">
        <v>1520</v>
      </c>
      <c r="C168" s="16" t="s">
        <v>2</v>
      </c>
      <c r="D168" s="18" t="s">
        <v>1484</v>
      </c>
      <c r="E168" s="22">
        <v>-4800</v>
      </c>
      <c r="F168" s="23">
        <v>-69.349999999999994</v>
      </c>
      <c r="G168" s="24">
        <v>-2.9999999999999997E-4</v>
      </c>
    </row>
    <row r="169" spans="1:7" ht="12.95" customHeight="1">
      <c r="A169" s="20" t="s">
        <v>1521</v>
      </c>
      <c r="B169" s="21" t="s">
        <v>1522</v>
      </c>
      <c r="C169" s="16" t="s">
        <v>2</v>
      </c>
      <c r="D169" s="18" t="s">
        <v>1484</v>
      </c>
      <c r="E169" s="22">
        <v>-24000</v>
      </c>
      <c r="F169" s="23">
        <v>-79.02</v>
      </c>
      <c r="G169" s="24">
        <v>-2.9999999999999997E-4</v>
      </c>
    </row>
    <row r="170" spans="1:7" ht="12.95" customHeight="1">
      <c r="A170" s="20" t="s">
        <v>1523</v>
      </c>
      <c r="B170" s="21" t="s">
        <v>1524</v>
      </c>
      <c r="C170" s="16" t="s">
        <v>2</v>
      </c>
      <c r="D170" s="18" t="s">
        <v>1484</v>
      </c>
      <c r="E170" s="22">
        <v>-108000</v>
      </c>
      <c r="F170" s="23">
        <v>-85.59</v>
      </c>
      <c r="G170" s="24">
        <v>-4.0000000000000002E-4</v>
      </c>
    </row>
    <row r="171" spans="1:7" ht="12.95" customHeight="1">
      <c r="A171" s="20" t="s">
        <v>1525</v>
      </c>
      <c r="B171" s="21" t="s">
        <v>1526</v>
      </c>
      <c r="C171" s="16" t="s">
        <v>2</v>
      </c>
      <c r="D171" s="18" t="s">
        <v>1484</v>
      </c>
      <c r="E171" s="22">
        <v>-26670</v>
      </c>
      <c r="F171" s="23">
        <v>-88.12</v>
      </c>
      <c r="G171" s="24">
        <v>-4.0000000000000002E-4</v>
      </c>
    </row>
    <row r="172" spans="1:7" ht="12.95" customHeight="1">
      <c r="A172" s="20" t="s">
        <v>1527</v>
      </c>
      <c r="B172" s="21" t="s">
        <v>1528</v>
      </c>
      <c r="C172" s="16" t="s">
        <v>2</v>
      </c>
      <c r="D172" s="18" t="s">
        <v>1484</v>
      </c>
      <c r="E172" s="22">
        <v>-16500</v>
      </c>
      <c r="F172" s="23">
        <v>-88.7</v>
      </c>
      <c r="G172" s="24">
        <v>-4.0000000000000002E-4</v>
      </c>
    </row>
    <row r="173" spans="1:7" ht="12.95" customHeight="1">
      <c r="A173" s="20" t="s">
        <v>1529</v>
      </c>
      <c r="B173" s="21" t="s">
        <v>1530</v>
      </c>
      <c r="C173" s="16" t="s">
        <v>2</v>
      </c>
      <c r="D173" s="18" t="s">
        <v>1484</v>
      </c>
      <c r="E173" s="22">
        <v>-2600</v>
      </c>
      <c r="F173" s="23">
        <v>-91.75</v>
      </c>
      <c r="G173" s="24">
        <v>-4.0000000000000002E-4</v>
      </c>
    </row>
    <row r="174" spans="1:7" ht="12.95" customHeight="1">
      <c r="A174" s="20" t="s">
        <v>1531</v>
      </c>
      <c r="B174" s="21" t="s">
        <v>1532</v>
      </c>
      <c r="C174" s="16" t="s">
        <v>2</v>
      </c>
      <c r="D174" s="18" t="s">
        <v>1484</v>
      </c>
      <c r="E174" s="22">
        <v>-10000</v>
      </c>
      <c r="F174" s="23">
        <v>-92.25</v>
      </c>
      <c r="G174" s="24">
        <v>-4.0000000000000002E-4</v>
      </c>
    </row>
    <row r="175" spans="1:7" ht="12.95" customHeight="1">
      <c r="A175" s="20" t="s">
        <v>1533</v>
      </c>
      <c r="B175" s="21" t="s">
        <v>1534</v>
      </c>
      <c r="C175" s="16" t="s">
        <v>2</v>
      </c>
      <c r="D175" s="18" t="s">
        <v>1484</v>
      </c>
      <c r="E175" s="22">
        <v>-5500</v>
      </c>
      <c r="F175" s="23">
        <v>-100.9</v>
      </c>
      <c r="G175" s="24">
        <v>-4.0000000000000002E-4</v>
      </c>
    </row>
    <row r="176" spans="1:7" ht="12.95" customHeight="1">
      <c r="A176" s="20" t="s">
        <v>1535</v>
      </c>
      <c r="B176" s="21" t="s">
        <v>1536</v>
      </c>
      <c r="C176" s="16" t="s">
        <v>2</v>
      </c>
      <c r="D176" s="18" t="s">
        <v>1484</v>
      </c>
      <c r="E176" s="22">
        <v>-7800</v>
      </c>
      <c r="F176" s="23">
        <v>-104.48</v>
      </c>
      <c r="G176" s="24">
        <v>-5.0000000000000001E-4</v>
      </c>
    </row>
    <row r="177" spans="1:7" ht="12.95" customHeight="1">
      <c r="A177" s="20" t="s">
        <v>1537</v>
      </c>
      <c r="B177" s="21" t="s">
        <v>1538</v>
      </c>
      <c r="C177" s="16" t="s">
        <v>2</v>
      </c>
      <c r="D177" s="18" t="s">
        <v>1484</v>
      </c>
      <c r="E177" s="22">
        <v>-19500</v>
      </c>
      <c r="F177" s="23">
        <v>-112.81</v>
      </c>
      <c r="G177" s="24">
        <v>-5.0000000000000001E-4</v>
      </c>
    </row>
    <row r="178" spans="1:7" ht="12.95" customHeight="1">
      <c r="A178" s="20" t="s">
        <v>1539</v>
      </c>
      <c r="B178" s="21" t="s">
        <v>1540</v>
      </c>
      <c r="C178" s="16" t="s">
        <v>2</v>
      </c>
      <c r="D178" s="18" t="s">
        <v>1484</v>
      </c>
      <c r="E178" s="22">
        <v>-137500</v>
      </c>
      <c r="F178" s="23">
        <v>-123.48</v>
      </c>
      <c r="G178" s="24">
        <v>-5.0000000000000001E-4</v>
      </c>
    </row>
    <row r="179" spans="1:7" ht="12.95" customHeight="1">
      <c r="A179" s="20" t="s">
        <v>1541</v>
      </c>
      <c r="B179" s="21" t="s">
        <v>1542</v>
      </c>
      <c r="C179" s="16" t="s">
        <v>2</v>
      </c>
      <c r="D179" s="18" t="s">
        <v>1484</v>
      </c>
      <c r="E179" s="22">
        <v>-50400</v>
      </c>
      <c r="F179" s="23">
        <v>-129.47999999999999</v>
      </c>
      <c r="G179" s="24">
        <v>-5.9999999999999995E-4</v>
      </c>
    </row>
    <row r="180" spans="1:7" ht="12.95" customHeight="1">
      <c r="A180" s="20" t="s">
        <v>1543</v>
      </c>
      <c r="B180" s="21" t="s">
        <v>1544</v>
      </c>
      <c r="C180" s="16" t="s">
        <v>2</v>
      </c>
      <c r="D180" s="18" t="s">
        <v>1484</v>
      </c>
      <c r="E180" s="22">
        <v>-117800</v>
      </c>
      <c r="F180" s="23">
        <v>-136.18</v>
      </c>
      <c r="G180" s="24">
        <v>-5.9999999999999995E-4</v>
      </c>
    </row>
    <row r="181" spans="1:7" ht="12.95" customHeight="1">
      <c r="A181" s="20" t="s">
        <v>1545</v>
      </c>
      <c r="B181" s="21" t="s">
        <v>1546</v>
      </c>
      <c r="C181" s="16" t="s">
        <v>2</v>
      </c>
      <c r="D181" s="18" t="s">
        <v>1484</v>
      </c>
      <c r="E181" s="22">
        <v>-21600</v>
      </c>
      <c r="F181" s="23">
        <v>-157.72</v>
      </c>
      <c r="G181" s="24">
        <v>-6.9999999999999999E-4</v>
      </c>
    </row>
    <row r="182" spans="1:7" ht="12.95" customHeight="1">
      <c r="A182" s="20" t="s">
        <v>1547</v>
      </c>
      <c r="B182" s="21" t="s">
        <v>1548</v>
      </c>
      <c r="C182" s="16" t="s">
        <v>2</v>
      </c>
      <c r="D182" s="18" t="s">
        <v>1484</v>
      </c>
      <c r="E182" s="22">
        <v>-25500</v>
      </c>
      <c r="F182" s="23">
        <v>-173.66</v>
      </c>
      <c r="G182" s="24">
        <v>-8.0000000000000004E-4</v>
      </c>
    </row>
    <row r="183" spans="1:7" ht="12.95" customHeight="1">
      <c r="A183" s="20" t="s">
        <v>1549</v>
      </c>
      <c r="B183" s="21" t="s">
        <v>1550</v>
      </c>
      <c r="C183" s="16" t="s">
        <v>2</v>
      </c>
      <c r="D183" s="18" t="s">
        <v>1484</v>
      </c>
      <c r="E183" s="22">
        <v>-150000</v>
      </c>
      <c r="F183" s="23">
        <v>-188.03</v>
      </c>
      <c r="G183" s="24">
        <v>-8.0000000000000004E-4</v>
      </c>
    </row>
    <row r="184" spans="1:7" ht="12.95" customHeight="1">
      <c r="A184" s="20" t="s">
        <v>1551</v>
      </c>
      <c r="B184" s="21" t="s">
        <v>1552</v>
      </c>
      <c r="C184" s="16" t="s">
        <v>2</v>
      </c>
      <c r="D184" s="18" t="s">
        <v>1484</v>
      </c>
      <c r="E184" s="22">
        <v>-46500</v>
      </c>
      <c r="F184" s="23">
        <v>-189.42</v>
      </c>
      <c r="G184" s="24">
        <v>-8.0000000000000004E-4</v>
      </c>
    </row>
    <row r="185" spans="1:7" ht="12.95" customHeight="1">
      <c r="A185" s="20" t="s">
        <v>1553</v>
      </c>
      <c r="B185" s="21" t="s">
        <v>1554</v>
      </c>
      <c r="C185" s="16" t="s">
        <v>2</v>
      </c>
      <c r="D185" s="18" t="s">
        <v>1484</v>
      </c>
      <c r="E185" s="22">
        <v>-870000</v>
      </c>
      <c r="F185" s="23">
        <v>-194.88</v>
      </c>
      <c r="G185" s="24">
        <v>-8.9999999999999998E-4</v>
      </c>
    </row>
    <row r="186" spans="1:7" ht="12.95" customHeight="1">
      <c r="A186" s="20" t="s">
        <v>1555</v>
      </c>
      <c r="B186" s="21" t="s">
        <v>1556</v>
      </c>
      <c r="C186" s="16" t="s">
        <v>2</v>
      </c>
      <c r="D186" s="18" t="s">
        <v>1484</v>
      </c>
      <c r="E186" s="22">
        <v>-26400</v>
      </c>
      <c r="F186" s="23">
        <v>-195.36</v>
      </c>
      <c r="G186" s="24">
        <v>-8.9999999999999998E-4</v>
      </c>
    </row>
    <row r="187" spans="1:7" ht="12.95" customHeight="1">
      <c r="A187" s="20" t="s">
        <v>1557</v>
      </c>
      <c r="B187" s="21" t="s">
        <v>1558</v>
      </c>
      <c r="C187" s="16" t="s">
        <v>2</v>
      </c>
      <c r="D187" s="18" t="s">
        <v>1484</v>
      </c>
      <c r="E187" s="22">
        <v>-60800</v>
      </c>
      <c r="F187" s="23">
        <v>-211.31</v>
      </c>
      <c r="G187" s="24">
        <v>-8.9999999999999998E-4</v>
      </c>
    </row>
    <row r="188" spans="1:7" ht="12.95" customHeight="1">
      <c r="A188" s="20" t="s">
        <v>1559</v>
      </c>
      <c r="B188" s="21" t="s">
        <v>1560</v>
      </c>
      <c r="C188" s="16" t="s">
        <v>2</v>
      </c>
      <c r="D188" s="18" t="s">
        <v>1484</v>
      </c>
      <c r="E188" s="22">
        <v>-186000</v>
      </c>
      <c r="F188" s="23">
        <v>-221.81</v>
      </c>
      <c r="G188" s="24">
        <v>-1E-3</v>
      </c>
    </row>
    <row r="189" spans="1:7" ht="12.95" customHeight="1">
      <c r="A189" s="20" t="s">
        <v>1561</v>
      </c>
      <c r="B189" s="21" t="s">
        <v>1562</v>
      </c>
      <c r="C189" s="16" t="s">
        <v>2</v>
      </c>
      <c r="D189" s="18" t="s">
        <v>1484</v>
      </c>
      <c r="E189" s="22">
        <v>-202500</v>
      </c>
      <c r="F189" s="23">
        <v>-223.66</v>
      </c>
      <c r="G189" s="24">
        <v>-1E-3</v>
      </c>
    </row>
    <row r="190" spans="1:7" ht="12.95" customHeight="1">
      <c r="A190" s="20" t="s">
        <v>1563</v>
      </c>
      <c r="B190" s="21" t="s">
        <v>1564</v>
      </c>
      <c r="C190" s="16" t="s">
        <v>2</v>
      </c>
      <c r="D190" s="18" t="s">
        <v>1484</v>
      </c>
      <c r="E190" s="22">
        <v>-27000</v>
      </c>
      <c r="F190" s="23">
        <v>-254.6</v>
      </c>
      <c r="G190" s="24">
        <v>-1.1000000000000001E-3</v>
      </c>
    </row>
    <row r="191" spans="1:7" ht="12.95" customHeight="1">
      <c r="A191" s="20" t="s">
        <v>1565</v>
      </c>
      <c r="B191" s="21" t="s">
        <v>1566</v>
      </c>
      <c r="C191" s="16" t="s">
        <v>2</v>
      </c>
      <c r="D191" s="18" t="s">
        <v>1484</v>
      </c>
      <c r="E191" s="22">
        <v>-10872</v>
      </c>
      <c r="F191" s="23">
        <v>-266.07</v>
      </c>
      <c r="G191" s="24">
        <v>-1.1999999999999999E-3</v>
      </c>
    </row>
    <row r="192" spans="1:7" ht="12.95" customHeight="1">
      <c r="A192" s="20" t="s">
        <v>1567</v>
      </c>
      <c r="B192" s="21" t="s">
        <v>1568</v>
      </c>
      <c r="C192" s="16" t="s">
        <v>2</v>
      </c>
      <c r="D192" s="18" t="s">
        <v>1484</v>
      </c>
      <c r="E192" s="22">
        <v>-270000</v>
      </c>
      <c r="F192" s="23">
        <v>-289.17</v>
      </c>
      <c r="G192" s="24">
        <v>-1.2999999999999999E-3</v>
      </c>
    </row>
    <row r="193" spans="1:7" ht="12.95" customHeight="1">
      <c r="A193" s="20" t="s">
        <v>1569</v>
      </c>
      <c r="B193" s="21" t="s">
        <v>1570</v>
      </c>
      <c r="C193" s="16" t="s">
        <v>2</v>
      </c>
      <c r="D193" s="18" t="s">
        <v>1484</v>
      </c>
      <c r="E193" s="22">
        <v>-96000</v>
      </c>
      <c r="F193" s="23">
        <v>-289.44</v>
      </c>
      <c r="G193" s="24">
        <v>-1.2999999999999999E-3</v>
      </c>
    </row>
    <row r="194" spans="1:7" ht="12.95" customHeight="1">
      <c r="A194" s="20" t="s">
        <v>1571</v>
      </c>
      <c r="B194" s="21" t="s">
        <v>1572</v>
      </c>
      <c r="C194" s="16" t="s">
        <v>2</v>
      </c>
      <c r="D194" s="18" t="s">
        <v>1484</v>
      </c>
      <c r="E194" s="22">
        <v>-336000</v>
      </c>
      <c r="F194" s="23">
        <v>-309.45999999999998</v>
      </c>
      <c r="G194" s="24">
        <v>-1.4E-3</v>
      </c>
    </row>
    <row r="195" spans="1:7" ht="12.95" customHeight="1">
      <c r="A195" s="20" t="s">
        <v>1573</v>
      </c>
      <c r="B195" s="21" t="s">
        <v>1574</v>
      </c>
      <c r="C195" s="16" t="s">
        <v>2</v>
      </c>
      <c r="D195" s="18" t="s">
        <v>1484</v>
      </c>
      <c r="E195" s="22">
        <v>-72800</v>
      </c>
      <c r="F195" s="23">
        <v>-311.39999999999998</v>
      </c>
      <c r="G195" s="24">
        <v>-1.4E-3</v>
      </c>
    </row>
    <row r="196" spans="1:7" ht="12.95" customHeight="1">
      <c r="A196" s="20" t="s">
        <v>1575</v>
      </c>
      <c r="B196" s="21" t="s">
        <v>1576</v>
      </c>
      <c r="C196" s="16" t="s">
        <v>2</v>
      </c>
      <c r="D196" s="18" t="s">
        <v>1484</v>
      </c>
      <c r="E196" s="22">
        <v>-1391922</v>
      </c>
      <c r="F196" s="23">
        <v>-320.14</v>
      </c>
      <c r="G196" s="24">
        <v>-1.4E-3</v>
      </c>
    </row>
    <row r="197" spans="1:7" ht="12.95" customHeight="1">
      <c r="A197" s="20" t="s">
        <v>1577</v>
      </c>
      <c r="B197" s="21" t="s">
        <v>1578</v>
      </c>
      <c r="C197" s="16" t="s">
        <v>2</v>
      </c>
      <c r="D197" s="18" t="s">
        <v>1484</v>
      </c>
      <c r="E197" s="22">
        <v>-168000</v>
      </c>
      <c r="F197" s="23">
        <v>-321.64</v>
      </c>
      <c r="G197" s="24">
        <v>-1.4E-3</v>
      </c>
    </row>
    <row r="198" spans="1:7" ht="12.95" customHeight="1">
      <c r="A198" s="20" t="s">
        <v>1579</v>
      </c>
      <c r="B198" s="21" t="s">
        <v>1580</v>
      </c>
      <c r="C198" s="16" t="s">
        <v>2</v>
      </c>
      <c r="D198" s="18" t="s">
        <v>1484</v>
      </c>
      <c r="E198" s="22">
        <v>-38000</v>
      </c>
      <c r="F198" s="23">
        <v>-337.12</v>
      </c>
      <c r="G198" s="24">
        <v>-1.5E-3</v>
      </c>
    </row>
    <row r="199" spans="1:7" ht="12.95" customHeight="1">
      <c r="A199" s="20" t="s">
        <v>1581</v>
      </c>
      <c r="B199" s="21" t="s">
        <v>1582</v>
      </c>
      <c r="C199" s="16" t="s">
        <v>2</v>
      </c>
      <c r="D199" s="18" t="s">
        <v>1484</v>
      </c>
      <c r="E199" s="22">
        <v>-79800</v>
      </c>
      <c r="F199" s="23">
        <v>-355.63</v>
      </c>
      <c r="G199" s="24">
        <v>-1.6000000000000001E-3</v>
      </c>
    </row>
    <row r="200" spans="1:7" ht="12.95" customHeight="1">
      <c r="A200" s="20" t="s">
        <v>1583</v>
      </c>
      <c r="B200" s="21" t="s">
        <v>1584</v>
      </c>
      <c r="C200" s="16" t="s">
        <v>2</v>
      </c>
      <c r="D200" s="18" t="s">
        <v>1484</v>
      </c>
      <c r="E200" s="22">
        <v>-440000</v>
      </c>
      <c r="F200" s="23">
        <v>-386.32</v>
      </c>
      <c r="G200" s="24">
        <v>-1.6999999999999999E-3</v>
      </c>
    </row>
    <row r="201" spans="1:7" ht="12.95" customHeight="1">
      <c r="A201" s="20" t="s">
        <v>1585</v>
      </c>
      <c r="B201" s="21" t="s">
        <v>1586</v>
      </c>
      <c r="C201" s="16" t="s">
        <v>2</v>
      </c>
      <c r="D201" s="18" t="s">
        <v>1484</v>
      </c>
      <c r="E201" s="22">
        <v>-140000</v>
      </c>
      <c r="F201" s="23">
        <v>-391.02</v>
      </c>
      <c r="G201" s="24">
        <v>-1.6999999999999999E-3</v>
      </c>
    </row>
    <row r="202" spans="1:7" ht="12.95" customHeight="1">
      <c r="A202" s="20" t="s">
        <v>1587</v>
      </c>
      <c r="B202" s="21" t="s">
        <v>1588</v>
      </c>
      <c r="C202" s="16" t="s">
        <v>2</v>
      </c>
      <c r="D202" s="18" t="s">
        <v>1484</v>
      </c>
      <c r="E202" s="22">
        <v>-1080000</v>
      </c>
      <c r="F202" s="23">
        <v>-419.04</v>
      </c>
      <c r="G202" s="24">
        <v>-1.8E-3</v>
      </c>
    </row>
    <row r="203" spans="1:7" ht="12.95" customHeight="1">
      <c r="A203" s="20" t="s">
        <v>1589</v>
      </c>
      <c r="B203" s="21" t="s">
        <v>1590</v>
      </c>
      <c r="C203" s="16" t="s">
        <v>2</v>
      </c>
      <c r="D203" s="18" t="s">
        <v>1484</v>
      </c>
      <c r="E203" s="22">
        <v>-93750</v>
      </c>
      <c r="F203" s="23">
        <v>-434.81</v>
      </c>
      <c r="G203" s="24">
        <v>-1.9E-3</v>
      </c>
    </row>
    <row r="204" spans="1:7" ht="12.95" customHeight="1">
      <c r="A204" s="20" t="s">
        <v>1591</v>
      </c>
      <c r="B204" s="21" t="s">
        <v>1592</v>
      </c>
      <c r="C204" s="16" t="s">
        <v>2</v>
      </c>
      <c r="D204" s="18" t="s">
        <v>1484</v>
      </c>
      <c r="E204" s="22">
        <v>-2312000</v>
      </c>
      <c r="F204" s="23">
        <v>-440.44</v>
      </c>
      <c r="G204" s="24">
        <v>-1.9E-3</v>
      </c>
    </row>
    <row r="205" spans="1:7" ht="12.95" customHeight="1">
      <c r="A205" s="20" t="s">
        <v>1593</v>
      </c>
      <c r="B205" s="21" t="s">
        <v>1594</v>
      </c>
      <c r="C205" s="16" t="s">
        <v>2</v>
      </c>
      <c r="D205" s="18" t="s">
        <v>1484</v>
      </c>
      <c r="E205" s="22">
        <v>-384000</v>
      </c>
      <c r="F205" s="23">
        <v>-453.12</v>
      </c>
      <c r="G205" s="24">
        <v>-2E-3</v>
      </c>
    </row>
    <row r="206" spans="1:7" ht="12.95" customHeight="1">
      <c r="A206" s="20" t="s">
        <v>1595</v>
      </c>
      <c r="B206" s="21" t="s">
        <v>1596</v>
      </c>
      <c r="C206" s="16" t="s">
        <v>2</v>
      </c>
      <c r="D206" s="18" t="s">
        <v>1484</v>
      </c>
      <c r="E206" s="22">
        <v>-970000</v>
      </c>
      <c r="F206" s="23">
        <v>-471.91</v>
      </c>
      <c r="G206" s="24">
        <v>-2.0999999999999999E-3</v>
      </c>
    </row>
    <row r="207" spans="1:7" ht="12.95" customHeight="1">
      <c r="A207" s="20" t="s">
        <v>1597</v>
      </c>
      <c r="B207" s="21" t="s">
        <v>1598</v>
      </c>
      <c r="C207" s="16" t="s">
        <v>2</v>
      </c>
      <c r="D207" s="18" t="s">
        <v>1484</v>
      </c>
      <c r="E207" s="22">
        <v>-45750</v>
      </c>
      <c r="F207" s="23">
        <v>-483.1</v>
      </c>
      <c r="G207" s="24">
        <v>-2.0999999999999999E-3</v>
      </c>
    </row>
    <row r="208" spans="1:7" ht="12.95" customHeight="1">
      <c r="A208" s="20" t="s">
        <v>1599</v>
      </c>
      <c r="B208" s="21" t="s">
        <v>1600</v>
      </c>
      <c r="C208" s="16" t="s">
        <v>2</v>
      </c>
      <c r="D208" s="18" t="s">
        <v>1484</v>
      </c>
      <c r="E208" s="22">
        <v>-147500</v>
      </c>
      <c r="F208" s="23">
        <v>-484.54</v>
      </c>
      <c r="G208" s="24">
        <v>-2.0999999999999999E-3</v>
      </c>
    </row>
    <row r="209" spans="1:7" ht="12.95" customHeight="1">
      <c r="A209" s="20" t="s">
        <v>1601</v>
      </c>
      <c r="B209" s="21" t="s">
        <v>1602</v>
      </c>
      <c r="C209" s="16" t="s">
        <v>2</v>
      </c>
      <c r="D209" s="18" t="s">
        <v>1484</v>
      </c>
      <c r="E209" s="22">
        <v>-592500</v>
      </c>
      <c r="F209" s="23">
        <v>-484.67</v>
      </c>
      <c r="G209" s="24">
        <v>-2.0999999999999999E-3</v>
      </c>
    </row>
    <row r="210" spans="1:7" ht="12.95" customHeight="1">
      <c r="A210" s="20" t="s">
        <v>1603</v>
      </c>
      <c r="B210" s="21" t="s">
        <v>1604</v>
      </c>
      <c r="C210" s="16" t="s">
        <v>2</v>
      </c>
      <c r="D210" s="18" t="s">
        <v>1484</v>
      </c>
      <c r="E210" s="22">
        <v>-155200</v>
      </c>
      <c r="F210" s="23">
        <v>-484.69</v>
      </c>
      <c r="G210" s="24">
        <v>-2.0999999999999999E-3</v>
      </c>
    </row>
    <row r="211" spans="1:7" ht="12.95" customHeight="1">
      <c r="A211" s="20" t="s">
        <v>1605</v>
      </c>
      <c r="B211" s="21" t="s">
        <v>1606</v>
      </c>
      <c r="C211" s="16" t="s">
        <v>2</v>
      </c>
      <c r="D211" s="18" t="s">
        <v>1484</v>
      </c>
      <c r="E211" s="22">
        <v>-5475</v>
      </c>
      <c r="F211" s="23">
        <v>-487.56</v>
      </c>
      <c r="G211" s="24">
        <v>-2.2000000000000001E-3</v>
      </c>
    </row>
    <row r="212" spans="1:7" ht="12.95" customHeight="1">
      <c r="A212" s="20" t="s">
        <v>1607</v>
      </c>
      <c r="B212" s="21" t="s">
        <v>1608</v>
      </c>
      <c r="C212" s="16" t="s">
        <v>2</v>
      </c>
      <c r="D212" s="18" t="s">
        <v>1484</v>
      </c>
      <c r="E212" s="22">
        <v>-752000</v>
      </c>
      <c r="F212" s="23">
        <v>-501.96</v>
      </c>
      <c r="G212" s="24">
        <v>-2.2000000000000001E-3</v>
      </c>
    </row>
    <row r="213" spans="1:7" ht="12.95" customHeight="1">
      <c r="A213" s="20" t="s">
        <v>1609</v>
      </c>
      <c r="B213" s="68" t="s">
        <v>3012</v>
      </c>
      <c r="C213" s="16" t="s">
        <v>2</v>
      </c>
      <c r="D213" s="18" t="s">
        <v>1484</v>
      </c>
      <c r="E213" s="22">
        <v>-280000</v>
      </c>
      <c r="F213" s="23">
        <v>-515.62</v>
      </c>
      <c r="G213" s="24">
        <v>-2.3E-3</v>
      </c>
    </row>
    <row r="214" spans="1:7" ht="12.95" customHeight="1">
      <c r="A214" s="20" t="s">
        <v>1611</v>
      </c>
      <c r="B214" s="21" t="s">
        <v>1612</v>
      </c>
      <c r="C214" s="16" t="s">
        <v>2</v>
      </c>
      <c r="D214" s="18" t="s">
        <v>1484</v>
      </c>
      <c r="E214" s="22">
        <v>-121500</v>
      </c>
      <c r="F214" s="23">
        <v>-517.41</v>
      </c>
      <c r="G214" s="24">
        <v>-2.3E-3</v>
      </c>
    </row>
    <row r="215" spans="1:7" ht="12.95" customHeight="1">
      <c r="A215" s="20" t="s">
        <v>1613</v>
      </c>
      <c r="B215" s="21" t="s">
        <v>1614</v>
      </c>
      <c r="C215" s="16" t="s">
        <v>2</v>
      </c>
      <c r="D215" s="18" t="s">
        <v>1484</v>
      </c>
      <c r="E215" s="22">
        <v>-1260000</v>
      </c>
      <c r="F215" s="23">
        <v>-527.30999999999995</v>
      </c>
      <c r="G215" s="24">
        <v>-2.3E-3</v>
      </c>
    </row>
    <row r="216" spans="1:7" ht="12.95" customHeight="1">
      <c r="A216" s="20" t="s">
        <v>1615</v>
      </c>
      <c r="B216" s="21" t="s">
        <v>1616</v>
      </c>
      <c r="C216" s="16" t="s">
        <v>2</v>
      </c>
      <c r="D216" s="18" t="s">
        <v>1484</v>
      </c>
      <c r="E216" s="22">
        <v>-55200</v>
      </c>
      <c r="F216" s="23">
        <v>-590.47</v>
      </c>
      <c r="G216" s="24">
        <v>-2.5999999999999999E-3</v>
      </c>
    </row>
    <row r="217" spans="1:7" ht="12.95" customHeight="1">
      <c r="A217" s="20" t="s">
        <v>1617</v>
      </c>
      <c r="B217" s="21" t="s">
        <v>1618</v>
      </c>
      <c r="C217" s="16" t="s">
        <v>2</v>
      </c>
      <c r="D217" s="18" t="s">
        <v>1484</v>
      </c>
      <c r="E217" s="22">
        <v>-22000</v>
      </c>
      <c r="F217" s="23">
        <v>-607.37</v>
      </c>
      <c r="G217" s="24">
        <v>-2.7000000000000001E-3</v>
      </c>
    </row>
    <row r="218" spans="1:7" ht="12.95" customHeight="1">
      <c r="A218" s="20" t="s">
        <v>1619</v>
      </c>
      <c r="B218" s="21" t="s">
        <v>1620</v>
      </c>
      <c r="C218" s="16" t="s">
        <v>2</v>
      </c>
      <c r="D218" s="18" t="s">
        <v>1484</v>
      </c>
      <c r="E218" s="22">
        <v>-43400</v>
      </c>
      <c r="F218" s="23">
        <v>-655.58</v>
      </c>
      <c r="G218" s="24">
        <v>-2.8999999999999998E-3</v>
      </c>
    </row>
    <row r="219" spans="1:7" ht="12.95" customHeight="1">
      <c r="A219" s="20" t="s">
        <v>1621</v>
      </c>
      <c r="B219" s="21" t="s">
        <v>1622</v>
      </c>
      <c r="C219" s="16" t="s">
        <v>2</v>
      </c>
      <c r="D219" s="18" t="s">
        <v>1484</v>
      </c>
      <c r="E219" s="22">
        <v>-202800</v>
      </c>
      <c r="F219" s="23">
        <v>-664.98</v>
      </c>
      <c r="G219" s="24">
        <v>-2.8999999999999998E-3</v>
      </c>
    </row>
    <row r="220" spans="1:7" ht="12.95" customHeight="1">
      <c r="A220" s="20" t="s">
        <v>1623</v>
      </c>
      <c r="B220" s="21" t="s">
        <v>1624</v>
      </c>
      <c r="C220" s="16" t="s">
        <v>2</v>
      </c>
      <c r="D220" s="18" t="s">
        <v>1484</v>
      </c>
      <c r="E220" s="22">
        <v>-920000</v>
      </c>
      <c r="F220" s="23">
        <v>-667.92</v>
      </c>
      <c r="G220" s="24">
        <v>-2.8999999999999998E-3</v>
      </c>
    </row>
    <row r="221" spans="1:7" ht="12.95" customHeight="1">
      <c r="A221" s="20" t="s">
        <v>1625</v>
      </c>
      <c r="B221" s="21" t="s">
        <v>1626</v>
      </c>
      <c r="C221" s="16" t="s">
        <v>2</v>
      </c>
      <c r="D221" s="18" t="s">
        <v>1484</v>
      </c>
      <c r="E221" s="22">
        <v>-93500</v>
      </c>
      <c r="F221" s="23">
        <v>-686.62</v>
      </c>
      <c r="G221" s="24">
        <v>-3.0000000000000001E-3</v>
      </c>
    </row>
    <row r="222" spans="1:7" ht="12.95" customHeight="1">
      <c r="A222" s="20" t="s">
        <v>1627</v>
      </c>
      <c r="B222" s="21" t="s">
        <v>1628</v>
      </c>
      <c r="C222" s="16" t="s">
        <v>2</v>
      </c>
      <c r="D222" s="18" t="s">
        <v>1484</v>
      </c>
      <c r="E222" s="22">
        <v>-468000</v>
      </c>
      <c r="F222" s="23">
        <v>-738.5</v>
      </c>
      <c r="G222" s="24">
        <v>-3.3E-3</v>
      </c>
    </row>
    <row r="223" spans="1:7" ht="12.95" customHeight="1">
      <c r="A223" s="20" t="s">
        <v>1629</v>
      </c>
      <c r="B223" s="21" t="s">
        <v>1630</v>
      </c>
      <c r="C223" s="16" t="s">
        <v>2</v>
      </c>
      <c r="D223" s="18" t="s">
        <v>1484</v>
      </c>
      <c r="E223" s="22">
        <v>-119200</v>
      </c>
      <c r="F223" s="23">
        <v>-743.51</v>
      </c>
      <c r="G223" s="24">
        <v>-3.3E-3</v>
      </c>
    </row>
    <row r="224" spans="1:7" ht="12.95" customHeight="1">
      <c r="A224" s="20" t="s">
        <v>1631</v>
      </c>
      <c r="B224" s="21" t="s">
        <v>1632</v>
      </c>
      <c r="C224" s="16" t="s">
        <v>2</v>
      </c>
      <c r="D224" s="18" t="s">
        <v>1484</v>
      </c>
      <c r="E224" s="22">
        <v>-123200</v>
      </c>
      <c r="F224" s="23">
        <v>-764.27</v>
      </c>
      <c r="G224" s="24">
        <v>-3.3999999999999998E-3</v>
      </c>
    </row>
    <row r="225" spans="1:7" ht="12.95" customHeight="1">
      <c r="A225" s="20" t="s">
        <v>1633</v>
      </c>
      <c r="B225" s="21" t="s">
        <v>1634</v>
      </c>
      <c r="C225" s="16" t="s">
        <v>2</v>
      </c>
      <c r="D225" s="18" t="s">
        <v>1484</v>
      </c>
      <c r="E225" s="22">
        <v>-71200</v>
      </c>
      <c r="F225" s="23">
        <v>-782.81</v>
      </c>
      <c r="G225" s="24">
        <v>-3.5000000000000001E-3</v>
      </c>
    </row>
    <row r="226" spans="1:7" ht="12.95" customHeight="1">
      <c r="A226" s="20" t="s">
        <v>1635</v>
      </c>
      <c r="B226" s="21" t="s">
        <v>1636</v>
      </c>
      <c r="C226" s="16" t="s">
        <v>2</v>
      </c>
      <c r="D226" s="18" t="s">
        <v>1484</v>
      </c>
      <c r="E226" s="22">
        <v>-85200</v>
      </c>
      <c r="F226" s="23">
        <v>-821.12</v>
      </c>
      <c r="G226" s="24">
        <v>-3.5999999999999999E-3</v>
      </c>
    </row>
    <row r="227" spans="1:7" ht="12.95" customHeight="1">
      <c r="A227" s="20" t="s">
        <v>1637</v>
      </c>
      <c r="B227" s="21" t="s">
        <v>1638</v>
      </c>
      <c r="C227" s="16" t="s">
        <v>2</v>
      </c>
      <c r="D227" s="18" t="s">
        <v>1484</v>
      </c>
      <c r="E227" s="22">
        <v>-97000</v>
      </c>
      <c r="F227" s="23">
        <v>-826.59</v>
      </c>
      <c r="G227" s="24">
        <v>-3.5999999999999999E-3</v>
      </c>
    </row>
    <row r="228" spans="1:7" ht="12.95" customHeight="1">
      <c r="A228" s="20" t="s">
        <v>1639</v>
      </c>
      <c r="B228" s="21" t="s">
        <v>1640</v>
      </c>
      <c r="C228" s="16" t="s">
        <v>2</v>
      </c>
      <c r="D228" s="18" t="s">
        <v>1484</v>
      </c>
      <c r="E228" s="22">
        <v>-123000</v>
      </c>
      <c r="F228" s="23">
        <v>-828.84</v>
      </c>
      <c r="G228" s="24">
        <v>-3.7000000000000002E-3</v>
      </c>
    </row>
    <row r="229" spans="1:7" ht="12.95" customHeight="1">
      <c r="A229" s="20" t="s">
        <v>1641</v>
      </c>
      <c r="B229" s="21" t="s">
        <v>1642</v>
      </c>
      <c r="C229" s="16" t="s">
        <v>2</v>
      </c>
      <c r="D229" s="18" t="s">
        <v>1484</v>
      </c>
      <c r="E229" s="22">
        <v>-357500</v>
      </c>
      <c r="F229" s="23">
        <v>-831.9</v>
      </c>
      <c r="G229" s="24">
        <v>-3.7000000000000002E-3</v>
      </c>
    </row>
    <row r="230" spans="1:7" ht="12.95" customHeight="1">
      <c r="A230" s="20" t="s">
        <v>1643</v>
      </c>
      <c r="B230" s="21" t="s">
        <v>1644</v>
      </c>
      <c r="C230" s="16" t="s">
        <v>2</v>
      </c>
      <c r="D230" s="18" t="s">
        <v>1484</v>
      </c>
      <c r="E230" s="22">
        <v>-468750</v>
      </c>
      <c r="F230" s="23">
        <v>-837.19</v>
      </c>
      <c r="G230" s="24">
        <v>-3.7000000000000002E-3</v>
      </c>
    </row>
    <row r="231" spans="1:7" ht="12.95" customHeight="1">
      <c r="A231" s="20" t="s">
        <v>1645</v>
      </c>
      <c r="B231" s="21" t="s">
        <v>1646</v>
      </c>
      <c r="C231" s="16" t="s">
        <v>2</v>
      </c>
      <c r="D231" s="18" t="s">
        <v>1484</v>
      </c>
      <c r="E231" s="22">
        <v>-77000</v>
      </c>
      <c r="F231" s="23">
        <v>-882.69</v>
      </c>
      <c r="G231" s="24">
        <v>-3.8999999999999998E-3</v>
      </c>
    </row>
    <row r="232" spans="1:7" ht="12.95" customHeight="1">
      <c r="A232" s="20" t="s">
        <v>1647</v>
      </c>
      <c r="B232" s="21" t="s">
        <v>1648</v>
      </c>
      <c r="C232" s="16" t="s">
        <v>2</v>
      </c>
      <c r="D232" s="18" t="s">
        <v>1484</v>
      </c>
      <c r="E232" s="22">
        <v>-810000</v>
      </c>
      <c r="F232" s="23">
        <v>-888.98</v>
      </c>
      <c r="G232" s="24">
        <v>-3.8999999999999998E-3</v>
      </c>
    </row>
    <row r="233" spans="1:7" ht="12.95" customHeight="1">
      <c r="A233" s="20" t="s">
        <v>1649</v>
      </c>
      <c r="B233" s="21" t="s">
        <v>1650</v>
      </c>
      <c r="C233" s="16" t="s">
        <v>2</v>
      </c>
      <c r="D233" s="18" t="s">
        <v>1484</v>
      </c>
      <c r="E233" s="22">
        <v>-572000</v>
      </c>
      <c r="F233" s="23">
        <v>-900.33</v>
      </c>
      <c r="G233" s="24">
        <v>-4.0000000000000001E-3</v>
      </c>
    </row>
    <row r="234" spans="1:7" ht="12.95" customHeight="1">
      <c r="A234" s="20" t="s">
        <v>1651</v>
      </c>
      <c r="B234" s="21" t="s">
        <v>1652</v>
      </c>
      <c r="C234" s="16" t="s">
        <v>2</v>
      </c>
      <c r="D234" s="18" t="s">
        <v>1484</v>
      </c>
      <c r="E234" s="22">
        <v>-307200</v>
      </c>
      <c r="F234" s="23">
        <v>-930.36</v>
      </c>
      <c r="G234" s="24">
        <v>-4.1000000000000003E-3</v>
      </c>
    </row>
    <row r="235" spans="1:7" ht="12.95" customHeight="1">
      <c r="A235" s="20" t="s">
        <v>1653</v>
      </c>
      <c r="B235" s="21" t="s">
        <v>1654</v>
      </c>
      <c r="C235" s="16" t="s">
        <v>2</v>
      </c>
      <c r="D235" s="18" t="s">
        <v>1484</v>
      </c>
      <c r="E235" s="22">
        <v>-1280000</v>
      </c>
      <c r="F235" s="23">
        <v>-944.64</v>
      </c>
      <c r="G235" s="24">
        <v>-4.1999999999999997E-3</v>
      </c>
    </row>
    <row r="236" spans="1:7" ht="12.95" customHeight="1">
      <c r="A236" s="20" t="s">
        <v>1655</v>
      </c>
      <c r="B236" s="21" t="s">
        <v>1656</v>
      </c>
      <c r="C236" s="16" t="s">
        <v>2</v>
      </c>
      <c r="D236" s="18" t="s">
        <v>1484</v>
      </c>
      <c r="E236" s="22">
        <v>-63200</v>
      </c>
      <c r="F236" s="23">
        <v>-955.39</v>
      </c>
      <c r="G236" s="24">
        <v>-4.1999999999999997E-3</v>
      </c>
    </row>
    <row r="237" spans="1:7" ht="12.95" customHeight="1">
      <c r="A237" s="20" t="s">
        <v>1657</v>
      </c>
      <c r="B237" s="21" t="s">
        <v>1658</v>
      </c>
      <c r="C237" s="16" t="s">
        <v>2</v>
      </c>
      <c r="D237" s="18" t="s">
        <v>1484</v>
      </c>
      <c r="E237" s="22">
        <v>-855000</v>
      </c>
      <c r="F237" s="23">
        <v>-981.97</v>
      </c>
      <c r="G237" s="24">
        <v>-4.3E-3</v>
      </c>
    </row>
    <row r="238" spans="1:7" ht="12.95" customHeight="1">
      <c r="A238" s="20" t="s">
        <v>1659</v>
      </c>
      <c r="B238" s="21" t="s">
        <v>1660</v>
      </c>
      <c r="C238" s="16" t="s">
        <v>2</v>
      </c>
      <c r="D238" s="18" t="s">
        <v>1484</v>
      </c>
      <c r="E238" s="22">
        <v>-140400</v>
      </c>
      <c r="F238" s="23">
        <v>-987.36</v>
      </c>
      <c r="G238" s="24">
        <v>-4.4000000000000003E-3</v>
      </c>
    </row>
    <row r="239" spans="1:7" ht="12.95" customHeight="1">
      <c r="A239" s="20" t="s">
        <v>1661</v>
      </c>
      <c r="B239" s="21" t="s">
        <v>1662</v>
      </c>
      <c r="C239" s="16" t="s">
        <v>2</v>
      </c>
      <c r="D239" s="18" t="s">
        <v>1484</v>
      </c>
      <c r="E239" s="22">
        <v>-264000</v>
      </c>
      <c r="F239" s="23">
        <v>-1017.59</v>
      </c>
      <c r="G239" s="24">
        <v>-4.4999999999999997E-3</v>
      </c>
    </row>
    <row r="240" spans="1:7" ht="12.95" customHeight="1">
      <c r="A240" s="20" t="s">
        <v>1663</v>
      </c>
      <c r="B240" s="21" t="s">
        <v>1664</v>
      </c>
      <c r="C240" s="16" t="s">
        <v>2</v>
      </c>
      <c r="D240" s="18" t="s">
        <v>1484</v>
      </c>
      <c r="E240" s="22">
        <v>-1452000</v>
      </c>
      <c r="F240" s="23">
        <v>-1025.8399999999999</v>
      </c>
      <c r="G240" s="24">
        <v>-4.4999999999999997E-3</v>
      </c>
    </row>
    <row r="241" spans="1:7" ht="12.95" customHeight="1">
      <c r="A241" s="20" t="s">
        <v>1665</v>
      </c>
      <c r="B241" s="21" t="s">
        <v>1666</v>
      </c>
      <c r="C241" s="16" t="s">
        <v>2</v>
      </c>
      <c r="D241" s="18" t="s">
        <v>1484</v>
      </c>
      <c r="E241" s="22">
        <v>-600000</v>
      </c>
      <c r="F241" s="23">
        <v>-1060.2</v>
      </c>
      <c r="G241" s="24">
        <v>-4.7000000000000002E-3</v>
      </c>
    </row>
    <row r="242" spans="1:7" ht="12.95" customHeight="1">
      <c r="A242" s="20" t="s">
        <v>1667</v>
      </c>
      <c r="B242" s="21" t="s">
        <v>1668</v>
      </c>
      <c r="C242" s="16" t="s">
        <v>2</v>
      </c>
      <c r="D242" s="18" t="s">
        <v>1484</v>
      </c>
      <c r="E242" s="22">
        <v>-1030000</v>
      </c>
      <c r="F242" s="23">
        <v>-1071.72</v>
      </c>
      <c r="G242" s="24">
        <v>-4.7000000000000002E-3</v>
      </c>
    </row>
    <row r="243" spans="1:7" ht="12.95" customHeight="1">
      <c r="A243" s="20" t="s">
        <v>1669</v>
      </c>
      <c r="B243" s="21" t="s">
        <v>1670</v>
      </c>
      <c r="C243" s="16" t="s">
        <v>2</v>
      </c>
      <c r="D243" s="18" t="s">
        <v>1484</v>
      </c>
      <c r="E243" s="22">
        <v>-220000</v>
      </c>
      <c r="F243" s="23">
        <v>-1079.54</v>
      </c>
      <c r="G243" s="24">
        <v>-4.7999999999999996E-3</v>
      </c>
    </row>
    <row r="244" spans="1:7" ht="12.95" customHeight="1">
      <c r="A244" s="20" t="s">
        <v>1671</v>
      </c>
      <c r="B244" s="21" t="s">
        <v>1672</v>
      </c>
      <c r="C244" s="16" t="s">
        <v>2</v>
      </c>
      <c r="D244" s="18" t="s">
        <v>1484</v>
      </c>
      <c r="E244" s="22">
        <v>-4840000</v>
      </c>
      <c r="F244" s="23">
        <v>-1156.76</v>
      </c>
      <c r="G244" s="24">
        <v>-5.1000000000000004E-3</v>
      </c>
    </row>
    <row r="245" spans="1:7" ht="12.95" customHeight="1">
      <c r="A245" s="20" t="s">
        <v>1673</v>
      </c>
      <c r="B245" s="21" t="s">
        <v>1674</v>
      </c>
      <c r="C245" s="16" t="s">
        <v>2</v>
      </c>
      <c r="D245" s="18" t="s">
        <v>1484</v>
      </c>
      <c r="E245" s="22">
        <v>-111600</v>
      </c>
      <c r="F245" s="23">
        <v>-1268.72</v>
      </c>
      <c r="G245" s="24">
        <v>-5.5999999999999999E-3</v>
      </c>
    </row>
    <row r="246" spans="1:7" ht="12.95" customHeight="1">
      <c r="A246" s="20" t="s">
        <v>1675</v>
      </c>
      <c r="B246" s="21" t="s">
        <v>1676</v>
      </c>
      <c r="C246" s="16" t="s">
        <v>2</v>
      </c>
      <c r="D246" s="18" t="s">
        <v>1484</v>
      </c>
      <c r="E246" s="22">
        <v>-233420</v>
      </c>
      <c r="F246" s="23">
        <v>-1338.55</v>
      </c>
      <c r="G246" s="24">
        <v>-5.8999999999999999E-3</v>
      </c>
    </row>
    <row r="247" spans="1:7" ht="12.95" customHeight="1">
      <c r="A247" s="20" t="s">
        <v>1677</v>
      </c>
      <c r="B247" s="21" t="s">
        <v>1678</v>
      </c>
      <c r="C247" s="16" t="s">
        <v>2</v>
      </c>
      <c r="D247" s="18" t="s">
        <v>1484</v>
      </c>
      <c r="E247" s="22">
        <v>-387500</v>
      </c>
      <c r="F247" s="23">
        <v>-1380.47</v>
      </c>
      <c r="G247" s="24">
        <v>-6.1000000000000004E-3</v>
      </c>
    </row>
    <row r="248" spans="1:7" ht="12.95" customHeight="1">
      <c r="A248" s="20" t="s">
        <v>1679</v>
      </c>
      <c r="B248" s="21" t="s">
        <v>1680</v>
      </c>
      <c r="C248" s="16" t="s">
        <v>2</v>
      </c>
      <c r="D248" s="18" t="s">
        <v>1484</v>
      </c>
      <c r="E248" s="22">
        <v>-1464000</v>
      </c>
      <c r="F248" s="23">
        <v>-1383.48</v>
      </c>
      <c r="G248" s="24">
        <v>-6.1000000000000004E-3</v>
      </c>
    </row>
    <row r="249" spans="1:7" ht="12.95" customHeight="1">
      <c r="A249" s="20" t="s">
        <v>1681</v>
      </c>
      <c r="B249" s="21" t="s">
        <v>1682</v>
      </c>
      <c r="C249" s="16" t="s">
        <v>2</v>
      </c>
      <c r="D249" s="18" t="s">
        <v>1484</v>
      </c>
      <c r="E249" s="22">
        <v>-1044450</v>
      </c>
      <c r="F249" s="23">
        <v>-1484.69</v>
      </c>
      <c r="G249" s="24">
        <v>-6.6E-3</v>
      </c>
    </row>
    <row r="250" spans="1:7" ht="12.95" customHeight="1">
      <c r="A250" s="20" t="s">
        <v>1683</v>
      </c>
      <c r="B250" s="21" t="s">
        <v>1684</v>
      </c>
      <c r="C250" s="16" t="s">
        <v>2</v>
      </c>
      <c r="D250" s="18" t="s">
        <v>1484</v>
      </c>
      <c r="E250" s="22">
        <v>-47500</v>
      </c>
      <c r="F250" s="23">
        <v>-1493.88</v>
      </c>
      <c r="G250" s="24">
        <v>-6.6E-3</v>
      </c>
    </row>
    <row r="251" spans="1:7" ht="12.95" customHeight="1">
      <c r="A251" s="20" t="s">
        <v>1685</v>
      </c>
      <c r="B251" s="21" t="s">
        <v>1686</v>
      </c>
      <c r="C251" s="16" t="s">
        <v>2</v>
      </c>
      <c r="D251" s="18" t="s">
        <v>1484</v>
      </c>
      <c r="E251" s="22">
        <v>-2871000</v>
      </c>
      <c r="F251" s="23">
        <v>-1603.45</v>
      </c>
      <c r="G251" s="24">
        <v>-7.1000000000000004E-3</v>
      </c>
    </row>
    <row r="252" spans="1:7" ht="12.95" customHeight="1">
      <c r="A252" s="20" t="s">
        <v>1687</v>
      </c>
      <c r="B252" s="21" t="s">
        <v>1688</v>
      </c>
      <c r="C252" s="16" t="s">
        <v>2</v>
      </c>
      <c r="D252" s="18" t="s">
        <v>1484</v>
      </c>
      <c r="E252" s="22">
        <v>-608000</v>
      </c>
      <c r="F252" s="23">
        <v>-1614.54</v>
      </c>
      <c r="G252" s="24">
        <v>-7.1000000000000004E-3</v>
      </c>
    </row>
    <row r="253" spans="1:7" ht="12.95" customHeight="1">
      <c r="A253" s="20" t="s">
        <v>1689</v>
      </c>
      <c r="B253" s="21" t="s">
        <v>1690</v>
      </c>
      <c r="C253" s="16" t="s">
        <v>2</v>
      </c>
      <c r="D253" s="18" t="s">
        <v>1484</v>
      </c>
      <c r="E253" s="22">
        <v>-1142400</v>
      </c>
      <c r="F253" s="23">
        <v>-1651.91</v>
      </c>
      <c r="G253" s="24">
        <v>-7.3000000000000001E-3</v>
      </c>
    </row>
    <row r="254" spans="1:7" ht="12.95" customHeight="1">
      <c r="A254" s="20" t="s">
        <v>1691</v>
      </c>
      <c r="B254" s="21" t="s">
        <v>1692</v>
      </c>
      <c r="C254" s="16" t="s">
        <v>2</v>
      </c>
      <c r="D254" s="18" t="s">
        <v>1484</v>
      </c>
      <c r="E254" s="22">
        <v>-591250</v>
      </c>
      <c r="F254" s="23">
        <v>-1661.71</v>
      </c>
      <c r="G254" s="24">
        <v>-7.3000000000000001E-3</v>
      </c>
    </row>
    <row r="255" spans="1:7" ht="12.95" customHeight="1">
      <c r="A255" s="20" t="s">
        <v>1693</v>
      </c>
      <c r="B255" s="21" t="s">
        <v>1694</v>
      </c>
      <c r="C255" s="16" t="s">
        <v>2</v>
      </c>
      <c r="D255" s="18" t="s">
        <v>1484</v>
      </c>
      <c r="E255" s="22">
        <v>-4849000</v>
      </c>
      <c r="F255" s="23">
        <v>-1760.19</v>
      </c>
      <c r="G255" s="24">
        <v>-7.7999999999999996E-3</v>
      </c>
    </row>
    <row r="256" spans="1:7" ht="12.95" customHeight="1">
      <c r="A256" s="20" t="s">
        <v>1695</v>
      </c>
      <c r="B256" s="21" t="s">
        <v>1696</v>
      </c>
      <c r="C256" s="16" t="s">
        <v>2</v>
      </c>
      <c r="D256" s="18" t="s">
        <v>1484</v>
      </c>
      <c r="E256" s="22">
        <v>-167200</v>
      </c>
      <c r="F256" s="23">
        <v>-1761.62</v>
      </c>
      <c r="G256" s="24">
        <v>-7.7999999999999996E-3</v>
      </c>
    </row>
    <row r="257" spans="1:7" ht="12.95" customHeight="1">
      <c r="A257" s="20" t="s">
        <v>1697</v>
      </c>
      <c r="B257" s="21" t="s">
        <v>1698</v>
      </c>
      <c r="C257" s="16" t="s">
        <v>2</v>
      </c>
      <c r="D257" s="18" t="s">
        <v>1484</v>
      </c>
      <c r="E257" s="22">
        <v>-487900</v>
      </c>
      <c r="F257" s="23">
        <v>-1951.84</v>
      </c>
      <c r="G257" s="24">
        <v>-8.6E-3</v>
      </c>
    </row>
    <row r="258" spans="1:7" ht="12.95" customHeight="1">
      <c r="A258" s="20" t="s">
        <v>1699</v>
      </c>
      <c r="B258" s="21" t="s">
        <v>1700</v>
      </c>
      <c r="C258" s="16" t="s">
        <v>2</v>
      </c>
      <c r="D258" s="18" t="s">
        <v>1484</v>
      </c>
      <c r="E258" s="22">
        <v>-11745000</v>
      </c>
      <c r="F258" s="23">
        <v>-2002.52</v>
      </c>
      <c r="G258" s="24">
        <v>-8.8000000000000005E-3</v>
      </c>
    </row>
    <row r="259" spans="1:7" ht="12.95" customHeight="1">
      <c r="A259" s="20" t="s">
        <v>1701</v>
      </c>
      <c r="B259" s="21" t="s">
        <v>1702</v>
      </c>
      <c r="C259" s="16" t="s">
        <v>2</v>
      </c>
      <c r="D259" s="18" t="s">
        <v>1484</v>
      </c>
      <c r="E259" s="22">
        <v>-819000</v>
      </c>
      <c r="F259" s="23">
        <v>-2057.33</v>
      </c>
      <c r="G259" s="24">
        <v>-9.1000000000000004E-3</v>
      </c>
    </row>
    <row r="260" spans="1:7" ht="12.95" customHeight="1">
      <c r="A260" s="20" t="s">
        <v>1703</v>
      </c>
      <c r="B260" s="21" t="s">
        <v>1704</v>
      </c>
      <c r="C260" s="16" t="s">
        <v>2</v>
      </c>
      <c r="D260" s="18" t="s">
        <v>1484</v>
      </c>
      <c r="E260" s="22">
        <v>-994500</v>
      </c>
      <c r="F260" s="23">
        <v>-2189.39</v>
      </c>
      <c r="G260" s="24">
        <v>-9.7000000000000003E-3</v>
      </c>
    </row>
    <row r="261" spans="1:7" ht="12.95" customHeight="1">
      <c r="A261" s="20" t="s">
        <v>1705</v>
      </c>
      <c r="B261" s="21" t="s">
        <v>1706</v>
      </c>
      <c r="C261" s="16" t="s">
        <v>2</v>
      </c>
      <c r="D261" s="18" t="s">
        <v>1484</v>
      </c>
      <c r="E261" s="22">
        <v>-978000</v>
      </c>
      <c r="F261" s="23">
        <v>-2261.63</v>
      </c>
      <c r="G261" s="24">
        <v>-0.01</v>
      </c>
    </row>
    <row r="262" spans="1:7" ht="12.95" customHeight="1">
      <c r="A262" s="20" t="s">
        <v>1707</v>
      </c>
      <c r="B262" s="21" t="s">
        <v>1708</v>
      </c>
      <c r="C262" s="16" t="s">
        <v>2</v>
      </c>
      <c r="D262" s="18" t="s">
        <v>1484</v>
      </c>
      <c r="E262" s="22">
        <v>-463100</v>
      </c>
      <c r="F262" s="23">
        <v>-2303.69</v>
      </c>
      <c r="G262" s="24">
        <v>-1.0200000000000001E-2</v>
      </c>
    </row>
    <row r="263" spans="1:7" ht="12.95" customHeight="1">
      <c r="A263" s="20" t="s">
        <v>1709</v>
      </c>
      <c r="B263" s="21" t="s">
        <v>1710</v>
      </c>
      <c r="C263" s="16" t="s">
        <v>2</v>
      </c>
      <c r="D263" s="18" t="s">
        <v>1484</v>
      </c>
      <c r="E263" s="22">
        <v>-891000</v>
      </c>
      <c r="F263" s="23">
        <v>-2317.0500000000002</v>
      </c>
      <c r="G263" s="24">
        <v>-1.0200000000000001E-2</v>
      </c>
    </row>
    <row r="264" spans="1:7" ht="12.95" customHeight="1">
      <c r="A264" s="20" t="s">
        <v>1711</v>
      </c>
      <c r="B264" s="21" t="s">
        <v>1712</v>
      </c>
      <c r="C264" s="16" t="s">
        <v>2</v>
      </c>
      <c r="D264" s="18" t="s">
        <v>1484</v>
      </c>
      <c r="E264" s="22">
        <v>-2304000</v>
      </c>
      <c r="F264" s="23">
        <v>-2400.77</v>
      </c>
      <c r="G264" s="24">
        <v>-1.06E-2</v>
      </c>
    </row>
    <row r="265" spans="1:7" ht="12.95" customHeight="1">
      <c r="A265" s="20" t="s">
        <v>1713</v>
      </c>
      <c r="B265" s="21" t="s">
        <v>1714</v>
      </c>
      <c r="C265" s="16" t="s">
        <v>2</v>
      </c>
      <c r="D265" s="18" t="s">
        <v>1484</v>
      </c>
      <c r="E265" s="22">
        <v>-276000</v>
      </c>
      <c r="F265" s="23">
        <v>-2493.11</v>
      </c>
      <c r="G265" s="24">
        <v>-1.0999999999999999E-2</v>
      </c>
    </row>
    <row r="266" spans="1:7" ht="12.95" customHeight="1">
      <c r="A266" s="20" t="s">
        <v>1715</v>
      </c>
      <c r="B266" s="21" t="s">
        <v>1716</v>
      </c>
      <c r="C266" s="16" t="s">
        <v>2</v>
      </c>
      <c r="D266" s="18" t="s">
        <v>1484</v>
      </c>
      <c r="E266" s="22">
        <v>-120000</v>
      </c>
      <c r="F266" s="23">
        <v>-2511.6</v>
      </c>
      <c r="G266" s="24">
        <v>-1.11E-2</v>
      </c>
    </row>
    <row r="267" spans="1:7" ht="12.95" customHeight="1">
      <c r="A267" s="20" t="s">
        <v>1717</v>
      </c>
      <c r="B267" s="21" t="s">
        <v>1718</v>
      </c>
      <c r="C267" s="16" t="s">
        <v>2</v>
      </c>
      <c r="D267" s="18" t="s">
        <v>1484</v>
      </c>
      <c r="E267" s="22">
        <v>-1916000</v>
      </c>
      <c r="F267" s="23">
        <v>-2733.17</v>
      </c>
      <c r="G267" s="24">
        <v>-1.21E-2</v>
      </c>
    </row>
    <row r="268" spans="1:7" ht="12.95" customHeight="1">
      <c r="A268" s="20" t="s">
        <v>1719</v>
      </c>
      <c r="B268" s="21" t="s">
        <v>1720</v>
      </c>
      <c r="C268" s="16" t="s">
        <v>2</v>
      </c>
      <c r="D268" s="18" t="s">
        <v>1484</v>
      </c>
      <c r="E268" s="22">
        <v>-546000</v>
      </c>
      <c r="F268" s="23">
        <v>-2802.35</v>
      </c>
      <c r="G268" s="24">
        <v>-1.24E-2</v>
      </c>
    </row>
    <row r="269" spans="1:7" ht="12.95" customHeight="1">
      <c r="A269" s="20" t="s">
        <v>1721</v>
      </c>
      <c r="B269" s="21" t="s">
        <v>1722</v>
      </c>
      <c r="C269" s="16" t="s">
        <v>2</v>
      </c>
      <c r="D269" s="18" t="s">
        <v>1484</v>
      </c>
      <c r="E269" s="22">
        <v>-299200</v>
      </c>
      <c r="F269" s="23">
        <v>-2901.19</v>
      </c>
      <c r="G269" s="24">
        <v>-1.2800000000000001E-2</v>
      </c>
    </row>
    <row r="270" spans="1:7" ht="12.95" customHeight="1">
      <c r="A270" s="20" t="s">
        <v>1723</v>
      </c>
      <c r="B270" s="21" t="s">
        <v>1724</v>
      </c>
      <c r="C270" s="16" t="s">
        <v>2</v>
      </c>
      <c r="D270" s="18" t="s">
        <v>1484</v>
      </c>
      <c r="E270" s="22">
        <v>-684000</v>
      </c>
      <c r="F270" s="23">
        <v>-2938.46</v>
      </c>
      <c r="G270" s="24">
        <v>-1.2999999999999999E-2</v>
      </c>
    </row>
    <row r="271" spans="1:7" ht="12.95" customHeight="1">
      <c r="A271" s="20" t="s">
        <v>1725</v>
      </c>
      <c r="B271" s="21" t="s">
        <v>1726</v>
      </c>
      <c r="C271" s="16" t="s">
        <v>2</v>
      </c>
      <c r="D271" s="18" t="s">
        <v>1484</v>
      </c>
      <c r="E271" s="22">
        <v>-1008000</v>
      </c>
      <c r="F271" s="23">
        <v>-3092.54</v>
      </c>
      <c r="G271" s="24">
        <v>-1.3599999999999999E-2</v>
      </c>
    </row>
    <row r="272" spans="1:7" ht="12.95" customHeight="1">
      <c r="A272" s="20" t="s">
        <v>1727</v>
      </c>
      <c r="B272" s="21" t="s">
        <v>1728</v>
      </c>
      <c r="C272" s="16" t="s">
        <v>2</v>
      </c>
      <c r="D272" s="18" t="s">
        <v>1484</v>
      </c>
      <c r="E272" s="22">
        <v>-298000</v>
      </c>
      <c r="F272" s="23">
        <v>-3286.05</v>
      </c>
      <c r="G272" s="24">
        <v>-1.4500000000000001E-2</v>
      </c>
    </row>
    <row r="273" spans="1:7" ht="12.95" customHeight="1">
      <c r="A273" s="20" t="s">
        <v>1729</v>
      </c>
      <c r="B273" s="21" t="s">
        <v>1730</v>
      </c>
      <c r="C273" s="16" t="s">
        <v>2</v>
      </c>
      <c r="D273" s="18" t="s">
        <v>1484</v>
      </c>
      <c r="E273" s="22">
        <v>-3954000</v>
      </c>
      <c r="F273" s="23">
        <v>-3404.39</v>
      </c>
      <c r="G273" s="24">
        <v>-1.4999999999999999E-2</v>
      </c>
    </row>
    <row r="274" spans="1:7" ht="12.95" customHeight="1">
      <c r="A274" s="20" t="s">
        <v>1731</v>
      </c>
      <c r="B274" s="21" t="s">
        <v>1610</v>
      </c>
      <c r="C274" s="16" t="s">
        <v>2</v>
      </c>
      <c r="D274" s="18" t="s">
        <v>1484</v>
      </c>
      <c r="E274" s="22">
        <v>-1060500</v>
      </c>
      <c r="F274" s="23">
        <v>-3480.56</v>
      </c>
      <c r="G274" s="24">
        <v>-1.54E-2</v>
      </c>
    </row>
    <row r="275" spans="1:7" ht="12.95" customHeight="1">
      <c r="A275" s="20" t="s">
        <v>1732</v>
      </c>
      <c r="B275" s="21" t="s">
        <v>1733</v>
      </c>
      <c r="C275" s="16" t="s">
        <v>2</v>
      </c>
      <c r="D275" s="18" t="s">
        <v>1484</v>
      </c>
      <c r="E275" s="22">
        <v>-921600</v>
      </c>
      <c r="F275" s="23">
        <v>-3497.47</v>
      </c>
      <c r="G275" s="24">
        <v>-1.54E-2</v>
      </c>
    </row>
    <row r="276" spans="1:7" ht="12.95" customHeight="1">
      <c r="A276" s="20" t="s">
        <v>1734</v>
      </c>
      <c r="B276" s="21" t="s">
        <v>1735</v>
      </c>
      <c r="C276" s="16" t="s">
        <v>2</v>
      </c>
      <c r="D276" s="18" t="s">
        <v>1484</v>
      </c>
      <c r="E276" s="22">
        <v>-1347000</v>
      </c>
      <c r="F276" s="23">
        <v>-3900.91</v>
      </c>
      <c r="G276" s="24">
        <v>-1.72E-2</v>
      </c>
    </row>
    <row r="277" spans="1:7" ht="12.95" customHeight="1">
      <c r="A277" s="20" t="s">
        <v>1736</v>
      </c>
      <c r="B277" s="21" t="s">
        <v>1737</v>
      </c>
      <c r="C277" s="16" t="s">
        <v>2</v>
      </c>
      <c r="D277" s="18" t="s">
        <v>1484</v>
      </c>
      <c r="E277" s="22">
        <v>-158500</v>
      </c>
      <c r="F277" s="23">
        <v>-4540.47</v>
      </c>
      <c r="G277" s="24">
        <v>-0.02</v>
      </c>
    </row>
    <row r="278" spans="1:7" ht="12.95" customHeight="1">
      <c r="A278" s="20" t="s">
        <v>1738</v>
      </c>
      <c r="B278" s="21" t="s">
        <v>1739</v>
      </c>
      <c r="C278" s="16" t="s">
        <v>2</v>
      </c>
      <c r="D278" s="18" t="s">
        <v>1484</v>
      </c>
      <c r="E278" s="22">
        <v>-816000</v>
      </c>
      <c r="F278" s="23">
        <v>-4576.54</v>
      </c>
      <c r="G278" s="24">
        <v>-2.0199999999999999E-2</v>
      </c>
    </row>
    <row r="279" spans="1:7" ht="12.95" customHeight="1">
      <c r="A279" s="20" t="s">
        <v>1740</v>
      </c>
      <c r="B279" s="21" t="s">
        <v>1741</v>
      </c>
      <c r="C279" s="16" t="s">
        <v>2</v>
      </c>
      <c r="D279" s="18" t="s">
        <v>1484</v>
      </c>
      <c r="E279" s="22">
        <v>-2460000</v>
      </c>
      <c r="F279" s="23">
        <v>-4980.2700000000004</v>
      </c>
      <c r="G279" s="24">
        <v>-2.1999999999999999E-2</v>
      </c>
    </row>
    <row r="280" spans="1:7" ht="12.95" customHeight="1">
      <c r="A280" s="20" t="s">
        <v>1742</v>
      </c>
      <c r="B280" s="21" t="s">
        <v>1743</v>
      </c>
      <c r="C280" s="16" t="s">
        <v>2</v>
      </c>
      <c r="D280" s="18" t="s">
        <v>1484</v>
      </c>
      <c r="E280" s="22">
        <v>-7288000</v>
      </c>
      <c r="F280" s="23">
        <v>-6989.19</v>
      </c>
      <c r="G280" s="24">
        <v>-3.0800000000000001E-2</v>
      </c>
    </row>
    <row r="281" spans="1:7" ht="12.95" customHeight="1">
      <c r="A281" s="20" t="s">
        <v>1744</v>
      </c>
      <c r="B281" s="21" t="s">
        <v>1745</v>
      </c>
      <c r="C281" s="16" t="s">
        <v>2</v>
      </c>
      <c r="D281" s="18" t="s">
        <v>1484</v>
      </c>
      <c r="E281" s="22">
        <v>-778400</v>
      </c>
      <c r="F281" s="23">
        <v>-9675.51</v>
      </c>
      <c r="G281" s="24">
        <v>-4.2700000000000002E-2</v>
      </c>
    </row>
    <row r="282" spans="1:7" ht="12.95" customHeight="1">
      <c r="A282" s="20" t="s">
        <v>1746</v>
      </c>
      <c r="B282" s="21" t="s">
        <v>1747</v>
      </c>
      <c r="C282" s="16" t="s">
        <v>2</v>
      </c>
      <c r="D282" s="18" t="s">
        <v>1484</v>
      </c>
      <c r="E282" s="22">
        <v>-4273500</v>
      </c>
      <c r="F282" s="23">
        <v>-11955.12</v>
      </c>
      <c r="G282" s="24">
        <v>-5.28E-2</v>
      </c>
    </row>
    <row r="283" spans="1:7" ht="12.95" customHeight="1">
      <c r="A283" s="9"/>
      <c r="B283" s="26" t="s">
        <v>39</v>
      </c>
      <c r="C283" s="38" t="s">
        <v>2</v>
      </c>
      <c r="D283" s="39" t="s">
        <v>2</v>
      </c>
      <c r="E283" s="40" t="s">
        <v>2</v>
      </c>
      <c r="F283" s="41">
        <v>-154565.19</v>
      </c>
      <c r="G283" s="42">
        <v>-0.68200000000000005</v>
      </c>
    </row>
    <row r="284" spans="1:7" ht="12.95" customHeight="1">
      <c r="A284" s="9"/>
      <c r="B284" s="17" t="s">
        <v>9</v>
      </c>
      <c r="C284" s="16" t="s">
        <v>2</v>
      </c>
      <c r="D284" s="18" t="s">
        <v>2</v>
      </c>
      <c r="E284" s="18" t="s">
        <v>2</v>
      </c>
      <c r="F284" s="18" t="s">
        <v>2</v>
      </c>
      <c r="G284" s="19" t="s">
        <v>2</v>
      </c>
    </row>
    <row r="285" spans="1:7" ht="12.95" customHeight="1">
      <c r="A285" s="9"/>
      <c r="B285" s="17" t="s">
        <v>10</v>
      </c>
      <c r="C285" s="16" t="s">
        <v>2</v>
      </c>
      <c r="D285" s="18" t="s">
        <v>2</v>
      </c>
      <c r="E285" s="18" t="s">
        <v>2</v>
      </c>
      <c r="F285" s="18" t="s">
        <v>2</v>
      </c>
      <c r="G285" s="19" t="s">
        <v>2</v>
      </c>
    </row>
    <row r="286" spans="1:7" ht="12.95" customHeight="1">
      <c r="A286" s="9"/>
      <c r="B286" s="17" t="s">
        <v>11</v>
      </c>
      <c r="C286" s="16" t="s">
        <v>2</v>
      </c>
      <c r="D286" s="18" t="s">
        <v>2</v>
      </c>
      <c r="E286" s="18" t="s">
        <v>2</v>
      </c>
      <c r="F286" s="18" t="s">
        <v>2</v>
      </c>
      <c r="G286" s="19" t="s">
        <v>2</v>
      </c>
    </row>
    <row r="287" spans="1:7" ht="12.95" customHeight="1">
      <c r="A287" s="20" t="s">
        <v>1748</v>
      </c>
      <c r="B287" s="21" t="s">
        <v>1750</v>
      </c>
      <c r="C287" s="16" t="s">
        <v>1749</v>
      </c>
      <c r="D287" s="18" t="s">
        <v>15</v>
      </c>
      <c r="E287" s="22">
        <v>2600000</v>
      </c>
      <c r="F287" s="23">
        <v>2601.56</v>
      </c>
      <c r="G287" s="24">
        <v>1.15E-2</v>
      </c>
    </row>
    <row r="288" spans="1:7" ht="12.95" customHeight="1">
      <c r="A288" s="20" t="s">
        <v>1751</v>
      </c>
      <c r="B288" s="68" t="s">
        <v>3052</v>
      </c>
      <c r="C288" s="16" t="s">
        <v>1752</v>
      </c>
      <c r="D288" s="18" t="s">
        <v>251</v>
      </c>
      <c r="E288" s="22">
        <v>1500000</v>
      </c>
      <c r="F288" s="23">
        <v>1505.61</v>
      </c>
      <c r="G288" s="24">
        <v>6.6E-3</v>
      </c>
    </row>
    <row r="289" spans="1:7" ht="12.95" customHeight="1">
      <c r="A289" s="20" t="s">
        <v>584</v>
      </c>
      <c r="B289" s="21" t="s">
        <v>586</v>
      </c>
      <c r="C289" s="16" t="s">
        <v>585</v>
      </c>
      <c r="D289" s="18" t="s">
        <v>15</v>
      </c>
      <c r="E289" s="22">
        <v>1200000</v>
      </c>
      <c r="F289" s="23">
        <v>1222.07</v>
      </c>
      <c r="G289" s="24">
        <v>5.4000000000000003E-3</v>
      </c>
    </row>
    <row r="290" spans="1:7" ht="12.95" customHeight="1">
      <c r="A290" s="20" t="s">
        <v>865</v>
      </c>
      <c r="B290" s="21" t="s">
        <v>592</v>
      </c>
      <c r="C290" s="16" t="s">
        <v>866</v>
      </c>
      <c r="D290" s="18" t="s">
        <v>15</v>
      </c>
      <c r="E290" s="22">
        <v>1000000</v>
      </c>
      <c r="F290" s="23">
        <v>1000.8</v>
      </c>
      <c r="G290" s="24">
        <v>4.4000000000000003E-3</v>
      </c>
    </row>
    <row r="291" spans="1:7" ht="12.95" customHeight="1">
      <c r="A291" s="20" t="s">
        <v>882</v>
      </c>
      <c r="B291" s="21" t="s">
        <v>884</v>
      </c>
      <c r="C291" s="16" t="s">
        <v>883</v>
      </c>
      <c r="D291" s="18" t="s">
        <v>15</v>
      </c>
      <c r="E291" s="22">
        <v>1000000</v>
      </c>
      <c r="F291" s="23">
        <v>998.53</v>
      </c>
      <c r="G291" s="24">
        <v>4.4000000000000003E-3</v>
      </c>
    </row>
    <row r="292" spans="1:7" ht="12.95" customHeight="1">
      <c r="A292" s="20" t="s">
        <v>1753</v>
      </c>
      <c r="B292" s="21" t="s">
        <v>1755</v>
      </c>
      <c r="C292" s="16" t="s">
        <v>1754</v>
      </c>
      <c r="D292" s="18" t="s">
        <v>255</v>
      </c>
      <c r="E292" s="22">
        <v>500000</v>
      </c>
      <c r="F292" s="23">
        <v>503.38</v>
      </c>
      <c r="G292" s="24">
        <v>2.2000000000000001E-3</v>
      </c>
    </row>
    <row r="293" spans="1:7" ht="12.95" customHeight="1">
      <c r="A293" s="20" t="s">
        <v>778</v>
      </c>
      <c r="B293" s="21" t="s">
        <v>780</v>
      </c>
      <c r="C293" s="16" t="s">
        <v>779</v>
      </c>
      <c r="D293" s="18" t="s">
        <v>15</v>
      </c>
      <c r="E293" s="22">
        <v>500000</v>
      </c>
      <c r="F293" s="23">
        <v>498.51</v>
      </c>
      <c r="G293" s="24">
        <v>2.2000000000000001E-3</v>
      </c>
    </row>
    <row r="294" spans="1:7" ht="12.95" customHeight="1">
      <c r="A294" s="20" t="s">
        <v>1756</v>
      </c>
      <c r="B294" s="21" t="s">
        <v>1758</v>
      </c>
      <c r="C294" s="16" t="s">
        <v>1757</v>
      </c>
      <c r="D294" s="18" t="s">
        <v>302</v>
      </c>
      <c r="E294" s="22">
        <v>300000</v>
      </c>
      <c r="F294" s="23">
        <v>299.62</v>
      </c>
      <c r="G294" s="24">
        <v>1.2999999999999999E-3</v>
      </c>
    </row>
    <row r="295" spans="1:7" ht="12.95" customHeight="1">
      <c r="A295" s="20" t="s">
        <v>639</v>
      </c>
      <c r="B295" s="21" t="s">
        <v>3016</v>
      </c>
      <c r="C295" s="16" t="s">
        <v>640</v>
      </c>
      <c r="D295" s="18" t="s">
        <v>15</v>
      </c>
      <c r="E295" s="22">
        <v>100000</v>
      </c>
      <c r="F295" s="23">
        <v>99.81</v>
      </c>
      <c r="G295" s="24">
        <v>4.0000000000000002E-4</v>
      </c>
    </row>
    <row r="296" spans="1:7" ht="12.95" customHeight="1">
      <c r="A296" s="9"/>
      <c r="B296" s="17" t="s">
        <v>30</v>
      </c>
      <c r="C296" s="16" t="s">
        <v>2</v>
      </c>
      <c r="D296" s="18" t="s">
        <v>2</v>
      </c>
      <c r="E296" s="18" t="s">
        <v>2</v>
      </c>
      <c r="F296" s="18" t="s">
        <v>2</v>
      </c>
      <c r="G296" s="19" t="s">
        <v>2</v>
      </c>
    </row>
    <row r="297" spans="1:7" ht="12.95" customHeight="1">
      <c r="A297" s="20" t="s">
        <v>404</v>
      </c>
      <c r="B297" s="21" t="s">
        <v>406</v>
      </c>
      <c r="C297" s="16" t="s">
        <v>405</v>
      </c>
      <c r="D297" s="18" t="s">
        <v>15</v>
      </c>
      <c r="E297" s="22">
        <v>100000</v>
      </c>
      <c r="F297" s="23">
        <v>117.08</v>
      </c>
      <c r="G297" s="24">
        <v>5.0000000000000001E-4</v>
      </c>
    </row>
    <row r="298" spans="1:7" ht="12.95" customHeight="1">
      <c r="A298" s="9"/>
      <c r="B298" s="26" t="s">
        <v>34</v>
      </c>
      <c r="C298" s="25" t="s">
        <v>2</v>
      </c>
      <c r="D298" s="26" t="s">
        <v>2</v>
      </c>
      <c r="E298" s="26" t="s">
        <v>2</v>
      </c>
      <c r="F298" s="27">
        <v>8846.9699999999993</v>
      </c>
      <c r="G298" s="28">
        <v>3.8899999999999997E-2</v>
      </c>
    </row>
    <row r="299" spans="1:7" ht="12.95" customHeight="1">
      <c r="A299" s="9"/>
      <c r="B299" s="17" t="s">
        <v>35</v>
      </c>
      <c r="C299" s="16" t="s">
        <v>2</v>
      </c>
      <c r="D299" s="18" t="s">
        <v>2</v>
      </c>
      <c r="E299" s="18" t="s">
        <v>2</v>
      </c>
      <c r="F299" s="18" t="s">
        <v>2</v>
      </c>
      <c r="G299" s="19" t="s">
        <v>2</v>
      </c>
    </row>
    <row r="300" spans="1:7" ht="12.95" customHeight="1">
      <c r="A300" s="9"/>
      <c r="B300" s="17" t="s">
        <v>11</v>
      </c>
      <c r="C300" s="16" t="s">
        <v>2</v>
      </c>
      <c r="D300" s="18" t="s">
        <v>2</v>
      </c>
      <c r="E300" s="18" t="s">
        <v>2</v>
      </c>
      <c r="F300" s="18" t="s">
        <v>2</v>
      </c>
      <c r="G300" s="19" t="s">
        <v>2</v>
      </c>
    </row>
    <row r="301" spans="1:7" ht="12.95" customHeight="1">
      <c r="A301" s="20" t="s">
        <v>1759</v>
      </c>
      <c r="B301" s="21" t="s">
        <v>1761</v>
      </c>
      <c r="C301" s="16" t="s">
        <v>1760</v>
      </c>
      <c r="D301" s="18" t="s">
        <v>26</v>
      </c>
      <c r="E301" s="22">
        <v>2500000</v>
      </c>
      <c r="F301" s="23">
        <v>2505.1799999999998</v>
      </c>
      <c r="G301" s="24">
        <v>1.11E-2</v>
      </c>
    </row>
    <row r="302" spans="1:7" ht="12.95" customHeight="1">
      <c r="A302" s="20" t="s">
        <v>1762</v>
      </c>
      <c r="B302" s="21" t="s">
        <v>1764</v>
      </c>
      <c r="C302" s="16" t="s">
        <v>1763</v>
      </c>
      <c r="D302" s="18" t="s">
        <v>15</v>
      </c>
      <c r="E302" s="22">
        <v>500000</v>
      </c>
      <c r="F302" s="23">
        <v>498.62</v>
      </c>
      <c r="G302" s="24">
        <v>2.2000000000000001E-3</v>
      </c>
    </row>
    <row r="303" spans="1:7" ht="12.95" customHeight="1">
      <c r="A303" s="9"/>
      <c r="B303" s="17" t="s">
        <v>30</v>
      </c>
      <c r="C303" s="16" t="s">
        <v>2</v>
      </c>
      <c r="D303" s="18" t="s">
        <v>2</v>
      </c>
      <c r="E303" s="18" t="s">
        <v>2</v>
      </c>
      <c r="F303" s="18" t="s">
        <v>2</v>
      </c>
      <c r="G303" s="19" t="s">
        <v>2</v>
      </c>
    </row>
    <row r="304" spans="1:7" ht="12.95" customHeight="1">
      <c r="A304" s="20" t="s">
        <v>1765</v>
      </c>
      <c r="B304" s="21" t="s">
        <v>1767</v>
      </c>
      <c r="C304" s="16" t="s">
        <v>1766</v>
      </c>
      <c r="D304" s="18" t="s">
        <v>26</v>
      </c>
      <c r="E304" s="22">
        <v>2500000</v>
      </c>
      <c r="F304" s="23">
        <v>2532.8000000000002</v>
      </c>
      <c r="G304" s="24">
        <v>1.12E-2</v>
      </c>
    </row>
    <row r="305" spans="1:7" ht="12.95" customHeight="1">
      <c r="A305" s="9"/>
      <c r="B305" s="26" t="s">
        <v>34</v>
      </c>
      <c r="C305" s="25" t="s">
        <v>2</v>
      </c>
      <c r="D305" s="26" t="s">
        <v>2</v>
      </c>
      <c r="E305" s="26" t="s">
        <v>2</v>
      </c>
      <c r="F305" s="27">
        <v>5536.6</v>
      </c>
      <c r="G305" s="28">
        <v>2.4500000000000001E-2</v>
      </c>
    </row>
    <row r="306" spans="1:7" ht="12.95" customHeight="1">
      <c r="A306" s="9"/>
      <c r="B306" s="30" t="s">
        <v>2959</v>
      </c>
      <c r="C306" s="29" t="s">
        <v>2</v>
      </c>
      <c r="D306" s="31" t="s">
        <v>2</v>
      </c>
      <c r="E306" s="31" t="s">
        <v>2</v>
      </c>
      <c r="F306" s="31" t="s">
        <v>2</v>
      </c>
      <c r="G306" s="32" t="s">
        <v>2</v>
      </c>
    </row>
    <row r="307" spans="1:7" ht="12.95" customHeight="1">
      <c r="A307" s="33"/>
      <c r="B307" s="35" t="s">
        <v>34</v>
      </c>
      <c r="C307" s="34" t="s">
        <v>2</v>
      </c>
      <c r="D307" s="35" t="s">
        <v>2</v>
      </c>
      <c r="E307" s="35" t="s">
        <v>2</v>
      </c>
      <c r="F307" s="36" t="s">
        <v>683</v>
      </c>
      <c r="G307" s="37" t="s">
        <v>683</v>
      </c>
    </row>
    <row r="308" spans="1:7" ht="12.95" customHeight="1">
      <c r="A308" s="9"/>
      <c r="B308" s="26" t="s">
        <v>39</v>
      </c>
      <c r="C308" s="38" t="s">
        <v>2</v>
      </c>
      <c r="D308" s="39" t="s">
        <v>2</v>
      </c>
      <c r="E308" s="40" t="s">
        <v>2</v>
      </c>
      <c r="F308" s="41">
        <v>14383.57</v>
      </c>
      <c r="G308" s="42">
        <v>6.3399999999999998E-2</v>
      </c>
    </row>
    <row r="309" spans="1:7" ht="12.95" customHeight="1">
      <c r="A309" s="9"/>
      <c r="B309" s="17" t="s">
        <v>40</v>
      </c>
      <c r="C309" s="16" t="s">
        <v>2</v>
      </c>
      <c r="D309" s="18" t="s">
        <v>2</v>
      </c>
      <c r="E309" s="18" t="s">
        <v>2</v>
      </c>
      <c r="F309" s="18" t="s">
        <v>2</v>
      </c>
      <c r="G309" s="19" t="s">
        <v>2</v>
      </c>
    </row>
    <row r="310" spans="1:7" ht="12.95" customHeight="1">
      <c r="A310" s="9"/>
      <c r="B310" s="17" t="s">
        <v>69</v>
      </c>
      <c r="C310" s="16" t="s">
        <v>2</v>
      </c>
      <c r="D310" s="18" t="s">
        <v>2</v>
      </c>
      <c r="E310" s="18" t="s">
        <v>2</v>
      </c>
      <c r="F310" s="18" t="s">
        <v>2</v>
      </c>
      <c r="G310" s="19" t="s">
        <v>2</v>
      </c>
    </row>
    <row r="311" spans="1:7" ht="12.95" customHeight="1">
      <c r="A311" s="20" t="s">
        <v>525</v>
      </c>
      <c r="B311" s="21" t="s">
        <v>90</v>
      </c>
      <c r="C311" s="16" t="s">
        <v>526</v>
      </c>
      <c r="D311" s="18" t="s">
        <v>49</v>
      </c>
      <c r="E311" s="22">
        <v>2500000</v>
      </c>
      <c r="F311" s="23">
        <v>2341.42</v>
      </c>
      <c r="G311" s="24">
        <v>1.03E-2</v>
      </c>
    </row>
    <row r="312" spans="1:7" ht="12.95" customHeight="1">
      <c r="A312" s="9"/>
      <c r="B312" s="17" t="s">
        <v>67</v>
      </c>
      <c r="C312" s="16" t="s">
        <v>2</v>
      </c>
      <c r="D312" s="18" t="s">
        <v>2</v>
      </c>
      <c r="E312" s="18" t="s">
        <v>2</v>
      </c>
      <c r="F312" s="18" t="s">
        <v>2</v>
      </c>
      <c r="G312" s="19" t="s">
        <v>2</v>
      </c>
    </row>
    <row r="313" spans="1:7" ht="12.95" customHeight="1">
      <c r="A313" s="10" t="s">
        <v>2</v>
      </c>
      <c r="B313" s="21" t="s">
        <v>68</v>
      </c>
      <c r="C313" s="16" t="s">
        <v>2</v>
      </c>
      <c r="D313" s="18" t="s">
        <v>2</v>
      </c>
      <c r="E313" s="43" t="s">
        <v>2</v>
      </c>
      <c r="F313" s="23">
        <v>1550.94</v>
      </c>
      <c r="G313" s="24">
        <v>6.7999999999999996E-3</v>
      </c>
    </row>
    <row r="314" spans="1:7" ht="12.95" customHeight="1">
      <c r="A314" s="9"/>
      <c r="B314" s="26" t="s">
        <v>39</v>
      </c>
      <c r="C314" s="38" t="s">
        <v>2</v>
      </c>
      <c r="D314" s="39" t="s">
        <v>2</v>
      </c>
      <c r="E314" s="40" t="s">
        <v>2</v>
      </c>
      <c r="F314" s="41">
        <v>3892.36</v>
      </c>
      <c r="G314" s="42">
        <v>1.7100000000000001E-2</v>
      </c>
    </row>
    <row r="315" spans="1:7" ht="12.95" customHeight="1">
      <c r="A315" s="9"/>
      <c r="B315" s="17" t="s">
        <v>1768</v>
      </c>
      <c r="C315" s="16" t="s">
        <v>2</v>
      </c>
      <c r="D315" s="52" t="s">
        <v>204</v>
      </c>
      <c r="E315" s="18" t="s">
        <v>2</v>
      </c>
      <c r="F315" s="18" t="s">
        <v>2</v>
      </c>
      <c r="G315" s="19" t="s">
        <v>2</v>
      </c>
    </row>
    <row r="316" spans="1:7" ht="12.95" customHeight="1">
      <c r="A316" s="20" t="s">
        <v>1769</v>
      </c>
      <c r="B316" s="21" t="s">
        <v>1770</v>
      </c>
      <c r="C316" s="16" t="s">
        <v>2</v>
      </c>
      <c r="D316" s="18" t="s">
        <v>1771</v>
      </c>
      <c r="E316" s="43" t="s">
        <v>2</v>
      </c>
      <c r="F316" s="23">
        <v>9000</v>
      </c>
      <c r="G316" s="24">
        <v>3.9699999999999999E-2</v>
      </c>
    </row>
    <row r="317" spans="1:7" ht="12.95" customHeight="1">
      <c r="A317" s="20" t="s">
        <v>1772</v>
      </c>
      <c r="B317" s="21" t="s">
        <v>206</v>
      </c>
      <c r="C317" s="16" t="s">
        <v>2</v>
      </c>
      <c r="D317" s="18" t="s">
        <v>1773</v>
      </c>
      <c r="E317" s="43" t="s">
        <v>2</v>
      </c>
      <c r="F317" s="23">
        <v>7500</v>
      </c>
      <c r="G317" s="24">
        <v>3.3099999999999997E-2</v>
      </c>
    </row>
    <row r="318" spans="1:7" ht="12.95" customHeight="1">
      <c r="A318" s="20" t="s">
        <v>1774</v>
      </c>
      <c r="B318" s="21" t="s">
        <v>1770</v>
      </c>
      <c r="C318" s="16" t="s">
        <v>2</v>
      </c>
      <c r="D318" s="18" t="s">
        <v>1771</v>
      </c>
      <c r="E318" s="43" t="s">
        <v>2</v>
      </c>
      <c r="F318" s="23">
        <v>6200</v>
      </c>
      <c r="G318" s="24">
        <v>2.7400000000000001E-2</v>
      </c>
    </row>
    <row r="319" spans="1:7" ht="12.95" customHeight="1">
      <c r="A319" s="20" t="s">
        <v>1775</v>
      </c>
      <c r="B319" s="21" t="s">
        <v>206</v>
      </c>
      <c r="C319" s="16" t="s">
        <v>2</v>
      </c>
      <c r="D319" s="18" t="s">
        <v>1776</v>
      </c>
      <c r="E319" s="43" t="s">
        <v>2</v>
      </c>
      <c r="F319" s="23">
        <v>5000</v>
      </c>
      <c r="G319" s="24">
        <v>2.2100000000000002E-2</v>
      </c>
    </row>
    <row r="320" spans="1:7" ht="12.95" customHeight="1">
      <c r="A320" s="20" t="s">
        <v>1777</v>
      </c>
      <c r="B320" s="21" t="s">
        <v>206</v>
      </c>
      <c r="C320" s="16" t="s">
        <v>2</v>
      </c>
      <c r="D320" s="18" t="s">
        <v>1778</v>
      </c>
      <c r="E320" s="43" t="s">
        <v>2</v>
      </c>
      <c r="F320" s="23">
        <v>4500</v>
      </c>
      <c r="G320" s="24">
        <v>1.9900000000000001E-2</v>
      </c>
    </row>
    <row r="321" spans="1:7" ht="12.95" customHeight="1">
      <c r="A321" s="20" t="s">
        <v>1779</v>
      </c>
      <c r="B321" s="21" t="s">
        <v>1770</v>
      </c>
      <c r="C321" s="16" t="s">
        <v>2</v>
      </c>
      <c r="D321" s="18" t="s">
        <v>1780</v>
      </c>
      <c r="E321" s="43" t="s">
        <v>2</v>
      </c>
      <c r="F321" s="23">
        <v>4000</v>
      </c>
      <c r="G321" s="24">
        <v>1.77E-2</v>
      </c>
    </row>
    <row r="322" spans="1:7" ht="12.95" customHeight="1">
      <c r="A322" s="20" t="s">
        <v>1781</v>
      </c>
      <c r="B322" s="21" t="s">
        <v>206</v>
      </c>
      <c r="C322" s="16" t="s">
        <v>2</v>
      </c>
      <c r="D322" s="18" t="s">
        <v>1782</v>
      </c>
      <c r="E322" s="43" t="s">
        <v>2</v>
      </c>
      <c r="F322" s="23">
        <v>4000</v>
      </c>
      <c r="G322" s="24">
        <v>1.77E-2</v>
      </c>
    </row>
    <row r="323" spans="1:7" ht="12.95" customHeight="1">
      <c r="A323" s="20" t="s">
        <v>1783</v>
      </c>
      <c r="B323" s="21" t="s">
        <v>1784</v>
      </c>
      <c r="C323" s="16" t="s">
        <v>2</v>
      </c>
      <c r="D323" s="18" t="s">
        <v>1785</v>
      </c>
      <c r="E323" s="43" t="s">
        <v>2</v>
      </c>
      <c r="F323" s="23">
        <v>2000</v>
      </c>
      <c r="G323" s="24">
        <v>8.8000000000000005E-3</v>
      </c>
    </row>
    <row r="324" spans="1:7" ht="12.95" customHeight="1">
      <c r="A324" s="20" t="s">
        <v>1786</v>
      </c>
      <c r="B324" s="21" t="s">
        <v>1770</v>
      </c>
      <c r="C324" s="16" t="s">
        <v>2</v>
      </c>
      <c r="D324" s="18" t="s">
        <v>1787</v>
      </c>
      <c r="E324" s="43" t="s">
        <v>2</v>
      </c>
      <c r="F324" s="23">
        <v>1500</v>
      </c>
      <c r="G324" s="24">
        <v>6.6E-3</v>
      </c>
    </row>
    <row r="325" spans="1:7" ht="12.95" customHeight="1">
      <c r="A325" s="20" t="s">
        <v>1788</v>
      </c>
      <c r="B325" s="21" t="s">
        <v>1784</v>
      </c>
      <c r="C325" s="16" t="s">
        <v>2</v>
      </c>
      <c r="D325" s="18" t="s">
        <v>1771</v>
      </c>
      <c r="E325" s="43" t="s">
        <v>2</v>
      </c>
      <c r="F325" s="23">
        <v>1500</v>
      </c>
      <c r="G325" s="24">
        <v>6.6E-3</v>
      </c>
    </row>
    <row r="326" spans="1:7" ht="12.95" customHeight="1">
      <c r="A326" s="20" t="s">
        <v>1789</v>
      </c>
      <c r="B326" s="21" t="s">
        <v>1770</v>
      </c>
      <c r="C326" s="16" t="s">
        <v>2</v>
      </c>
      <c r="D326" s="18" t="s">
        <v>1790</v>
      </c>
      <c r="E326" s="43" t="s">
        <v>2</v>
      </c>
      <c r="F326" s="23">
        <v>1000</v>
      </c>
      <c r="G326" s="24">
        <v>4.4000000000000003E-3</v>
      </c>
    </row>
    <row r="327" spans="1:7" ht="12.95" customHeight="1">
      <c r="A327" s="20" t="s">
        <v>1791</v>
      </c>
      <c r="B327" s="21" t="s">
        <v>1770</v>
      </c>
      <c r="C327" s="16" t="s">
        <v>2</v>
      </c>
      <c r="D327" s="18" t="s">
        <v>1792</v>
      </c>
      <c r="E327" s="43" t="s">
        <v>2</v>
      </c>
      <c r="F327" s="23">
        <v>1000</v>
      </c>
      <c r="G327" s="24">
        <v>4.4000000000000003E-3</v>
      </c>
    </row>
    <row r="328" spans="1:7" ht="12.95" customHeight="1">
      <c r="A328" s="20" t="s">
        <v>1793</v>
      </c>
      <c r="B328" s="21" t="s">
        <v>1770</v>
      </c>
      <c r="C328" s="16" t="s">
        <v>2</v>
      </c>
      <c r="D328" s="18" t="s">
        <v>1771</v>
      </c>
      <c r="E328" s="43" t="s">
        <v>2</v>
      </c>
      <c r="F328" s="23">
        <v>1000</v>
      </c>
      <c r="G328" s="24">
        <v>4.4000000000000003E-3</v>
      </c>
    </row>
    <row r="329" spans="1:7" ht="12.95" customHeight="1">
      <c r="A329" s="20" t="s">
        <v>1794</v>
      </c>
      <c r="B329" s="21" t="s">
        <v>1770</v>
      </c>
      <c r="C329" s="16" t="s">
        <v>2</v>
      </c>
      <c r="D329" s="18" t="s">
        <v>1795</v>
      </c>
      <c r="E329" s="43" t="s">
        <v>2</v>
      </c>
      <c r="F329" s="23">
        <v>1000</v>
      </c>
      <c r="G329" s="24">
        <v>4.4000000000000003E-3</v>
      </c>
    </row>
    <row r="330" spans="1:7" ht="12.95" customHeight="1">
      <c r="A330" s="20" t="s">
        <v>1796</v>
      </c>
      <c r="B330" s="21" t="s">
        <v>1770</v>
      </c>
      <c r="C330" s="16" t="s">
        <v>2</v>
      </c>
      <c r="D330" s="18" t="s">
        <v>1797</v>
      </c>
      <c r="E330" s="43" t="s">
        <v>2</v>
      </c>
      <c r="F330" s="23">
        <v>1000</v>
      </c>
      <c r="G330" s="24">
        <v>4.4000000000000003E-3</v>
      </c>
    </row>
    <row r="331" spans="1:7" ht="12.95" customHeight="1">
      <c r="A331" s="20" t="s">
        <v>1798</v>
      </c>
      <c r="B331" s="21" t="s">
        <v>1770</v>
      </c>
      <c r="C331" s="16" t="s">
        <v>2</v>
      </c>
      <c r="D331" s="18" t="s">
        <v>1792</v>
      </c>
      <c r="E331" s="43" t="s">
        <v>2</v>
      </c>
      <c r="F331" s="23">
        <v>1000</v>
      </c>
      <c r="G331" s="24">
        <v>4.4000000000000003E-3</v>
      </c>
    </row>
    <row r="332" spans="1:7" ht="12.95" customHeight="1">
      <c r="A332" s="20" t="s">
        <v>1799</v>
      </c>
      <c r="B332" s="21" t="s">
        <v>1784</v>
      </c>
      <c r="C332" s="16" t="s">
        <v>2</v>
      </c>
      <c r="D332" s="18" t="s">
        <v>1800</v>
      </c>
      <c r="E332" s="43" t="s">
        <v>2</v>
      </c>
      <c r="F332" s="23">
        <v>1000</v>
      </c>
      <c r="G332" s="24">
        <v>4.4000000000000003E-3</v>
      </c>
    </row>
    <row r="333" spans="1:7" ht="12.95" customHeight="1">
      <c r="A333" s="20" t="s">
        <v>1801</v>
      </c>
      <c r="B333" s="21" t="s">
        <v>1784</v>
      </c>
      <c r="C333" s="16" t="s">
        <v>2</v>
      </c>
      <c r="D333" s="18" t="s">
        <v>1771</v>
      </c>
      <c r="E333" s="43" t="s">
        <v>2</v>
      </c>
      <c r="F333" s="23">
        <v>1000</v>
      </c>
      <c r="G333" s="24">
        <v>4.4000000000000003E-3</v>
      </c>
    </row>
    <row r="334" spans="1:7" ht="12.95" customHeight="1">
      <c r="A334" s="20" t="s">
        <v>1802</v>
      </c>
      <c r="B334" s="21" t="s">
        <v>1784</v>
      </c>
      <c r="C334" s="16" t="s">
        <v>2</v>
      </c>
      <c r="D334" s="18" t="s">
        <v>1771</v>
      </c>
      <c r="E334" s="43" t="s">
        <v>2</v>
      </c>
      <c r="F334" s="23">
        <v>1000</v>
      </c>
      <c r="G334" s="24">
        <v>4.4000000000000003E-3</v>
      </c>
    </row>
    <row r="335" spans="1:7" ht="12.95" customHeight="1">
      <c r="A335" s="20" t="s">
        <v>1803</v>
      </c>
      <c r="B335" s="21" t="s">
        <v>1770</v>
      </c>
      <c r="C335" s="16" t="s">
        <v>2</v>
      </c>
      <c r="D335" s="18" t="s">
        <v>1771</v>
      </c>
      <c r="E335" s="43" t="s">
        <v>2</v>
      </c>
      <c r="F335" s="23">
        <v>500</v>
      </c>
      <c r="G335" s="24">
        <v>2.2000000000000001E-3</v>
      </c>
    </row>
    <row r="336" spans="1:7" ht="12.95" customHeight="1">
      <c r="A336" s="20" t="s">
        <v>1804</v>
      </c>
      <c r="B336" s="21" t="s">
        <v>1770</v>
      </c>
      <c r="C336" s="16" t="s">
        <v>2</v>
      </c>
      <c r="D336" s="18" t="s">
        <v>1792</v>
      </c>
      <c r="E336" s="43" t="s">
        <v>2</v>
      </c>
      <c r="F336" s="23">
        <v>500</v>
      </c>
      <c r="G336" s="24">
        <v>2.2000000000000001E-3</v>
      </c>
    </row>
    <row r="337" spans="1:7" ht="12.95" customHeight="1">
      <c r="A337" s="20" t="s">
        <v>1805</v>
      </c>
      <c r="B337" s="21" t="s">
        <v>1770</v>
      </c>
      <c r="C337" s="16" t="s">
        <v>2</v>
      </c>
      <c r="D337" s="18" t="s">
        <v>1806</v>
      </c>
      <c r="E337" s="43" t="s">
        <v>2</v>
      </c>
      <c r="F337" s="23">
        <v>500</v>
      </c>
      <c r="G337" s="24">
        <v>2.2000000000000001E-3</v>
      </c>
    </row>
    <row r="338" spans="1:7" ht="12.95" customHeight="1">
      <c r="A338" s="20" t="s">
        <v>1807</v>
      </c>
      <c r="B338" s="21" t="s">
        <v>1770</v>
      </c>
      <c r="C338" s="16" t="s">
        <v>2</v>
      </c>
      <c r="D338" s="18" t="s">
        <v>1808</v>
      </c>
      <c r="E338" s="43" t="s">
        <v>2</v>
      </c>
      <c r="F338" s="23">
        <v>500</v>
      </c>
      <c r="G338" s="24">
        <v>2.2000000000000001E-3</v>
      </c>
    </row>
    <row r="339" spans="1:7" ht="12.95" customHeight="1">
      <c r="A339" s="20" t="s">
        <v>1809</v>
      </c>
      <c r="B339" s="21" t="s">
        <v>1784</v>
      </c>
      <c r="C339" s="16" t="s">
        <v>2</v>
      </c>
      <c r="D339" s="18" t="s">
        <v>1810</v>
      </c>
      <c r="E339" s="43" t="s">
        <v>2</v>
      </c>
      <c r="F339" s="23">
        <v>500</v>
      </c>
      <c r="G339" s="24">
        <v>2.2000000000000001E-3</v>
      </c>
    </row>
    <row r="340" spans="1:7" ht="12.95" customHeight="1">
      <c r="A340" s="20" t="s">
        <v>1811</v>
      </c>
      <c r="B340" s="21" t="s">
        <v>1784</v>
      </c>
      <c r="C340" s="16" t="s">
        <v>2</v>
      </c>
      <c r="D340" s="18" t="s">
        <v>1812</v>
      </c>
      <c r="E340" s="43" t="s">
        <v>2</v>
      </c>
      <c r="F340" s="23">
        <v>500</v>
      </c>
      <c r="G340" s="24">
        <v>2.2000000000000001E-3</v>
      </c>
    </row>
    <row r="341" spans="1:7" ht="12.95" customHeight="1">
      <c r="A341" s="20" t="s">
        <v>1813</v>
      </c>
      <c r="B341" s="21" t="s">
        <v>1784</v>
      </c>
      <c r="C341" s="16" t="s">
        <v>2</v>
      </c>
      <c r="D341" s="18" t="s">
        <v>1814</v>
      </c>
      <c r="E341" s="43" t="s">
        <v>2</v>
      </c>
      <c r="F341" s="23">
        <v>500</v>
      </c>
      <c r="G341" s="24">
        <v>2.2000000000000001E-3</v>
      </c>
    </row>
    <row r="342" spans="1:7" ht="12.95" customHeight="1">
      <c r="A342" s="20" t="s">
        <v>1815</v>
      </c>
      <c r="B342" s="21" t="s">
        <v>1784</v>
      </c>
      <c r="C342" s="16" t="s">
        <v>2</v>
      </c>
      <c r="D342" s="18" t="s">
        <v>1816</v>
      </c>
      <c r="E342" s="43" t="s">
        <v>2</v>
      </c>
      <c r="F342" s="23">
        <v>500</v>
      </c>
      <c r="G342" s="24">
        <v>2.2000000000000001E-3</v>
      </c>
    </row>
    <row r="343" spans="1:7" ht="12.95" customHeight="1">
      <c r="A343" s="20" t="s">
        <v>1817</v>
      </c>
      <c r="B343" s="21" t="s">
        <v>1784</v>
      </c>
      <c r="C343" s="16" t="s">
        <v>2</v>
      </c>
      <c r="D343" s="18" t="s">
        <v>1818</v>
      </c>
      <c r="E343" s="43" t="s">
        <v>2</v>
      </c>
      <c r="F343" s="23">
        <v>500</v>
      </c>
      <c r="G343" s="24">
        <v>2.2000000000000001E-3</v>
      </c>
    </row>
    <row r="344" spans="1:7" ht="12.95" customHeight="1">
      <c r="A344" s="20" t="s">
        <v>1819</v>
      </c>
      <c r="B344" s="21" t="s">
        <v>1770</v>
      </c>
      <c r="C344" s="16" t="s">
        <v>2</v>
      </c>
      <c r="D344" s="18" t="s">
        <v>1820</v>
      </c>
      <c r="E344" s="43" t="s">
        <v>2</v>
      </c>
      <c r="F344" s="23">
        <v>99</v>
      </c>
      <c r="G344" s="24">
        <v>4.0000000000000002E-4</v>
      </c>
    </row>
    <row r="345" spans="1:7" ht="12.95" customHeight="1">
      <c r="A345" s="20" t="s">
        <v>1821</v>
      </c>
      <c r="B345" s="21" t="s">
        <v>1770</v>
      </c>
      <c r="C345" s="16" t="s">
        <v>2</v>
      </c>
      <c r="D345" s="18" t="s">
        <v>1822</v>
      </c>
      <c r="E345" s="43" t="s">
        <v>2</v>
      </c>
      <c r="F345" s="23">
        <v>99</v>
      </c>
      <c r="G345" s="24">
        <v>4.0000000000000002E-4</v>
      </c>
    </row>
    <row r="346" spans="1:7" ht="12.95" customHeight="1">
      <c r="A346" s="20" t="s">
        <v>1823</v>
      </c>
      <c r="B346" s="21" t="s">
        <v>1770</v>
      </c>
      <c r="C346" s="16" t="s">
        <v>2</v>
      </c>
      <c r="D346" s="18" t="s">
        <v>1820</v>
      </c>
      <c r="E346" s="43" t="s">
        <v>2</v>
      </c>
      <c r="F346" s="23">
        <v>99</v>
      </c>
      <c r="G346" s="24">
        <v>4.0000000000000002E-4</v>
      </c>
    </row>
    <row r="347" spans="1:7" ht="12.95" customHeight="1">
      <c r="A347" s="20" t="s">
        <v>1824</v>
      </c>
      <c r="B347" s="21" t="s">
        <v>1770</v>
      </c>
      <c r="C347" s="16" t="s">
        <v>2</v>
      </c>
      <c r="D347" s="18" t="s">
        <v>1792</v>
      </c>
      <c r="E347" s="43" t="s">
        <v>2</v>
      </c>
      <c r="F347" s="23">
        <v>99</v>
      </c>
      <c r="G347" s="24">
        <v>4.0000000000000002E-4</v>
      </c>
    </row>
    <row r="348" spans="1:7" ht="12.95" customHeight="1">
      <c r="A348" s="20" t="s">
        <v>1825</v>
      </c>
      <c r="B348" s="21" t="s">
        <v>1770</v>
      </c>
      <c r="C348" s="16" t="s">
        <v>2</v>
      </c>
      <c r="D348" s="18" t="s">
        <v>1806</v>
      </c>
      <c r="E348" s="43" t="s">
        <v>2</v>
      </c>
      <c r="F348" s="23">
        <v>99</v>
      </c>
      <c r="G348" s="24">
        <v>4.0000000000000002E-4</v>
      </c>
    </row>
    <row r="349" spans="1:7" ht="12.95" customHeight="1">
      <c r="A349" s="20" t="s">
        <v>1826</v>
      </c>
      <c r="B349" s="21" t="s">
        <v>1770</v>
      </c>
      <c r="C349" s="16" t="s">
        <v>2</v>
      </c>
      <c r="D349" s="18" t="s">
        <v>1820</v>
      </c>
      <c r="E349" s="43" t="s">
        <v>2</v>
      </c>
      <c r="F349" s="23">
        <v>99</v>
      </c>
      <c r="G349" s="24">
        <v>4.0000000000000002E-4</v>
      </c>
    </row>
    <row r="350" spans="1:7" ht="12.95" customHeight="1">
      <c r="A350" s="20" t="s">
        <v>1827</v>
      </c>
      <c r="B350" s="21" t="s">
        <v>1770</v>
      </c>
      <c r="C350" s="16" t="s">
        <v>2</v>
      </c>
      <c r="D350" s="18" t="s">
        <v>1792</v>
      </c>
      <c r="E350" s="43" t="s">
        <v>2</v>
      </c>
      <c r="F350" s="23">
        <v>99</v>
      </c>
      <c r="G350" s="24">
        <v>4.0000000000000002E-4</v>
      </c>
    </row>
    <row r="351" spans="1:7" ht="12.95" customHeight="1">
      <c r="A351" s="20" t="s">
        <v>1828</v>
      </c>
      <c r="B351" s="21" t="s">
        <v>1770</v>
      </c>
      <c r="C351" s="16" t="s">
        <v>2</v>
      </c>
      <c r="D351" s="18" t="s">
        <v>1806</v>
      </c>
      <c r="E351" s="43" t="s">
        <v>2</v>
      </c>
      <c r="F351" s="23">
        <v>99</v>
      </c>
      <c r="G351" s="24">
        <v>4.0000000000000002E-4</v>
      </c>
    </row>
    <row r="352" spans="1:7" ht="12.95" customHeight="1">
      <c r="A352" s="20" t="s">
        <v>1829</v>
      </c>
      <c r="B352" s="21" t="s">
        <v>1770</v>
      </c>
      <c r="C352" s="16" t="s">
        <v>2</v>
      </c>
      <c r="D352" s="18" t="s">
        <v>1820</v>
      </c>
      <c r="E352" s="43" t="s">
        <v>2</v>
      </c>
      <c r="F352" s="23">
        <v>99</v>
      </c>
      <c r="G352" s="24">
        <v>4.0000000000000002E-4</v>
      </c>
    </row>
    <row r="353" spans="1:7" ht="12.95" customHeight="1">
      <c r="A353" s="20" t="s">
        <v>1830</v>
      </c>
      <c r="B353" s="21" t="s">
        <v>1770</v>
      </c>
      <c r="C353" s="16" t="s">
        <v>2</v>
      </c>
      <c r="D353" s="18" t="s">
        <v>1792</v>
      </c>
      <c r="E353" s="43" t="s">
        <v>2</v>
      </c>
      <c r="F353" s="23">
        <v>99</v>
      </c>
      <c r="G353" s="24">
        <v>4.0000000000000002E-4</v>
      </c>
    </row>
    <row r="354" spans="1:7" ht="12.95" customHeight="1">
      <c r="A354" s="20" t="s">
        <v>1831</v>
      </c>
      <c r="B354" s="21" t="s">
        <v>1770</v>
      </c>
      <c r="C354" s="16" t="s">
        <v>2</v>
      </c>
      <c r="D354" s="18" t="s">
        <v>1822</v>
      </c>
      <c r="E354" s="43" t="s">
        <v>2</v>
      </c>
      <c r="F354" s="23">
        <v>90</v>
      </c>
      <c r="G354" s="24">
        <v>4.0000000000000002E-4</v>
      </c>
    </row>
    <row r="355" spans="1:7" ht="12.95" customHeight="1">
      <c r="A355" s="20" t="s">
        <v>1832</v>
      </c>
      <c r="B355" s="21" t="s">
        <v>1770</v>
      </c>
      <c r="C355" s="16" t="s">
        <v>2</v>
      </c>
      <c r="D355" s="18" t="s">
        <v>1806</v>
      </c>
      <c r="E355" s="43" t="s">
        <v>2</v>
      </c>
      <c r="F355" s="23">
        <v>90</v>
      </c>
      <c r="G355" s="24">
        <v>4.0000000000000002E-4</v>
      </c>
    </row>
    <row r="356" spans="1:7" ht="12.95" customHeight="1">
      <c r="A356" s="9"/>
      <c r="B356" s="26" t="s">
        <v>39</v>
      </c>
      <c r="C356" s="38" t="s">
        <v>2</v>
      </c>
      <c r="D356" s="39" t="s">
        <v>2</v>
      </c>
      <c r="E356" s="40" t="s">
        <v>2</v>
      </c>
      <c r="F356" s="41">
        <v>59870</v>
      </c>
      <c r="G356" s="42">
        <v>0.26379999999999998</v>
      </c>
    </row>
    <row r="357" spans="1:7" ht="12.95" customHeight="1">
      <c r="A357" s="9"/>
      <c r="B357" s="26" t="s">
        <v>214</v>
      </c>
      <c r="C357" s="38" t="s">
        <v>2</v>
      </c>
      <c r="D357" s="39" t="s">
        <v>2</v>
      </c>
      <c r="E357" s="18" t="s">
        <v>2</v>
      </c>
      <c r="F357" s="41">
        <f>144298.18+4900-154565.19</f>
        <v>-5367.0100000000093</v>
      </c>
      <c r="G357" s="42">
        <f>+F357/F358</f>
        <v>-2.3689033547853615E-2</v>
      </c>
    </row>
    <row r="358" spans="1:7" ht="12.95" customHeight="1" thickBot="1">
      <c r="A358" s="9"/>
      <c r="B358" s="45" t="s">
        <v>215</v>
      </c>
      <c r="C358" s="44" t="s">
        <v>2</v>
      </c>
      <c r="D358" s="46" t="s">
        <v>2</v>
      </c>
      <c r="E358" s="46" t="s">
        <v>2</v>
      </c>
      <c r="F358" s="47">
        <v>226560.95231399999</v>
      </c>
      <c r="G358" s="48">
        <v>1</v>
      </c>
    </row>
    <row r="359" spans="1:7" ht="12.95" customHeight="1">
      <c r="A359" s="9"/>
      <c r="B359" s="10" t="s">
        <v>2</v>
      </c>
      <c r="C359" s="9"/>
      <c r="D359" s="9"/>
      <c r="E359" s="9"/>
      <c r="F359" s="9"/>
      <c r="G359" s="9"/>
    </row>
    <row r="360" spans="1:7" ht="12.95" customHeight="1">
      <c r="A360" s="9"/>
      <c r="B360" s="49" t="s">
        <v>2</v>
      </c>
      <c r="C360" s="9"/>
      <c r="D360" s="9"/>
      <c r="E360" s="9"/>
      <c r="F360" s="9"/>
      <c r="G360" s="9"/>
    </row>
    <row r="361" spans="1:7" ht="12.95" customHeight="1">
      <c r="A361" s="9"/>
      <c r="B361" s="49" t="s">
        <v>216</v>
      </c>
      <c r="C361" s="9"/>
      <c r="D361" s="9"/>
      <c r="E361" s="9"/>
      <c r="F361" s="67"/>
      <c r="G361" s="67"/>
    </row>
    <row r="362" spans="1:7" ht="12.95" customHeight="1">
      <c r="A362" s="9"/>
      <c r="B362" s="49" t="s">
        <v>217</v>
      </c>
      <c r="C362" s="9"/>
      <c r="D362" s="9"/>
      <c r="E362" s="9"/>
      <c r="F362" s="9"/>
      <c r="G362" s="9"/>
    </row>
    <row r="363" spans="1:7" ht="12.95" customHeight="1">
      <c r="A363" s="9"/>
      <c r="B363" s="49" t="s">
        <v>2</v>
      </c>
      <c r="C363" s="9"/>
      <c r="D363" s="9"/>
      <c r="E363" s="9"/>
      <c r="F363" s="9"/>
      <c r="G363" s="9"/>
    </row>
    <row r="364" spans="1:7" ht="26.1" customHeight="1">
      <c r="A364" s="9"/>
      <c r="B364" s="63"/>
      <c r="C364" s="9"/>
      <c r="E364" s="9"/>
      <c r="F364" s="9"/>
      <c r="G364" s="9"/>
    </row>
    <row r="365" spans="1:7" ht="12.95" customHeight="1">
      <c r="A365" s="9"/>
      <c r="B365" s="49" t="s">
        <v>2</v>
      </c>
      <c r="C365" s="9"/>
      <c r="D365" s="9"/>
      <c r="E365" s="9"/>
      <c r="F365" s="9"/>
      <c r="G36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2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85546875" style="2" bestFit="1" customWidth="1"/>
    <col min="4" max="4" width="21.140625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Arbitrage Plus Fund (AF-PLUS)</v>
      </c>
      <c r="C4" s="79"/>
      <c r="D4" s="79"/>
      <c r="E4" s="79"/>
      <c r="F4" s="79"/>
      <c r="G4" s="79"/>
    </row>
    <row r="5" spans="1:9" ht="15.95" customHeight="1">
      <c r="A5" s="8" t="s">
        <v>1835</v>
      </c>
      <c r="B5" s="64" t="s">
        <v>2971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1118</v>
      </c>
      <c r="B11" s="21" t="s">
        <v>1120</v>
      </c>
      <c r="C11" s="16" t="s">
        <v>1119</v>
      </c>
      <c r="D11" s="18" t="s">
        <v>1058</v>
      </c>
      <c r="E11" s="22">
        <v>1698000</v>
      </c>
      <c r="F11" s="23">
        <v>1758.28</v>
      </c>
      <c r="G11" s="24">
        <v>6.6199999999999995E-2</v>
      </c>
    </row>
    <row r="12" spans="1:9" ht="12.95" customHeight="1">
      <c r="A12" s="20" t="s">
        <v>1246</v>
      </c>
      <c r="B12" s="21" t="s">
        <v>1248</v>
      </c>
      <c r="C12" s="16" t="s">
        <v>1247</v>
      </c>
      <c r="D12" s="18" t="s">
        <v>1131</v>
      </c>
      <c r="E12" s="22">
        <v>121800</v>
      </c>
      <c r="F12" s="23">
        <v>1166.9000000000001</v>
      </c>
      <c r="G12" s="24">
        <v>4.3900000000000002E-2</v>
      </c>
      <c r="I12" s="78"/>
    </row>
    <row r="13" spans="1:9" ht="12.95" customHeight="1">
      <c r="A13" s="20" t="s">
        <v>1066</v>
      </c>
      <c r="B13" s="21" t="s">
        <v>1068</v>
      </c>
      <c r="C13" s="16" t="s">
        <v>1067</v>
      </c>
      <c r="D13" s="18" t="s">
        <v>1069</v>
      </c>
      <c r="E13" s="22">
        <v>475000</v>
      </c>
      <c r="F13" s="23">
        <v>955.94</v>
      </c>
      <c r="G13" s="24">
        <v>3.5999999999999997E-2</v>
      </c>
    </row>
    <row r="14" spans="1:9" ht="12.95" customHeight="1">
      <c r="A14" s="20" t="s">
        <v>1078</v>
      </c>
      <c r="B14" s="21" t="s">
        <v>1080</v>
      </c>
      <c r="C14" s="16" t="s">
        <v>1079</v>
      </c>
      <c r="D14" s="18" t="s">
        <v>1081</v>
      </c>
      <c r="E14" s="22">
        <v>327000</v>
      </c>
      <c r="F14" s="23">
        <v>942.25</v>
      </c>
      <c r="G14" s="24">
        <v>3.5499999999999997E-2</v>
      </c>
    </row>
    <row r="15" spans="1:9" ht="12.95" customHeight="1">
      <c r="A15" s="20" t="s">
        <v>1055</v>
      </c>
      <c r="B15" s="21" t="s">
        <v>1057</v>
      </c>
      <c r="C15" s="16" t="s">
        <v>1056</v>
      </c>
      <c r="D15" s="18" t="s">
        <v>1058</v>
      </c>
      <c r="E15" s="22">
        <v>321750</v>
      </c>
      <c r="F15" s="23">
        <v>895.59</v>
      </c>
      <c r="G15" s="24">
        <v>3.3700000000000001E-2</v>
      </c>
    </row>
    <row r="16" spans="1:9" ht="12.95" customHeight="1">
      <c r="A16" s="20" t="s">
        <v>1059</v>
      </c>
      <c r="B16" s="21" t="s">
        <v>1061</v>
      </c>
      <c r="C16" s="16" t="s">
        <v>1060</v>
      </c>
      <c r="D16" s="18" t="s">
        <v>1062</v>
      </c>
      <c r="E16" s="22">
        <v>66800</v>
      </c>
      <c r="F16" s="23">
        <v>826.48</v>
      </c>
      <c r="G16" s="24">
        <v>3.1099999999999999E-2</v>
      </c>
    </row>
    <row r="17" spans="1:7" ht="12.95" customHeight="1">
      <c r="A17" s="20" t="s">
        <v>1125</v>
      </c>
      <c r="B17" s="21" t="s">
        <v>1127</v>
      </c>
      <c r="C17" s="16" t="s">
        <v>1126</v>
      </c>
      <c r="D17" s="18" t="s">
        <v>1073</v>
      </c>
      <c r="E17" s="22">
        <v>146300</v>
      </c>
      <c r="F17" s="23">
        <v>724.33</v>
      </c>
      <c r="G17" s="24">
        <v>2.7300000000000001E-2</v>
      </c>
    </row>
    <row r="18" spans="1:7" ht="12.95" customHeight="1">
      <c r="A18" s="20" t="s">
        <v>1164</v>
      </c>
      <c r="B18" s="21" t="s">
        <v>1166</v>
      </c>
      <c r="C18" s="16" t="s">
        <v>1165</v>
      </c>
      <c r="D18" s="18" t="s">
        <v>1124</v>
      </c>
      <c r="E18" s="22">
        <v>21500</v>
      </c>
      <c r="F18" s="23">
        <v>672.87</v>
      </c>
      <c r="G18" s="24">
        <v>2.53E-2</v>
      </c>
    </row>
    <row r="19" spans="1:7" ht="12.95" customHeight="1">
      <c r="A19" s="20" t="s">
        <v>1286</v>
      </c>
      <c r="B19" s="21" t="s">
        <v>1288</v>
      </c>
      <c r="C19" s="16" t="s">
        <v>1287</v>
      </c>
      <c r="D19" s="18" t="s">
        <v>1088</v>
      </c>
      <c r="E19" s="22">
        <v>365000</v>
      </c>
      <c r="F19" s="23">
        <v>669.05</v>
      </c>
      <c r="G19" s="24">
        <v>2.52E-2</v>
      </c>
    </row>
    <row r="20" spans="1:7" ht="12.95" customHeight="1">
      <c r="A20" s="20" t="s">
        <v>1197</v>
      </c>
      <c r="B20" s="21" t="s">
        <v>1199</v>
      </c>
      <c r="C20" s="16" t="s">
        <v>1198</v>
      </c>
      <c r="D20" s="18" t="s">
        <v>1081</v>
      </c>
      <c r="E20" s="22">
        <v>948000</v>
      </c>
      <c r="F20" s="23">
        <v>665.5</v>
      </c>
      <c r="G20" s="24">
        <v>2.5000000000000001E-2</v>
      </c>
    </row>
    <row r="21" spans="1:7" ht="12.95" customHeight="1">
      <c r="A21" s="20" t="s">
        <v>1368</v>
      </c>
      <c r="B21" s="21" t="s">
        <v>1370</v>
      </c>
      <c r="C21" s="16" t="s">
        <v>1369</v>
      </c>
      <c r="D21" s="18" t="s">
        <v>1073</v>
      </c>
      <c r="E21" s="22">
        <v>85800</v>
      </c>
      <c r="F21" s="23">
        <v>631.36</v>
      </c>
      <c r="G21" s="24">
        <v>2.3800000000000002E-2</v>
      </c>
    </row>
    <row r="22" spans="1:7" ht="12.95" customHeight="1">
      <c r="A22" s="20" t="s">
        <v>1070</v>
      </c>
      <c r="B22" s="21" t="s">
        <v>1072</v>
      </c>
      <c r="C22" s="16" t="s">
        <v>1071</v>
      </c>
      <c r="D22" s="18" t="s">
        <v>1073</v>
      </c>
      <c r="E22" s="22">
        <v>112000</v>
      </c>
      <c r="F22" s="23">
        <v>624.79</v>
      </c>
      <c r="G22" s="24">
        <v>2.35E-2</v>
      </c>
    </row>
    <row r="23" spans="1:7" ht="12.95" customHeight="1">
      <c r="A23" s="20" t="s">
        <v>1836</v>
      </c>
      <c r="B23" s="21" t="s">
        <v>1838</v>
      </c>
      <c r="C23" s="16" t="s">
        <v>1837</v>
      </c>
      <c r="D23" s="18" t="s">
        <v>1839</v>
      </c>
      <c r="E23" s="22">
        <v>80400</v>
      </c>
      <c r="F23" s="23">
        <v>587.12</v>
      </c>
      <c r="G23" s="24">
        <v>2.2100000000000002E-2</v>
      </c>
    </row>
    <row r="24" spans="1:7" ht="12.95" customHeight="1">
      <c r="A24" s="20" t="s">
        <v>1114</v>
      </c>
      <c r="B24" s="21" t="s">
        <v>1116</v>
      </c>
      <c r="C24" s="16" t="s">
        <v>1115</v>
      </c>
      <c r="D24" s="18" t="s">
        <v>1117</v>
      </c>
      <c r="E24" s="22">
        <v>60000</v>
      </c>
      <c r="F24" s="23">
        <v>538.65</v>
      </c>
      <c r="G24" s="24">
        <v>2.0299999999999999E-2</v>
      </c>
    </row>
    <row r="25" spans="1:7" ht="12.95" customHeight="1">
      <c r="A25" s="20" t="s">
        <v>1295</v>
      </c>
      <c r="B25" s="21" t="s">
        <v>1297</v>
      </c>
      <c r="C25" s="16" t="s">
        <v>1296</v>
      </c>
      <c r="D25" s="18" t="s">
        <v>1124</v>
      </c>
      <c r="E25" s="22">
        <v>162500</v>
      </c>
      <c r="F25" s="23">
        <v>533.65</v>
      </c>
      <c r="G25" s="24">
        <v>2.01E-2</v>
      </c>
    </row>
    <row r="26" spans="1:7" ht="12.95" customHeight="1">
      <c r="A26" s="20" t="s">
        <v>1158</v>
      </c>
      <c r="B26" s="21" t="s">
        <v>1160</v>
      </c>
      <c r="C26" s="16" t="s">
        <v>1159</v>
      </c>
      <c r="D26" s="18" t="s">
        <v>1058</v>
      </c>
      <c r="E26" s="22">
        <v>176000</v>
      </c>
      <c r="F26" s="23">
        <v>464.46</v>
      </c>
      <c r="G26" s="24">
        <v>1.7500000000000002E-2</v>
      </c>
    </row>
    <row r="27" spans="1:7" ht="12.95" customHeight="1">
      <c r="A27" s="20" t="s">
        <v>1132</v>
      </c>
      <c r="B27" s="21" t="s">
        <v>1134</v>
      </c>
      <c r="C27" s="16" t="s">
        <v>1133</v>
      </c>
      <c r="D27" s="18" t="s">
        <v>1081</v>
      </c>
      <c r="E27" s="22">
        <v>193500</v>
      </c>
      <c r="F27" s="23">
        <v>423.96</v>
      </c>
      <c r="G27" s="24">
        <v>1.6E-2</v>
      </c>
    </row>
    <row r="28" spans="1:7" ht="12.95" customHeight="1">
      <c r="A28" s="20" t="s">
        <v>1431</v>
      </c>
      <c r="B28" s="21" t="s">
        <v>1433</v>
      </c>
      <c r="C28" s="16" t="s">
        <v>1432</v>
      </c>
      <c r="D28" s="18" t="s">
        <v>1062</v>
      </c>
      <c r="E28" s="22">
        <v>100100</v>
      </c>
      <c r="F28" s="23">
        <v>388.99</v>
      </c>
      <c r="G28" s="24">
        <v>1.46E-2</v>
      </c>
    </row>
    <row r="29" spans="1:7" ht="12.95" customHeight="1">
      <c r="A29" s="20" t="s">
        <v>1328</v>
      </c>
      <c r="B29" s="21" t="s">
        <v>1330</v>
      </c>
      <c r="C29" s="16" t="s">
        <v>1329</v>
      </c>
      <c r="D29" s="18" t="s">
        <v>1077</v>
      </c>
      <c r="E29" s="22">
        <v>85400</v>
      </c>
      <c r="F29" s="23">
        <v>378.36</v>
      </c>
      <c r="G29" s="24">
        <v>1.4200000000000001E-2</v>
      </c>
    </row>
    <row r="30" spans="1:7" ht="12.95" customHeight="1">
      <c r="A30" s="20" t="s">
        <v>1840</v>
      </c>
      <c r="B30" s="21" t="s">
        <v>1842</v>
      </c>
      <c r="C30" s="16" t="s">
        <v>1841</v>
      </c>
      <c r="D30" s="18" t="s">
        <v>1077</v>
      </c>
      <c r="E30" s="22">
        <v>46800</v>
      </c>
      <c r="F30" s="23">
        <v>361.27</v>
      </c>
      <c r="G30" s="24">
        <v>1.3599999999999999E-2</v>
      </c>
    </row>
    <row r="31" spans="1:7" ht="12.95" customHeight="1">
      <c r="A31" s="20" t="s">
        <v>1361</v>
      </c>
      <c r="B31" s="21" t="s">
        <v>1363</v>
      </c>
      <c r="C31" s="16" t="s">
        <v>1362</v>
      </c>
      <c r="D31" s="18" t="s">
        <v>1364</v>
      </c>
      <c r="E31" s="22">
        <v>294000</v>
      </c>
      <c r="F31" s="23">
        <v>348.54</v>
      </c>
      <c r="G31" s="24">
        <v>1.3100000000000001E-2</v>
      </c>
    </row>
    <row r="32" spans="1:7" ht="12.95" customHeight="1">
      <c r="A32" s="20" t="s">
        <v>1063</v>
      </c>
      <c r="B32" s="21" t="s">
        <v>1065</v>
      </c>
      <c r="C32" s="16" t="s">
        <v>1064</v>
      </c>
      <c r="D32" s="18" t="s">
        <v>1058</v>
      </c>
      <c r="E32" s="22">
        <v>344000</v>
      </c>
      <c r="F32" s="23">
        <v>327.83</v>
      </c>
      <c r="G32" s="24">
        <v>1.23E-2</v>
      </c>
    </row>
    <row r="33" spans="1:7" ht="12.95" customHeight="1">
      <c r="A33" s="20" t="s">
        <v>1229</v>
      </c>
      <c r="B33" s="21" t="s">
        <v>1231</v>
      </c>
      <c r="C33" s="16" t="s">
        <v>1230</v>
      </c>
      <c r="D33" s="18" t="s">
        <v>1214</v>
      </c>
      <c r="E33" s="22">
        <v>28600</v>
      </c>
      <c r="F33" s="23">
        <v>326.77999999999997</v>
      </c>
      <c r="G33" s="24">
        <v>1.23E-2</v>
      </c>
    </row>
    <row r="34" spans="1:7" ht="12.95" customHeight="1">
      <c r="A34" s="20" t="s">
        <v>1082</v>
      </c>
      <c r="B34" s="21" t="s">
        <v>1084</v>
      </c>
      <c r="C34" s="16" t="s">
        <v>1083</v>
      </c>
      <c r="D34" s="18" t="s">
        <v>1073</v>
      </c>
      <c r="E34" s="22">
        <v>80000</v>
      </c>
      <c r="F34" s="23">
        <v>302.27999999999997</v>
      </c>
      <c r="G34" s="24">
        <v>1.14E-2</v>
      </c>
    </row>
    <row r="35" spans="1:7" ht="12.95" customHeight="1">
      <c r="A35" s="20" t="s">
        <v>1149</v>
      </c>
      <c r="B35" s="21" t="s">
        <v>1151</v>
      </c>
      <c r="C35" s="16" t="s">
        <v>1150</v>
      </c>
      <c r="D35" s="18" t="s">
        <v>1104</v>
      </c>
      <c r="E35" s="22">
        <v>689000</v>
      </c>
      <c r="F35" s="23">
        <v>248.73</v>
      </c>
      <c r="G35" s="24">
        <v>9.4000000000000004E-3</v>
      </c>
    </row>
    <row r="36" spans="1:7" ht="12.95" customHeight="1">
      <c r="A36" s="20" t="s">
        <v>1108</v>
      </c>
      <c r="B36" s="21" t="s">
        <v>1110</v>
      </c>
      <c r="C36" s="16" t="s">
        <v>1109</v>
      </c>
      <c r="D36" s="18" t="s">
        <v>1058</v>
      </c>
      <c r="E36" s="22">
        <v>168000</v>
      </c>
      <c r="F36" s="23">
        <v>239.06</v>
      </c>
      <c r="G36" s="24">
        <v>8.9999999999999993E-3</v>
      </c>
    </row>
    <row r="37" spans="1:7" ht="12.95" customHeight="1">
      <c r="A37" s="20" t="s">
        <v>1255</v>
      </c>
      <c r="B37" s="21" t="s">
        <v>1257</v>
      </c>
      <c r="C37" s="16" t="s">
        <v>1256</v>
      </c>
      <c r="D37" s="18" t="s">
        <v>1145</v>
      </c>
      <c r="E37" s="22">
        <v>38400</v>
      </c>
      <c r="F37" s="23">
        <v>238.14</v>
      </c>
      <c r="G37" s="24">
        <v>8.9999999999999993E-3</v>
      </c>
    </row>
    <row r="38" spans="1:7" ht="12.95" customHeight="1">
      <c r="A38" s="20" t="s">
        <v>1135</v>
      </c>
      <c r="B38" s="21" t="s">
        <v>1137</v>
      </c>
      <c r="C38" s="16" t="s">
        <v>1136</v>
      </c>
      <c r="D38" s="18" t="s">
        <v>1058</v>
      </c>
      <c r="E38" s="22">
        <v>45000</v>
      </c>
      <c r="F38" s="23">
        <v>112.46</v>
      </c>
      <c r="G38" s="24">
        <v>4.1999999999999997E-3</v>
      </c>
    </row>
    <row r="39" spans="1:7" ht="12.95" customHeight="1">
      <c r="A39" s="20" t="s">
        <v>1161</v>
      </c>
      <c r="B39" s="21" t="s">
        <v>1163</v>
      </c>
      <c r="C39" s="16" t="s">
        <v>1162</v>
      </c>
      <c r="D39" s="18" t="s">
        <v>1058</v>
      </c>
      <c r="E39" s="22">
        <v>162000</v>
      </c>
      <c r="F39" s="23">
        <v>89.83</v>
      </c>
      <c r="G39" s="24">
        <v>3.3999999999999998E-3</v>
      </c>
    </row>
    <row r="40" spans="1:7" ht="12.95" customHeight="1">
      <c r="A40" s="20" t="s">
        <v>1089</v>
      </c>
      <c r="B40" s="21" t="s">
        <v>1091</v>
      </c>
      <c r="C40" s="16" t="s">
        <v>1090</v>
      </c>
      <c r="D40" s="18" t="s">
        <v>1062</v>
      </c>
      <c r="E40" s="22">
        <v>96000</v>
      </c>
      <c r="F40" s="23">
        <v>82.22</v>
      </c>
      <c r="G40" s="24">
        <v>3.0999999999999999E-3</v>
      </c>
    </row>
    <row r="41" spans="1:7" ht="12.95" customHeight="1">
      <c r="A41" s="20" t="s">
        <v>1155</v>
      </c>
      <c r="B41" s="21" t="s">
        <v>1157</v>
      </c>
      <c r="C41" s="16" t="s">
        <v>1156</v>
      </c>
      <c r="D41" s="18" t="s">
        <v>1062</v>
      </c>
      <c r="E41" s="22">
        <v>51200</v>
      </c>
      <c r="F41" s="23">
        <v>73.78</v>
      </c>
      <c r="G41" s="24">
        <v>2.8E-3</v>
      </c>
    </row>
    <row r="42" spans="1:7" ht="12.95" customHeight="1">
      <c r="A42" s="20" t="s">
        <v>1249</v>
      </c>
      <c r="B42" s="21" t="s">
        <v>1251</v>
      </c>
      <c r="C42" s="16" t="s">
        <v>1250</v>
      </c>
      <c r="D42" s="18" t="s">
        <v>1124</v>
      </c>
      <c r="E42" s="22">
        <v>4800</v>
      </c>
      <c r="F42" s="23">
        <v>52.5</v>
      </c>
      <c r="G42" s="24">
        <v>2E-3</v>
      </c>
    </row>
    <row r="43" spans="1:7" ht="12.95" customHeight="1">
      <c r="A43" s="20" t="s">
        <v>1346</v>
      </c>
      <c r="B43" s="21" t="s">
        <v>1348</v>
      </c>
      <c r="C43" s="16" t="s">
        <v>1347</v>
      </c>
      <c r="D43" s="18" t="s">
        <v>1058</v>
      </c>
      <c r="E43" s="22">
        <v>14000</v>
      </c>
      <c r="F43" s="23">
        <v>41.97</v>
      </c>
      <c r="G43" s="24">
        <v>1.6000000000000001E-3</v>
      </c>
    </row>
    <row r="44" spans="1:7" ht="12.95" customHeight="1">
      <c r="A44" s="20" t="s">
        <v>1307</v>
      </c>
      <c r="B44" s="54" t="s">
        <v>1309</v>
      </c>
      <c r="C44" s="16" t="s">
        <v>1308</v>
      </c>
      <c r="D44" s="55" t="s">
        <v>1214</v>
      </c>
      <c r="E44" s="22">
        <v>2250</v>
      </c>
      <c r="F44" s="23">
        <v>23.65</v>
      </c>
      <c r="G44" s="24">
        <v>8.9999999999999998E-4</v>
      </c>
    </row>
    <row r="45" spans="1:7" ht="12.95" customHeight="1">
      <c r="A45" s="20" t="s">
        <v>1207</v>
      </c>
      <c r="B45" s="21" t="s">
        <v>1209</v>
      </c>
      <c r="C45" s="16" t="s">
        <v>1208</v>
      </c>
      <c r="D45" s="18" t="s">
        <v>1210</v>
      </c>
      <c r="E45" s="22">
        <v>13500</v>
      </c>
      <c r="F45" s="23">
        <v>15.4</v>
      </c>
      <c r="G45" s="24">
        <v>5.9999999999999995E-4</v>
      </c>
    </row>
    <row r="46" spans="1:7" ht="12.95" customHeight="1">
      <c r="A46" s="9"/>
      <c r="B46" s="26" t="s">
        <v>34</v>
      </c>
      <c r="C46" s="25" t="s">
        <v>2</v>
      </c>
      <c r="D46" s="26" t="s">
        <v>2</v>
      </c>
      <c r="E46" s="26" t="s">
        <v>2</v>
      </c>
      <c r="F46" s="27">
        <v>16732.97</v>
      </c>
      <c r="G46" s="28">
        <v>0.63</v>
      </c>
    </row>
    <row r="47" spans="1:7" ht="12.95" customHeight="1">
      <c r="A47" s="9"/>
      <c r="B47" s="17" t="s">
        <v>1479</v>
      </c>
      <c r="C47" s="38" t="s">
        <v>2</v>
      </c>
      <c r="D47" s="39" t="s">
        <v>2</v>
      </c>
      <c r="E47" s="39" t="s">
        <v>2</v>
      </c>
      <c r="F47" s="50" t="s">
        <v>683</v>
      </c>
      <c r="G47" s="51" t="s">
        <v>683</v>
      </c>
    </row>
    <row r="48" spans="1:7" ht="12.95" customHeight="1">
      <c r="A48" s="9"/>
      <c r="B48" s="26" t="s">
        <v>34</v>
      </c>
      <c r="C48" s="38" t="s">
        <v>2</v>
      </c>
      <c r="D48" s="39" t="s">
        <v>2</v>
      </c>
      <c r="E48" s="39" t="s">
        <v>2</v>
      </c>
      <c r="F48" s="50" t="s">
        <v>683</v>
      </c>
      <c r="G48" s="51" t="s">
        <v>683</v>
      </c>
    </row>
    <row r="49" spans="1:7" ht="12.95" customHeight="1">
      <c r="A49" s="9"/>
      <c r="B49" s="26" t="s">
        <v>39</v>
      </c>
      <c r="C49" s="38" t="s">
        <v>2</v>
      </c>
      <c r="D49" s="39" t="s">
        <v>2</v>
      </c>
      <c r="E49" s="40" t="s">
        <v>2</v>
      </c>
      <c r="F49" s="41">
        <v>16732.97</v>
      </c>
      <c r="G49" s="42">
        <v>0.63</v>
      </c>
    </row>
    <row r="50" spans="1:7" ht="12.95" customHeight="1">
      <c r="A50" s="9"/>
      <c r="B50" s="17" t="s">
        <v>1480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9"/>
      <c r="B51" s="17" t="s">
        <v>1481</v>
      </c>
      <c r="C51" s="16" t="s">
        <v>2</v>
      </c>
      <c r="D51" s="18" t="s">
        <v>2</v>
      </c>
      <c r="E51" s="18" t="s">
        <v>2</v>
      </c>
      <c r="F51" s="18" t="s">
        <v>2</v>
      </c>
      <c r="G51" s="19" t="s">
        <v>2</v>
      </c>
    </row>
    <row r="52" spans="1:7" ht="12.95" customHeight="1">
      <c r="A52" s="20" t="s">
        <v>1657</v>
      </c>
      <c r="B52" s="21" t="s">
        <v>1658</v>
      </c>
      <c r="C52" s="16" t="s">
        <v>2</v>
      </c>
      <c r="D52" s="18" t="s">
        <v>1484</v>
      </c>
      <c r="E52" s="22">
        <v>-13500</v>
      </c>
      <c r="F52" s="23">
        <v>-15.5</v>
      </c>
      <c r="G52" s="24">
        <v>-5.9999999999999995E-4</v>
      </c>
    </row>
    <row r="53" spans="1:7" ht="12.95" customHeight="1">
      <c r="A53" s="20" t="s">
        <v>1597</v>
      </c>
      <c r="B53" s="21" t="s">
        <v>1598</v>
      </c>
      <c r="C53" s="16" t="s">
        <v>2</v>
      </c>
      <c r="D53" s="18" t="s">
        <v>1484</v>
      </c>
      <c r="E53" s="22">
        <v>-2250</v>
      </c>
      <c r="F53" s="23">
        <v>-23.76</v>
      </c>
      <c r="G53" s="24">
        <v>-8.9999999999999998E-4</v>
      </c>
    </row>
    <row r="54" spans="1:7" ht="12.95" customHeight="1">
      <c r="A54" s="20" t="s">
        <v>1569</v>
      </c>
      <c r="B54" s="21" t="s">
        <v>1570</v>
      </c>
      <c r="C54" s="16" t="s">
        <v>2</v>
      </c>
      <c r="D54" s="18" t="s">
        <v>1484</v>
      </c>
      <c r="E54" s="22">
        <v>-14000</v>
      </c>
      <c r="F54" s="23">
        <v>-42.21</v>
      </c>
      <c r="G54" s="24">
        <v>-1.6000000000000001E-3</v>
      </c>
    </row>
    <row r="55" spans="1:7" ht="12.95" customHeight="1">
      <c r="A55" s="20" t="s">
        <v>1633</v>
      </c>
      <c r="B55" s="21" t="s">
        <v>1634</v>
      </c>
      <c r="C55" s="16" t="s">
        <v>2</v>
      </c>
      <c r="D55" s="18" t="s">
        <v>1484</v>
      </c>
      <c r="E55" s="22">
        <v>-4800</v>
      </c>
      <c r="F55" s="23">
        <v>-52.77</v>
      </c>
      <c r="G55" s="24">
        <v>-2E-3</v>
      </c>
    </row>
    <row r="56" spans="1:7" ht="12.95" customHeight="1">
      <c r="A56" s="20" t="s">
        <v>1689</v>
      </c>
      <c r="B56" s="21" t="s">
        <v>1690</v>
      </c>
      <c r="C56" s="16" t="s">
        <v>2</v>
      </c>
      <c r="D56" s="18" t="s">
        <v>1484</v>
      </c>
      <c r="E56" s="22">
        <v>-51200</v>
      </c>
      <c r="F56" s="23">
        <v>-74.040000000000006</v>
      </c>
      <c r="G56" s="24">
        <v>-2.8E-3</v>
      </c>
    </row>
    <row r="57" spans="1:7" ht="12.95" customHeight="1">
      <c r="A57" s="20" t="s">
        <v>1729</v>
      </c>
      <c r="B57" s="21" t="s">
        <v>1730</v>
      </c>
      <c r="C57" s="16" t="s">
        <v>2</v>
      </c>
      <c r="D57" s="18" t="s">
        <v>1484</v>
      </c>
      <c r="E57" s="22">
        <v>-96000</v>
      </c>
      <c r="F57" s="23">
        <v>-82.66</v>
      </c>
      <c r="G57" s="24">
        <v>-3.0999999999999999E-3</v>
      </c>
    </row>
    <row r="58" spans="1:7" ht="12.95" customHeight="1">
      <c r="A58" s="20" t="s">
        <v>1685</v>
      </c>
      <c r="B58" s="21" t="s">
        <v>1686</v>
      </c>
      <c r="C58" s="16" t="s">
        <v>2</v>
      </c>
      <c r="D58" s="18" t="s">
        <v>1484</v>
      </c>
      <c r="E58" s="22">
        <v>-162000</v>
      </c>
      <c r="F58" s="23">
        <v>-90.48</v>
      </c>
      <c r="G58" s="24">
        <v>-3.3999999999999998E-3</v>
      </c>
    </row>
    <row r="59" spans="1:7" ht="12.95" customHeight="1">
      <c r="A59" s="20" t="s">
        <v>1701</v>
      </c>
      <c r="B59" s="21" t="s">
        <v>1702</v>
      </c>
      <c r="C59" s="16" t="s">
        <v>2</v>
      </c>
      <c r="D59" s="18" t="s">
        <v>1484</v>
      </c>
      <c r="E59" s="22">
        <v>-45000</v>
      </c>
      <c r="F59" s="23">
        <v>-113.04</v>
      </c>
      <c r="G59" s="24">
        <v>-4.3E-3</v>
      </c>
    </row>
    <row r="60" spans="1:7" ht="12.95" customHeight="1">
      <c r="A60" s="20" t="s">
        <v>1629</v>
      </c>
      <c r="B60" s="21" t="s">
        <v>1630</v>
      </c>
      <c r="C60" s="16" t="s">
        <v>2</v>
      </c>
      <c r="D60" s="18" t="s">
        <v>1484</v>
      </c>
      <c r="E60" s="22">
        <v>-38400</v>
      </c>
      <c r="F60" s="23">
        <v>-239.52</v>
      </c>
      <c r="G60" s="24">
        <v>-8.9999999999999993E-3</v>
      </c>
    </row>
    <row r="61" spans="1:7" ht="12.95" customHeight="1">
      <c r="A61" s="20" t="s">
        <v>1717</v>
      </c>
      <c r="B61" s="21" t="s">
        <v>1718</v>
      </c>
      <c r="C61" s="16" t="s">
        <v>2</v>
      </c>
      <c r="D61" s="18" t="s">
        <v>1484</v>
      </c>
      <c r="E61" s="22">
        <v>-168000</v>
      </c>
      <c r="F61" s="23">
        <v>-239.65</v>
      </c>
      <c r="G61" s="24">
        <v>-8.9999999999999993E-3</v>
      </c>
    </row>
    <row r="62" spans="1:7" ht="12.95" customHeight="1">
      <c r="A62" s="20" t="s">
        <v>1693</v>
      </c>
      <c r="B62" s="21" t="s">
        <v>1694</v>
      </c>
      <c r="C62" s="16" t="s">
        <v>2</v>
      </c>
      <c r="D62" s="18" t="s">
        <v>1484</v>
      </c>
      <c r="E62" s="22">
        <v>-689000</v>
      </c>
      <c r="F62" s="23">
        <v>-250.11</v>
      </c>
      <c r="G62" s="24">
        <v>-9.4000000000000004E-3</v>
      </c>
    </row>
    <row r="63" spans="1:7" ht="12.95" customHeight="1">
      <c r="A63" s="20" t="s">
        <v>1732</v>
      </c>
      <c r="B63" s="21" t="s">
        <v>1733</v>
      </c>
      <c r="C63" s="16" t="s">
        <v>2</v>
      </c>
      <c r="D63" s="18" t="s">
        <v>1484</v>
      </c>
      <c r="E63" s="22">
        <v>-80000</v>
      </c>
      <c r="F63" s="23">
        <v>-303.60000000000002</v>
      </c>
      <c r="G63" s="24">
        <v>-1.14E-2</v>
      </c>
    </row>
    <row r="64" spans="1:7" ht="12.95" customHeight="1">
      <c r="A64" s="20" t="s">
        <v>1645</v>
      </c>
      <c r="B64" s="21" t="s">
        <v>1646</v>
      </c>
      <c r="C64" s="16" t="s">
        <v>2</v>
      </c>
      <c r="D64" s="18" t="s">
        <v>1484</v>
      </c>
      <c r="E64" s="22">
        <v>-28600</v>
      </c>
      <c r="F64" s="23">
        <v>-327.86</v>
      </c>
      <c r="G64" s="24">
        <v>-1.23E-2</v>
      </c>
    </row>
    <row r="65" spans="1:7" ht="12.95" customHeight="1">
      <c r="A65" s="20" t="s">
        <v>1742</v>
      </c>
      <c r="B65" s="21" t="s">
        <v>1743</v>
      </c>
      <c r="C65" s="16" t="s">
        <v>2</v>
      </c>
      <c r="D65" s="18" t="s">
        <v>1484</v>
      </c>
      <c r="E65" s="22">
        <v>-344000</v>
      </c>
      <c r="F65" s="23">
        <v>-329.9</v>
      </c>
      <c r="G65" s="24">
        <v>-1.24E-2</v>
      </c>
    </row>
    <row r="66" spans="1:7" ht="12.95" customHeight="1">
      <c r="A66" s="20" t="s">
        <v>1559</v>
      </c>
      <c r="B66" s="21" t="s">
        <v>1560</v>
      </c>
      <c r="C66" s="16" t="s">
        <v>2</v>
      </c>
      <c r="D66" s="18" t="s">
        <v>1484</v>
      </c>
      <c r="E66" s="22">
        <v>-294000</v>
      </c>
      <c r="F66" s="23">
        <v>-350.6</v>
      </c>
      <c r="G66" s="24">
        <v>-1.32E-2</v>
      </c>
    </row>
    <row r="67" spans="1:7" ht="12.95" customHeight="1">
      <c r="A67" s="20" t="s">
        <v>1843</v>
      </c>
      <c r="B67" s="21" t="s">
        <v>1844</v>
      </c>
      <c r="C67" s="16" t="s">
        <v>2</v>
      </c>
      <c r="D67" s="18" t="s">
        <v>1484</v>
      </c>
      <c r="E67" s="22">
        <v>-46800</v>
      </c>
      <c r="F67" s="23">
        <v>-363</v>
      </c>
      <c r="G67" s="24">
        <v>-1.37E-2</v>
      </c>
    </row>
    <row r="68" spans="1:7" ht="12.95" customHeight="1">
      <c r="A68" s="20" t="s">
        <v>1581</v>
      </c>
      <c r="B68" s="21" t="s">
        <v>1582</v>
      </c>
      <c r="C68" s="16" t="s">
        <v>2</v>
      </c>
      <c r="D68" s="18" t="s">
        <v>1484</v>
      </c>
      <c r="E68" s="22">
        <v>-85400</v>
      </c>
      <c r="F68" s="23">
        <v>-380.59</v>
      </c>
      <c r="G68" s="24">
        <v>-1.43E-2</v>
      </c>
    </row>
    <row r="69" spans="1:7" ht="12.95" customHeight="1">
      <c r="A69" s="20" t="s">
        <v>1513</v>
      </c>
      <c r="B69" s="21" t="s">
        <v>1514</v>
      </c>
      <c r="C69" s="16" t="s">
        <v>2</v>
      </c>
      <c r="D69" s="18" t="s">
        <v>1484</v>
      </c>
      <c r="E69" s="22">
        <v>-100100</v>
      </c>
      <c r="F69" s="23">
        <v>-390.64</v>
      </c>
      <c r="G69" s="24">
        <v>-1.47E-2</v>
      </c>
    </row>
    <row r="70" spans="1:7" ht="12.95" customHeight="1">
      <c r="A70" s="20" t="s">
        <v>1703</v>
      </c>
      <c r="B70" s="21" t="s">
        <v>1704</v>
      </c>
      <c r="C70" s="16" t="s">
        <v>2</v>
      </c>
      <c r="D70" s="18" t="s">
        <v>1484</v>
      </c>
      <c r="E70" s="22">
        <v>-193500</v>
      </c>
      <c r="F70" s="23">
        <v>-425.99</v>
      </c>
      <c r="G70" s="24">
        <v>-1.6E-2</v>
      </c>
    </row>
    <row r="71" spans="1:7" ht="12.95" customHeight="1">
      <c r="A71" s="20" t="s">
        <v>1687</v>
      </c>
      <c r="B71" s="21" t="s">
        <v>1688</v>
      </c>
      <c r="C71" s="16" t="s">
        <v>2</v>
      </c>
      <c r="D71" s="18" t="s">
        <v>1484</v>
      </c>
      <c r="E71" s="22">
        <v>-176000</v>
      </c>
      <c r="F71" s="23">
        <v>-467.37</v>
      </c>
      <c r="G71" s="24">
        <v>-1.7600000000000001E-2</v>
      </c>
    </row>
    <row r="72" spans="1:7" ht="12.95" customHeight="1">
      <c r="A72" s="20" t="s">
        <v>1599</v>
      </c>
      <c r="B72" s="21" t="s">
        <v>1600</v>
      </c>
      <c r="C72" s="16" t="s">
        <v>2</v>
      </c>
      <c r="D72" s="18" t="s">
        <v>1484</v>
      </c>
      <c r="E72" s="22">
        <v>-162500</v>
      </c>
      <c r="F72" s="23">
        <v>-533.80999999999995</v>
      </c>
      <c r="G72" s="24">
        <v>-2.01E-2</v>
      </c>
    </row>
    <row r="73" spans="1:7" ht="12.95" customHeight="1">
      <c r="A73" s="20" t="s">
        <v>1713</v>
      </c>
      <c r="B73" s="21" t="s">
        <v>1714</v>
      </c>
      <c r="C73" s="16" t="s">
        <v>2</v>
      </c>
      <c r="D73" s="18" t="s">
        <v>1484</v>
      </c>
      <c r="E73" s="22">
        <v>-60000</v>
      </c>
      <c r="F73" s="23">
        <v>-541.98</v>
      </c>
      <c r="G73" s="24">
        <v>-2.0400000000000001E-2</v>
      </c>
    </row>
    <row r="74" spans="1:7" ht="12.95" customHeight="1">
      <c r="A74" s="20" t="s">
        <v>1845</v>
      </c>
      <c r="B74" s="21" t="s">
        <v>1846</v>
      </c>
      <c r="C74" s="16" t="s">
        <v>2</v>
      </c>
      <c r="D74" s="18" t="s">
        <v>1484</v>
      </c>
      <c r="E74" s="22">
        <v>-80400</v>
      </c>
      <c r="F74" s="23">
        <v>-589.29</v>
      </c>
      <c r="G74" s="24">
        <v>-2.2200000000000001E-2</v>
      </c>
    </row>
    <row r="75" spans="1:7" ht="12.95" customHeight="1">
      <c r="A75" s="20" t="s">
        <v>1738</v>
      </c>
      <c r="B75" s="21" t="s">
        <v>1739</v>
      </c>
      <c r="C75" s="16" t="s">
        <v>2</v>
      </c>
      <c r="D75" s="18" t="s">
        <v>1484</v>
      </c>
      <c r="E75" s="22">
        <v>-112000</v>
      </c>
      <c r="F75" s="23">
        <v>-628.15</v>
      </c>
      <c r="G75" s="24">
        <v>-2.3599999999999999E-2</v>
      </c>
    </row>
    <row r="76" spans="1:7" ht="12.95" customHeight="1">
      <c r="A76" s="20" t="s">
        <v>1555</v>
      </c>
      <c r="B76" s="21" t="s">
        <v>1556</v>
      </c>
      <c r="C76" s="16" t="s">
        <v>2</v>
      </c>
      <c r="D76" s="18" t="s">
        <v>1484</v>
      </c>
      <c r="E76" s="22">
        <v>-85800</v>
      </c>
      <c r="F76" s="23">
        <v>-634.91999999999996</v>
      </c>
      <c r="G76" s="24">
        <v>-2.3900000000000001E-2</v>
      </c>
    </row>
    <row r="77" spans="1:7" ht="12.95" customHeight="1">
      <c r="A77" s="20" t="s">
        <v>1663</v>
      </c>
      <c r="B77" s="21" t="s">
        <v>1664</v>
      </c>
      <c r="C77" s="16" t="s">
        <v>2</v>
      </c>
      <c r="D77" s="18" t="s">
        <v>1484</v>
      </c>
      <c r="E77" s="22">
        <v>-948000</v>
      </c>
      <c r="F77" s="23">
        <v>-669.76</v>
      </c>
      <c r="G77" s="24">
        <v>-2.52E-2</v>
      </c>
    </row>
    <row r="78" spans="1:7" ht="12.95" customHeight="1">
      <c r="A78" s="20" t="s">
        <v>1609</v>
      </c>
      <c r="B78" s="21" t="s">
        <v>3012</v>
      </c>
      <c r="C78" s="16" t="s">
        <v>2</v>
      </c>
      <c r="D78" s="18" t="s">
        <v>1484</v>
      </c>
      <c r="E78" s="22">
        <v>-365000</v>
      </c>
      <c r="F78" s="23">
        <v>-672.15</v>
      </c>
      <c r="G78" s="24">
        <v>-2.53E-2</v>
      </c>
    </row>
    <row r="79" spans="1:7" ht="12.95" customHeight="1">
      <c r="A79" s="20" t="s">
        <v>1683</v>
      </c>
      <c r="B79" s="21" t="s">
        <v>1684</v>
      </c>
      <c r="C79" s="16" t="s">
        <v>2</v>
      </c>
      <c r="D79" s="18" t="s">
        <v>1484</v>
      </c>
      <c r="E79" s="22">
        <v>-21500</v>
      </c>
      <c r="F79" s="23">
        <v>-676.18</v>
      </c>
      <c r="G79" s="24">
        <v>-2.5399999999999999E-2</v>
      </c>
    </row>
    <row r="80" spans="1:7" ht="12.95" customHeight="1">
      <c r="A80" s="20" t="s">
        <v>1707</v>
      </c>
      <c r="B80" s="21" t="s">
        <v>1708</v>
      </c>
      <c r="C80" s="16" t="s">
        <v>2</v>
      </c>
      <c r="D80" s="18" t="s">
        <v>1484</v>
      </c>
      <c r="E80" s="22">
        <v>-146300</v>
      </c>
      <c r="F80" s="23">
        <v>-727.77</v>
      </c>
      <c r="G80" s="24">
        <v>-2.7400000000000001E-2</v>
      </c>
    </row>
    <row r="81" spans="1:7" ht="12.95" customHeight="1">
      <c r="A81" s="20" t="s">
        <v>1744</v>
      </c>
      <c r="B81" s="21" t="s">
        <v>1745</v>
      </c>
      <c r="C81" s="16" t="s">
        <v>2</v>
      </c>
      <c r="D81" s="18" t="s">
        <v>1484</v>
      </c>
      <c r="E81" s="22">
        <v>-66800</v>
      </c>
      <c r="F81" s="23">
        <v>-830.32</v>
      </c>
      <c r="G81" s="24">
        <v>-3.1199999999999999E-2</v>
      </c>
    </row>
    <row r="82" spans="1:7" ht="12.95" customHeight="1">
      <c r="A82" s="20" t="s">
        <v>1746</v>
      </c>
      <c r="B82" s="21" t="s">
        <v>1747</v>
      </c>
      <c r="C82" s="16" t="s">
        <v>2</v>
      </c>
      <c r="D82" s="18" t="s">
        <v>1484</v>
      </c>
      <c r="E82" s="22">
        <v>-321750</v>
      </c>
      <c r="F82" s="23">
        <v>-900.1</v>
      </c>
      <c r="G82" s="24">
        <v>-3.39E-2</v>
      </c>
    </row>
    <row r="83" spans="1:7" ht="12.95" customHeight="1">
      <c r="A83" s="20" t="s">
        <v>1734</v>
      </c>
      <c r="B83" s="21" t="s">
        <v>1735</v>
      </c>
      <c r="C83" s="16" t="s">
        <v>2</v>
      </c>
      <c r="D83" s="18" t="s">
        <v>1484</v>
      </c>
      <c r="E83" s="22">
        <v>-327000</v>
      </c>
      <c r="F83" s="23">
        <v>-946.99</v>
      </c>
      <c r="G83" s="24">
        <v>-3.56E-2</v>
      </c>
    </row>
    <row r="84" spans="1:7" ht="12.95" customHeight="1">
      <c r="A84" s="20" t="s">
        <v>1740</v>
      </c>
      <c r="B84" s="21" t="s">
        <v>1741</v>
      </c>
      <c r="C84" s="16" t="s">
        <v>2</v>
      </c>
      <c r="D84" s="18" t="s">
        <v>1484</v>
      </c>
      <c r="E84" s="22">
        <v>-475000</v>
      </c>
      <c r="F84" s="23">
        <v>-961.64</v>
      </c>
      <c r="G84" s="24">
        <v>-3.6200000000000003E-2</v>
      </c>
    </row>
    <row r="85" spans="1:7" ht="12.95" customHeight="1">
      <c r="A85" s="20" t="s">
        <v>1635</v>
      </c>
      <c r="B85" s="21" t="s">
        <v>1636</v>
      </c>
      <c r="C85" s="16" t="s">
        <v>2</v>
      </c>
      <c r="D85" s="18" t="s">
        <v>1484</v>
      </c>
      <c r="E85" s="22">
        <v>-121800</v>
      </c>
      <c r="F85" s="23">
        <v>-1173.8499999999999</v>
      </c>
      <c r="G85" s="24">
        <v>-4.4200000000000003E-2</v>
      </c>
    </row>
    <row r="86" spans="1:7" ht="12.95" customHeight="1">
      <c r="A86" s="20" t="s">
        <v>1711</v>
      </c>
      <c r="B86" s="21" t="s">
        <v>1712</v>
      </c>
      <c r="C86" s="16" t="s">
        <v>2</v>
      </c>
      <c r="D86" s="18" t="s">
        <v>1484</v>
      </c>
      <c r="E86" s="22">
        <v>-1698000</v>
      </c>
      <c r="F86" s="23">
        <v>-1769.32</v>
      </c>
      <c r="G86" s="24">
        <v>-6.6600000000000006E-2</v>
      </c>
    </row>
    <row r="87" spans="1:7" ht="12.95" customHeight="1">
      <c r="A87" s="9"/>
      <c r="B87" s="26" t="s">
        <v>39</v>
      </c>
      <c r="C87" s="38" t="s">
        <v>2</v>
      </c>
      <c r="D87" s="39" t="s">
        <v>2</v>
      </c>
      <c r="E87" s="40" t="s">
        <v>2</v>
      </c>
      <c r="F87" s="41">
        <v>-16819.52</v>
      </c>
      <c r="G87" s="42">
        <v>-0.63290000000000002</v>
      </c>
    </row>
    <row r="88" spans="1:7" ht="12.95" customHeight="1">
      <c r="A88" s="9"/>
      <c r="B88" s="17" t="s">
        <v>9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9"/>
      <c r="B89" s="17" t="s">
        <v>10</v>
      </c>
      <c r="C89" s="16" t="s">
        <v>2</v>
      </c>
      <c r="D89" s="18" t="s">
        <v>2</v>
      </c>
      <c r="E89" s="18" t="s">
        <v>2</v>
      </c>
      <c r="F89" s="18" t="s">
        <v>2</v>
      </c>
      <c r="G89" s="19" t="s">
        <v>2</v>
      </c>
    </row>
    <row r="90" spans="1:7" ht="12.95" customHeight="1">
      <c r="A90" s="9"/>
      <c r="B90" s="17" t="s">
        <v>11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20" t="s">
        <v>1748</v>
      </c>
      <c r="B91" s="21" t="s">
        <v>1750</v>
      </c>
      <c r="C91" s="16" t="s">
        <v>1749</v>
      </c>
      <c r="D91" s="18" t="s">
        <v>15</v>
      </c>
      <c r="E91" s="22">
        <v>1400000</v>
      </c>
      <c r="F91" s="23">
        <v>1400.84</v>
      </c>
      <c r="G91" s="24">
        <v>5.2699999999999997E-2</v>
      </c>
    </row>
    <row r="92" spans="1:7" ht="12.95" customHeight="1">
      <c r="A92" s="20" t="s">
        <v>642</v>
      </c>
      <c r="B92" s="21" t="s">
        <v>644</v>
      </c>
      <c r="C92" s="16" t="s">
        <v>643</v>
      </c>
      <c r="D92" s="18" t="s">
        <v>302</v>
      </c>
      <c r="E92" s="22">
        <v>1000000</v>
      </c>
      <c r="F92" s="23">
        <v>988.79</v>
      </c>
      <c r="G92" s="24">
        <v>3.7199999999999997E-2</v>
      </c>
    </row>
    <row r="93" spans="1:7" ht="12.95" customHeight="1">
      <c r="A93" s="20" t="s">
        <v>1847</v>
      </c>
      <c r="B93" s="21" t="s">
        <v>1849</v>
      </c>
      <c r="C93" s="16" t="s">
        <v>1848</v>
      </c>
      <c r="D93" s="18" t="s">
        <v>308</v>
      </c>
      <c r="E93" s="22">
        <v>500000</v>
      </c>
      <c r="F93" s="23">
        <v>499.22</v>
      </c>
      <c r="G93" s="24">
        <v>1.8800000000000001E-2</v>
      </c>
    </row>
    <row r="94" spans="1:7" ht="12.95" customHeight="1">
      <c r="A94" s="20" t="s">
        <v>587</v>
      </c>
      <c r="B94" s="21" t="s">
        <v>589</v>
      </c>
      <c r="C94" s="16" t="s">
        <v>588</v>
      </c>
      <c r="D94" s="18" t="s">
        <v>302</v>
      </c>
      <c r="E94" s="22">
        <v>500000</v>
      </c>
      <c r="F94" s="23">
        <v>497.65</v>
      </c>
      <c r="G94" s="24">
        <v>1.8700000000000001E-2</v>
      </c>
    </row>
    <row r="95" spans="1:7" ht="12.95" customHeight="1">
      <c r="A95" s="9"/>
      <c r="B95" s="17" t="s">
        <v>30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20" t="s">
        <v>404</v>
      </c>
      <c r="B96" s="21" t="s">
        <v>406</v>
      </c>
      <c r="C96" s="16" t="s">
        <v>405</v>
      </c>
      <c r="D96" s="18" t="s">
        <v>15</v>
      </c>
      <c r="E96" s="22">
        <v>400000</v>
      </c>
      <c r="F96" s="23">
        <v>468.31</v>
      </c>
      <c r="G96" s="24">
        <v>1.7600000000000001E-2</v>
      </c>
    </row>
    <row r="97" spans="1:7" ht="12.95" customHeight="1">
      <c r="A97" s="9"/>
      <c r="B97" s="26" t="s">
        <v>34</v>
      </c>
      <c r="C97" s="25" t="s">
        <v>2</v>
      </c>
      <c r="D97" s="26" t="s">
        <v>2</v>
      </c>
      <c r="E97" s="26" t="s">
        <v>2</v>
      </c>
      <c r="F97" s="27">
        <v>3854.81</v>
      </c>
      <c r="G97" s="28">
        <v>0.14499999999999999</v>
      </c>
    </row>
    <row r="98" spans="1:7" ht="12.95" customHeight="1">
      <c r="A98" s="9"/>
      <c r="B98" s="17" t="s">
        <v>35</v>
      </c>
      <c r="C98" s="16" t="s">
        <v>2</v>
      </c>
      <c r="D98" s="39" t="s">
        <v>2</v>
      </c>
      <c r="E98" s="39" t="s">
        <v>2</v>
      </c>
      <c r="F98" s="50" t="s">
        <v>683</v>
      </c>
      <c r="G98" s="51" t="s">
        <v>683</v>
      </c>
    </row>
    <row r="99" spans="1:7" ht="12.95" customHeight="1">
      <c r="A99" s="9"/>
      <c r="B99" s="25" t="s">
        <v>34</v>
      </c>
      <c r="C99" s="38" t="s">
        <v>2</v>
      </c>
      <c r="D99" s="39" t="s">
        <v>2</v>
      </c>
      <c r="E99" s="39" t="s">
        <v>2</v>
      </c>
      <c r="F99" s="50" t="s">
        <v>683</v>
      </c>
      <c r="G99" s="51" t="s">
        <v>683</v>
      </c>
    </row>
    <row r="100" spans="1:7" ht="12.95" customHeight="1">
      <c r="A100" s="9"/>
      <c r="B100" s="30" t="s">
        <v>2959</v>
      </c>
      <c r="C100" s="29" t="s">
        <v>2</v>
      </c>
      <c r="D100" s="31" t="s">
        <v>2</v>
      </c>
      <c r="E100" s="31" t="s">
        <v>2</v>
      </c>
      <c r="F100" s="31" t="s">
        <v>2</v>
      </c>
      <c r="G100" s="32" t="s">
        <v>2</v>
      </c>
    </row>
    <row r="101" spans="1:7" ht="12.95" customHeight="1">
      <c r="A101" s="33"/>
      <c r="B101" s="35" t="s">
        <v>34</v>
      </c>
      <c r="C101" s="34" t="s">
        <v>2</v>
      </c>
      <c r="D101" s="35" t="s">
        <v>2</v>
      </c>
      <c r="E101" s="35" t="s">
        <v>2</v>
      </c>
      <c r="F101" s="36" t="s">
        <v>683</v>
      </c>
      <c r="G101" s="37" t="s">
        <v>683</v>
      </c>
    </row>
    <row r="102" spans="1:7" ht="12.95" customHeight="1">
      <c r="A102" s="9"/>
      <c r="B102" s="26" t="s">
        <v>39</v>
      </c>
      <c r="C102" s="38" t="s">
        <v>2</v>
      </c>
      <c r="D102" s="39" t="s">
        <v>2</v>
      </c>
      <c r="E102" s="40" t="s">
        <v>2</v>
      </c>
      <c r="F102" s="41">
        <v>3854.81</v>
      </c>
      <c r="G102" s="42">
        <v>0.14499999999999999</v>
      </c>
    </row>
    <row r="103" spans="1:7" ht="12.95" customHeight="1">
      <c r="A103" s="9"/>
      <c r="B103" s="17" t="s">
        <v>40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9"/>
      <c r="B104" s="17" t="s">
        <v>67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10" t="s">
        <v>2</v>
      </c>
      <c r="B105" s="21" t="s">
        <v>68</v>
      </c>
      <c r="C105" s="16" t="s">
        <v>2</v>
      </c>
      <c r="D105" s="18" t="s">
        <v>2</v>
      </c>
      <c r="E105" s="43" t="s">
        <v>2</v>
      </c>
      <c r="F105" s="23">
        <v>1431.01</v>
      </c>
      <c r="G105" s="24">
        <v>5.3900000000000003E-2</v>
      </c>
    </row>
    <row r="106" spans="1:7" ht="12.95" customHeight="1">
      <c r="A106" s="9"/>
      <c r="B106" s="26" t="s">
        <v>39</v>
      </c>
      <c r="C106" s="38" t="s">
        <v>2</v>
      </c>
      <c r="D106" s="39" t="s">
        <v>2</v>
      </c>
      <c r="E106" s="40" t="s">
        <v>2</v>
      </c>
      <c r="F106" s="41">
        <v>1431.01</v>
      </c>
      <c r="G106" s="42">
        <v>5.3900000000000003E-2</v>
      </c>
    </row>
    <row r="107" spans="1:7" ht="12.95" customHeight="1">
      <c r="A107" s="9"/>
      <c r="B107" s="17" t="s">
        <v>1768</v>
      </c>
      <c r="C107" s="16" t="s">
        <v>2</v>
      </c>
      <c r="D107" s="52" t="s">
        <v>204</v>
      </c>
      <c r="E107" s="18" t="s">
        <v>2</v>
      </c>
      <c r="F107" s="18" t="s">
        <v>2</v>
      </c>
      <c r="G107" s="19" t="s">
        <v>2</v>
      </c>
    </row>
    <row r="108" spans="1:7" ht="12.95" customHeight="1">
      <c r="A108" s="20" t="s">
        <v>1772</v>
      </c>
      <c r="B108" s="21" t="s">
        <v>206</v>
      </c>
      <c r="C108" s="16" t="s">
        <v>2</v>
      </c>
      <c r="D108" s="18" t="s">
        <v>1773</v>
      </c>
      <c r="E108" s="43" t="s">
        <v>2</v>
      </c>
      <c r="F108" s="23">
        <v>1500</v>
      </c>
      <c r="G108" s="24">
        <v>5.6399999999999999E-2</v>
      </c>
    </row>
    <row r="109" spans="1:7" ht="12.95" customHeight="1">
      <c r="A109" s="20" t="s">
        <v>1850</v>
      </c>
      <c r="B109" s="21" t="s">
        <v>1770</v>
      </c>
      <c r="C109" s="16" t="s">
        <v>2</v>
      </c>
      <c r="D109" s="18" t="s">
        <v>1851</v>
      </c>
      <c r="E109" s="43" t="s">
        <v>2</v>
      </c>
      <c r="F109" s="23">
        <v>1000</v>
      </c>
      <c r="G109" s="24">
        <v>3.7600000000000001E-2</v>
      </c>
    </row>
    <row r="110" spans="1:7" ht="12.95" customHeight="1">
      <c r="A110" s="20" t="s">
        <v>1852</v>
      </c>
      <c r="B110" s="21" t="s">
        <v>1770</v>
      </c>
      <c r="C110" s="16" t="s">
        <v>2</v>
      </c>
      <c r="D110" s="18" t="s">
        <v>1790</v>
      </c>
      <c r="E110" s="43" t="s">
        <v>2</v>
      </c>
      <c r="F110" s="23">
        <v>500</v>
      </c>
      <c r="G110" s="24">
        <v>1.8800000000000001E-2</v>
      </c>
    </row>
    <row r="111" spans="1:7" ht="12.95" customHeight="1">
      <c r="A111" s="20" t="s">
        <v>1853</v>
      </c>
      <c r="B111" s="21" t="s">
        <v>1784</v>
      </c>
      <c r="C111" s="16" t="s">
        <v>2</v>
      </c>
      <c r="D111" s="18" t="s">
        <v>1854</v>
      </c>
      <c r="E111" s="43" t="s">
        <v>2</v>
      </c>
      <c r="F111" s="23">
        <v>500</v>
      </c>
      <c r="G111" s="24">
        <v>1.8800000000000001E-2</v>
      </c>
    </row>
    <row r="112" spans="1:7" ht="12.95" customHeight="1">
      <c r="A112" s="20" t="s">
        <v>1855</v>
      </c>
      <c r="B112" s="21" t="s">
        <v>1784</v>
      </c>
      <c r="C112" s="16" t="s">
        <v>2</v>
      </c>
      <c r="D112" s="18" t="s">
        <v>1856</v>
      </c>
      <c r="E112" s="43" t="s">
        <v>2</v>
      </c>
      <c r="F112" s="23">
        <v>300</v>
      </c>
      <c r="G112" s="24">
        <v>1.1299999999999999E-2</v>
      </c>
    </row>
    <row r="113" spans="1:7" ht="12.95" customHeight="1">
      <c r="A113" s="20" t="s">
        <v>1857</v>
      </c>
      <c r="B113" s="21" t="s">
        <v>1784</v>
      </c>
      <c r="C113" s="16" t="s">
        <v>2</v>
      </c>
      <c r="D113" s="18" t="s">
        <v>1858</v>
      </c>
      <c r="E113" s="43" t="s">
        <v>2</v>
      </c>
      <c r="F113" s="23">
        <v>300</v>
      </c>
      <c r="G113" s="24">
        <v>1.1299999999999999E-2</v>
      </c>
    </row>
    <row r="114" spans="1:7" ht="12.95" customHeight="1">
      <c r="A114" s="9"/>
      <c r="B114" s="26" t="s">
        <v>39</v>
      </c>
      <c r="C114" s="38" t="s">
        <v>2</v>
      </c>
      <c r="D114" s="39" t="s">
        <v>2</v>
      </c>
      <c r="E114" s="40" t="s">
        <v>2</v>
      </c>
      <c r="F114" s="41">
        <v>4100</v>
      </c>
      <c r="G114" s="42">
        <v>0.1542</v>
      </c>
    </row>
    <row r="115" spans="1:7" ht="12.95" customHeight="1">
      <c r="A115" s="9"/>
      <c r="B115" s="26" t="s">
        <v>214</v>
      </c>
      <c r="C115" s="38" t="s">
        <v>2</v>
      </c>
      <c r="D115" s="39" t="s">
        <v>2</v>
      </c>
      <c r="E115" s="18" t="s">
        <v>2</v>
      </c>
      <c r="F115" s="41">
        <f>14208.65+3065-16819.52</f>
        <v>454.13000000000102</v>
      </c>
      <c r="G115" s="42">
        <f>+F115/$F$116</f>
        <v>1.7089956312967936E-2</v>
      </c>
    </row>
    <row r="116" spans="1:7" ht="12.95" customHeight="1" thickBot="1">
      <c r="A116" s="9"/>
      <c r="B116" s="45" t="s">
        <v>215</v>
      </c>
      <c r="C116" s="44" t="s">
        <v>2</v>
      </c>
      <c r="D116" s="46" t="s">
        <v>2</v>
      </c>
      <c r="E116" s="46" t="s">
        <v>2</v>
      </c>
      <c r="F116" s="47">
        <v>26572.9175478</v>
      </c>
      <c r="G116" s="48">
        <v>1</v>
      </c>
    </row>
    <row r="117" spans="1:7" ht="12.95" customHeight="1">
      <c r="A117" s="9"/>
      <c r="B117" s="10" t="s">
        <v>2</v>
      </c>
      <c r="C117" s="9"/>
      <c r="D117" s="9"/>
      <c r="E117" s="9"/>
      <c r="F117" s="9"/>
      <c r="G117" s="9"/>
    </row>
    <row r="118" spans="1:7" ht="12.95" customHeight="1">
      <c r="A118" s="9"/>
      <c r="B118" s="49" t="s">
        <v>2</v>
      </c>
      <c r="C118" s="9"/>
      <c r="D118" s="9"/>
      <c r="E118" s="9"/>
      <c r="F118" s="67"/>
      <c r="G118" s="67"/>
    </row>
    <row r="119" spans="1:7" ht="12.95" customHeight="1">
      <c r="A119" s="9"/>
      <c r="B119" s="49" t="s">
        <v>216</v>
      </c>
      <c r="C119" s="9"/>
      <c r="D119" s="9"/>
      <c r="E119" s="9"/>
      <c r="F119" s="9"/>
      <c r="G119" s="9"/>
    </row>
    <row r="120" spans="1:7" ht="12.95" customHeight="1">
      <c r="A120" s="9"/>
      <c r="B120" s="49" t="s">
        <v>2</v>
      </c>
      <c r="C120" s="9"/>
      <c r="D120" s="9"/>
      <c r="E120" s="9"/>
      <c r="F120" s="9"/>
      <c r="G120" s="9"/>
    </row>
    <row r="121" spans="1:7" ht="26.1" customHeight="1">
      <c r="A121" s="9"/>
      <c r="B121" s="63"/>
      <c r="C121" s="9"/>
      <c r="E121" s="9"/>
      <c r="F121" s="9"/>
      <c r="G121" s="9"/>
    </row>
    <row r="122" spans="1:7" ht="12.95" customHeight="1">
      <c r="A122" s="9"/>
      <c r="B122" s="49" t="s">
        <v>2</v>
      </c>
      <c r="C122" s="9"/>
      <c r="D122" s="9"/>
      <c r="E122" s="9"/>
      <c r="F122" s="9"/>
      <c r="G12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8"/>
  <sheetViews>
    <sheetView showGridLines="0" zoomScaleNormal="100" workbookViewId="0"/>
  </sheetViews>
  <sheetFormatPr defaultRowHeight="12.75"/>
  <cols>
    <col min="1" max="1" width="10.8554687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Classic Equity Fund (CEF)</v>
      </c>
      <c r="C4" s="79"/>
      <c r="D4" s="79"/>
      <c r="E4" s="79"/>
      <c r="F4" s="79"/>
      <c r="G4" s="79"/>
    </row>
    <row r="5" spans="1:9" ht="15.95" customHeight="1">
      <c r="A5" s="8" t="s">
        <v>1859</v>
      </c>
      <c r="B5" s="64" t="s">
        <v>2972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830599</v>
      </c>
      <c r="F11" s="23">
        <v>15665.93</v>
      </c>
      <c r="G11" s="24">
        <v>5.9799999999999999E-2</v>
      </c>
    </row>
    <row r="12" spans="1:9" ht="12.95" customHeight="1">
      <c r="A12" s="20" t="s">
        <v>1181</v>
      </c>
      <c r="B12" s="21" t="s">
        <v>1183</v>
      </c>
      <c r="C12" s="16" t="s">
        <v>1182</v>
      </c>
      <c r="D12" s="18" t="s">
        <v>1077</v>
      </c>
      <c r="E12" s="22">
        <v>833528</v>
      </c>
      <c r="F12" s="23">
        <v>9433.8700000000008</v>
      </c>
      <c r="G12" s="24">
        <v>3.5999999999999997E-2</v>
      </c>
      <c r="I12" s="78"/>
    </row>
    <row r="13" spans="1:9" ht="12.95" customHeight="1">
      <c r="A13" s="20" t="s">
        <v>1461</v>
      </c>
      <c r="B13" s="21" t="s">
        <v>1463</v>
      </c>
      <c r="C13" s="16" t="s">
        <v>1462</v>
      </c>
      <c r="D13" s="18" t="s">
        <v>1141</v>
      </c>
      <c r="E13" s="22">
        <v>575729</v>
      </c>
      <c r="F13" s="23">
        <v>7547.23</v>
      </c>
      <c r="G13" s="24">
        <v>2.8799999999999999E-2</v>
      </c>
    </row>
    <row r="14" spans="1:9" ht="12.95" customHeight="1">
      <c r="A14" s="20" t="s">
        <v>1390</v>
      </c>
      <c r="B14" s="21" t="s">
        <v>1392</v>
      </c>
      <c r="C14" s="16" t="s">
        <v>1391</v>
      </c>
      <c r="D14" s="18" t="s">
        <v>1124</v>
      </c>
      <c r="E14" s="22">
        <v>2184650</v>
      </c>
      <c r="F14" s="23">
        <v>5581.78</v>
      </c>
      <c r="G14" s="24">
        <v>2.1299999999999999E-2</v>
      </c>
    </row>
    <row r="15" spans="1:9" ht="12.95" customHeight="1">
      <c r="A15" s="20" t="s">
        <v>1331</v>
      </c>
      <c r="B15" s="21" t="s">
        <v>1333</v>
      </c>
      <c r="C15" s="16" t="s">
        <v>1332</v>
      </c>
      <c r="D15" s="18" t="s">
        <v>1100</v>
      </c>
      <c r="E15" s="22">
        <v>606355</v>
      </c>
      <c r="F15" s="23">
        <v>5352.3</v>
      </c>
      <c r="G15" s="24">
        <v>2.0400000000000001E-2</v>
      </c>
    </row>
    <row r="16" spans="1:9" ht="12.95" customHeight="1">
      <c r="A16" s="20" t="s">
        <v>1146</v>
      </c>
      <c r="B16" s="21" t="s">
        <v>1148</v>
      </c>
      <c r="C16" s="16" t="s">
        <v>1147</v>
      </c>
      <c r="D16" s="18" t="s">
        <v>1058</v>
      </c>
      <c r="E16" s="22">
        <v>506294</v>
      </c>
      <c r="F16" s="23">
        <v>5304.95</v>
      </c>
      <c r="G16" s="24">
        <v>2.0299999999999999E-2</v>
      </c>
    </row>
    <row r="17" spans="1:7" ht="12.95" customHeight="1">
      <c r="A17" s="20" t="s">
        <v>1862</v>
      </c>
      <c r="B17" s="21" t="s">
        <v>1864</v>
      </c>
      <c r="C17" s="16" t="s">
        <v>1863</v>
      </c>
      <c r="D17" s="18" t="s">
        <v>1865</v>
      </c>
      <c r="E17" s="22">
        <v>899534</v>
      </c>
      <c r="F17" s="23">
        <v>4954.63</v>
      </c>
      <c r="G17" s="24">
        <v>1.89E-2</v>
      </c>
    </row>
    <row r="18" spans="1:7" ht="12.95" customHeight="1">
      <c r="A18" s="20" t="s">
        <v>1402</v>
      </c>
      <c r="B18" s="21" t="s">
        <v>507</v>
      </c>
      <c r="C18" s="16" t="s">
        <v>1403</v>
      </c>
      <c r="D18" s="18" t="s">
        <v>1062</v>
      </c>
      <c r="E18" s="22">
        <v>261499</v>
      </c>
      <c r="F18" s="23">
        <v>4773.93</v>
      </c>
      <c r="G18" s="24">
        <v>1.8200000000000001E-2</v>
      </c>
    </row>
    <row r="19" spans="1:7" ht="12.95" customHeight="1">
      <c r="A19" s="20" t="s">
        <v>1132</v>
      </c>
      <c r="B19" s="21" t="s">
        <v>1134</v>
      </c>
      <c r="C19" s="16" t="s">
        <v>1133</v>
      </c>
      <c r="D19" s="18" t="s">
        <v>1081</v>
      </c>
      <c r="E19" s="22">
        <v>2148698</v>
      </c>
      <c r="F19" s="23">
        <v>4707.8</v>
      </c>
      <c r="G19" s="24">
        <v>1.7999999999999999E-2</v>
      </c>
    </row>
    <row r="20" spans="1:7" ht="12.95" customHeight="1">
      <c r="A20" s="20" t="s">
        <v>1866</v>
      </c>
      <c r="B20" s="21" t="s">
        <v>1868</v>
      </c>
      <c r="C20" s="16" t="s">
        <v>1867</v>
      </c>
      <c r="D20" s="18" t="s">
        <v>1273</v>
      </c>
      <c r="E20" s="22">
        <v>6150</v>
      </c>
      <c r="F20" s="23">
        <v>4459.5600000000004</v>
      </c>
      <c r="G20" s="24">
        <v>1.7000000000000001E-2</v>
      </c>
    </row>
    <row r="21" spans="1:7" ht="12.95" customHeight="1">
      <c r="A21" s="20" t="s">
        <v>1316</v>
      </c>
      <c r="B21" s="21" t="s">
        <v>1318</v>
      </c>
      <c r="C21" s="16" t="s">
        <v>1317</v>
      </c>
      <c r="D21" s="18" t="s">
        <v>1062</v>
      </c>
      <c r="E21" s="22">
        <v>874564</v>
      </c>
      <c r="F21" s="23">
        <v>4051.42</v>
      </c>
      <c r="G21" s="24">
        <v>1.55E-2</v>
      </c>
    </row>
    <row r="22" spans="1:7" ht="12.95" customHeight="1">
      <c r="A22" s="20" t="s">
        <v>1092</v>
      </c>
      <c r="B22" s="21" t="s">
        <v>1094</v>
      </c>
      <c r="C22" s="16" t="s">
        <v>1093</v>
      </c>
      <c r="D22" s="18" t="s">
        <v>1062</v>
      </c>
      <c r="E22" s="22">
        <v>365894</v>
      </c>
      <c r="F22" s="23">
        <v>4013.31</v>
      </c>
      <c r="G22" s="24">
        <v>1.5299999999999999E-2</v>
      </c>
    </row>
    <row r="23" spans="1:7" ht="12.95" customHeight="1">
      <c r="A23" s="20" t="s">
        <v>1869</v>
      </c>
      <c r="B23" s="21" t="s">
        <v>1871</v>
      </c>
      <c r="C23" s="16" t="s">
        <v>1870</v>
      </c>
      <c r="D23" s="18" t="s">
        <v>1273</v>
      </c>
      <c r="E23" s="22">
        <v>1445880</v>
      </c>
      <c r="F23" s="23">
        <v>4005.81</v>
      </c>
      <c r="G23" s="24">
        <v>1.5299999999999999E-2</v>
      </c>
    </row>
    <row r="24" spans="1:7" ht="12.95" customHeight="1">
      <c r="A24" s="20" t="s">
        <v>1135</v>
      </c>
      <c r="B24" s="21" t="s">
        <v>1137</v>
      </c>
      <c r="C24" s="16" t="s">
        <v>1136</v>
      </c>
      <c r="D24" s="18" t="s">
        <v>1058</v>
      </c>
      <c r="E24" s="22">
        <v>1537465</v>
      </c>
      <c r="F24" s="23">
        <v>3842.13</v>
      </c>
      <c r="G24" s="24">
        <v>1.47E-2</v>
      </c>
    </row>
    <row r="25" spans="1:7" ht="12.95" customHeight="1">
      <c r="A25" s="20" t="s">
        <v>1872</v>
      </c>
      <c r="B25" s="21" t="s">
        <v>1874</v>
      </c>
      <c r="C25" s="16" t="s">
        <v>1873</v>
      </c>
      <c r="D25" s="18" t="s">
        <v>1875</v>
      </c>
      <c r="E25" s="22">
        <v>2924958</v>
      </c>
      <c r="F25" s="23">
        <v>3784.9</v>
      </c>
      <c r="G25" s="24">
        <v>1.4500000000000001E-2</v>
      </c>
    </row>
    <row r="26" spans="1:7" ht="12.95" customHeight="1">
      <c r="A26" s="20" t="s">
        <v>1876</v>
      </c>
      <c r="B26" s="21" t="s">
        <v>1878</v>
      </c>
      <c r="C26" s="16" t="s">
        <v>1877</v>
      </c>
      <c r="D26" s="18" t="s">
        <v>1206</v>
      </c>
      <c r="E26" s="22">
        <v>508679</v>
      </c>
      <c r="F26" s="23">
        <v>3693.52</v>
      </c>
      <c r="G26" s="24">
        <v>1.41E-2</v>
      </c>
    </row>
    <row r="27" spans="1:7" ht="12.95" customHeight="1">
      <c r="A27" s="20" t="s">
        <v>1879</v>
      </c>
      <c r="B27" s="21" t="s">
        <v>1881</v>
      </c>
      <c r="C27" s="16" t="s">
        <v>1880</v>
      </c>
      <c r="D27" s="18" t="s">
        <v>1062</v>
      </c>
      <c r="E27" s="22">
        <v>171854</v>
      </c>
      <c r="F27" s="23">
        <v>3663.15</v>
      </c>
      <c r="G27" s="24">
        <v>1.4E-2</v>
      </c>
    </row>
    <row r="28" spans="1:7" ht="12.95" customHeight="1">
      <c r="A28" s="20" t="s">
        <v>1404</v>
      </c>
      <c r="B28" s="21" t="s">
        <v>1406</v>
      </c>
      <c r="C28" s="16" t="s">
        <v>1405</v>
      </c>
      <c r="D28" s="18" t="s">
        <v>1088</v>
      </c>
      <c r="E28" s="22">
        <v>102193</v>
      </c>
      <c r="F28" s="23">
        <v>3620.49</v>
      </c>
      <c r="G28" s="24">
        <v>1.38E-2</v>
      </c>
    </row>
    <row r="29" spans="1:7" ht="12.95" customHeight="1">
      <c r="A29" s="20" t="s">
        <v>1055</v>
      </c>
      <c r="B29" s="21" t="s">
        <v>1057</v>
      </c>
      <c r="C29" s="16" t="s">
        <v>1056</v>
      </c>
      <c r="D29" s="18" t="s">
        <v>1058</v>
      </c>
      <c r="E29" s="22">
        <v>1293364</v>
      </c>
      <c r="F29" s="23">
        <v>3600.08</v>
      </c>
      <c r="G29" s="24">
        <v>1.37E-2</v>
      </c>
    </row>
    <row r="30" spans="1:7" ht="12.95" customHeight="1">
      <c r="A30" s="20" t="s">
        <v>1882</v>
      </c>
      <c r="B30" s="21" t="s">
        <v>1884</v>
      </c>
      <c r="C30" s="16" t="s">
        <v>1883</v>
      </c>
      <c r="D30" s="18" t="s">
        <v>1058</v>
      </c>
      <c r="E30" s="22">
        <v>735000</v>
      </c>
      <c r="F30" s="23">
        <v>3526.9</v>
      </c>
      <c r="G30" s="24">
        <v>1.35E-2</v>
      </c>
    </row>
    <row r="31" spans="1:7" ht="12.95" customHeight="1">
      <c r="A31" s="20" t="s">
        <v>1885</v>
      </c>
      <c r="B31" s="21" t="s">
        <v>1887</v>
      </c>
      <c r="C31" s="16" t="s">
        <v>1886</v>
      </c>
      <c r="D31" s="18" t="s">
        <v>1077</v>
      </c>
      <c r="E31" s="22">
        <v>362334</v>
      </c>
      <c r="F31" s="23">
        <v>3509.57</v>
      </c>
      <c r="G31" s="24">
        <v>1.34E-2</v>
      </c>
    </row>
    <row r="32" spans="1:7" ht="12.95" customHeight="1">
      <c r="A32" s="20" t="s">
        <v>1888</v>
      </c>
      <c r="B32" s="21" t="s">
        <v>1784</v>
      </c>
      <c r="C32" s="16" t="s">
        <v>1889</v>
      </c>
      <c r="D32" s="18" t="s">
        <v>1058</v>
      </c>
      <c r="E32" s="22">
        <v>652179</v>
      </c>
      <c r="F32" s="23">
        <v>3329.37</v>
      </c>
      <c r="G32" s="24">
        <v>1.2699999999999999E-2</v>
      </c>
    </row>
    <row r="33" spans="1:7" ht="12.95" customHeight="1">
      <c r="A33" s="20" t="s">
        <v>1890</v>
      </c>
      <c r="B33" s="21" t="s">
        <v>1892</v>
      </c>
      <c r="C33" s="16" t="s">
        <v>1891</v>
      </c>
      <c r="D33" s="18" t="s">
        <v>1088</v>
      </c>
      <c r="E33" s="22">
        <v>447122</v>
      </c>
      <c r="F33" s="23">
        <v>3303.78</v>
      </c>
      <c r="G33" s="24">
        <v>1.26E-2</v>
      </c>
    </row>
    <row r="34" spans="1:7" ht="12.95" customHeight="1">
      <c r="A34" s="20" t="s">
        <v>1236</v>
      </c>
      <c r="B34" s="21" t="s">
        <v>1238</v>
      </c>
      <c r="C34" s="16" t="s">
        <v>1237</v>
      </c>
      <c r="D34" s="18" t="s">
        <v>1214</v>
      </c>
      <c r="E34" s="22">
        <v>1413317</v>
      </c>
      <c r="F34" s="23">
        <v>3292.32</v>
      </c>
      <c r="G34" s="24">
        <v>1.26E-2</v>
      </c>
    </row>
    <row r="35" spans="1:7" ht="12.95" customHeight="1">
      <c r="A35" s="20" t="s">
        <v>1893</v>
      </c>
      <c r="B35" s="21" t="s">
        <v>1895</v>
      </c>
      <c r="C35" s="16" t="s">
        <v>1894</v>
      </c>
      <c r="D35" s="18" t="s">
        <v>1865</v>
      </c>
      <c r="E35" s="22">
        <v>792930</v>
      </c>
      <c r="F35" s="23">
        <v>3185.2</v>
      </c>
      <c r="G35" s="24">
        <v>1.2200000000000001E-2</v>
      </c>
    </row>
    <row r="36" spans="1:7" ht="12.95" customHeight="1">
      <c r="A36" s="20" t="s">
        <v>2011</v>
      </c>
      <c r="B36" s="21" t="s">
        <v>115</v>
      </c>
      <c r="C36" s="16" t="s">
        <v>2012</v>
      </c>
      <c r="D36" s="18" t="s">
        <v>1062</v>
      </c>
      <c r="E36" s="22">
        <v>605752</v>
      </c>
      <c r="F36" s="23">
        <v>3149.91</v>
      </c>
      <c r="G36" s="24">
        <v>1.2E-2</v>
      </c>
    </row>
    <row r="37" spans="1:7" ht="12.95" customHeight="1">
      <c r="A37" s="20" t="s">
        <v>1074</v>
      </c>
      <c r="B37" s="21" t="s">
        <v>1076</v>
      </c>
      <c r="C37" s="16" t="s">
        <v>1075</v>
      </c>
      <c r="D37" s="18" t="s">
        <v>1077</v>
      </c>
      <c r="E37" s="22">
        <v>102243</v>
      </c>
      <c r="F37" s="23">
        <v>2913.06</v>
      </c>
      <c r="G37" s="24">
        <v>1.11E-2</v>
      </c>
    </row>
    <row r="38" spans="1:7" ht="12.95" customHeight="1">
      <c r="A38" s="20" t="s">
        <v>1896</v>
      </c>
      <c r="B38" s="21" t="s">
        <v>1898</v>
      </c>
      <c r="C38" s="16" t="s">
        <v>1897</v>
      </c>
      <c r="D38" s="18" t="s">
        <v>1062</v>
      </c>
      <c r="E38" s="22">
        <v>170000</v>
      </c>
      <c r="F38" s="23">
        <v>2851.24</v>
      </c>
      <c r="G38" s="24">
        <v>1.09E-2</v>
      </c>
    </row>
    <row r="39" spans="1:7" ht="12.95" customHeight="1">
      <c r="A39" s="20" t="s">
        <v>1899</v>
      </c>
      <c r="B39" s="21" t="s">
        <v>1901</v>
      </c>
      <c r="C39" s="16" t="s">
        <v>1900</v>
      </c>
      <c r="D39" s="18" t="s">
        <v>1104</v>
      </c>
      <c r="E39" s="22">
        <v>1672856</v>
      </c>
      <c r="F39" s="23">
        <v>2838.84</v>
      </c>
      <c r="G39" s="24">
        <v>1.0800000000000001E-2</v>
      </c>
    </row>
    <row r="40" spans="1:7" ht="12.95" customHeight="1">
      <c r="A40" s="20" t="s">
        <v>1085</v>
      </c>
      <c r="B40" s="21" t="s">
        <v>1087</v>
      </c>
      <c r="C40" s="16" t="s">
        <v>1086</v>
      </c>
      <c r="D40" s="18" t="s">
        <v>1088</v>
      </c>
      <c r="E40" s="22">
        <v>864328</v>
      </c>
      <c r="F40" s="23">
        <v>2825.06</v>
      </c>
      <c r="G40" s="24">
        <v>1.0800000000000001E-2</v>
      </c>
    </row>
    <row r="41" spans="1:7" ht="12.95" customHeight="1">
      <c r="A41" s="20" t="s">
        <v>1125</v>
      </c>
      <c r="B41" s="21" t="s">
        <v>1127</v>
      </c>
      <c r="C41" s="16" t="s">
        <v>1126</v>
      </c>
      <c r="D41" s="18" t="s">
        <v>1073</v>
      </c>
      <c r="E41" s="22">
        <v>558156</v>
      </c>
      <c r="F41" s="23">
        <v>2763.43</v>
      </c>
      <c r="G41" s="24">
        <v>1.06E-2</v>
      </c>
    </row>
    <row r="42" spans="1:7" ht="12.95" customHeight="1">
      <c r="A42" s="20" t="s">
        <v>1393</v>
      </c>
      <c r="B42" s="21" t="s">
        <v>1395</v>
      </c>
      <c r="C42" s="16" t="s">
        <v>1394</v>
      </c>
      <c r="D42" s="18" t="s">
        <v>1058</v>
      </c>
      <c r="E42" s="22">
        <v>3035249</v>
      </c>
      <c r="F42" s="23">
        <v>2707.44</v>
      </c>
      <c r="G42" s="24">
        <v>1.03E-2</v>
      </c>
    </row>
    <row r="43" spans="1:7" ht="12.95" customHeight="1">
      <c r="A43" s="20" t="s">
        <v>1902</v>
      </c>
      <c r="B43" s="21" t="s">
        <v>1904</v>
      </c>
      <c r="C43" s="16" t="s">
        <v>1903</v>
      </c>
      <c r="D43" s="18" t="s">
        <v>1104</v>
      </c>
      <c r="E43" s="22">
        <v>2000000</v>
      </c>
      <c r="F43" s="23">
        <v>2694</v>
      </c>
      <c r="G43" s="24">
        <v>1.03E-2</v>
      </c>
    </row>
    <row r="44" spans="1:7" ht="12.95" customHeight="1">
      <c r="A44" s="20" t="s">
        <v>1905</v>
      </c>
      <c r="B44" s="21" t="s">
        <v>1907</v>
      </c>
      <c r="C44" s="16" t="s">
        <v>1906</v>
      </c>
      <c r="D44" s="18" t="s">
        <v>1104</v>
      </c>
      <c r="E44" s="22">
        <v>535602</v>
      </c>
      <c r="F44" s="23">
        <v>2593.65</v>
      </c>
      <c r="G44" s="24">
        <v>9.9000000000000008E-3</v>
      </c>
    </row>
    <row r="45" spans="1:7" ht="12.95" customHeight="1">
      <c r="A45" s="20" t="s">
        <v>1289</v>
      </c>
      <c r="B45" s="54" t="s">
        <v>1291</v>
      </c>
      <c r="C45" s="16" t="s">
        <v>1290</v>
      </c>
      <c r="D45" s="55" t="s">
        <v>1221</v>
      </c>
      <c r="E45" s="22">
        <v>3843263</v>
      </c>
      <c r="F45" s="23">
        <v>2553.85</v>
      </c>
      <c r="G45" s="24">
        <v>9.7999999999999997E-3</v>
      </c>
    </row>
    <row r="46" spans="1:7" ht="12.95" customHeight="1">
      <c r="A46" s="20" t="s">
        <v>1128</v>
      </c>
      <c r="B46" s="21" t="s">
        <v>1130</v>
      </c>
      <c r="C46" s="16" t="s">
        <v>1129</v>
      </c>
      <c r="D46" s="18" t="s">
        <v>1131</v>
      </c>
      <c r="E46" s="22">
        <v>1100003</v>
      </c>
      <c r="F46" s="23">
        <v>2540.46</v>
      </c>
      <c r="G46" s="24">
        <v>9.7000000000000003E-3</v>
      </c>
    </row>
    <row r="47" spans="1:7" ht="12.95" customHeight="1">
      <c r="A47" s="20" t="s">
        <v>1194</v>
      </c>
      <c r="B47" s="21" t="s">
        <v>1196</v>
      </c>
      <c r="C47" s="16" t="s">
        <v>1195</v>
      </c>
      <c r="D47" s="18" t="s">
        <v>1100</v>
      </c>
      <c r="E47" s="22">
        <v>1422320</v>
      </c>
      <c r="F47" s="23">
        <v>2511.8200000000002</v>
      </c>
      <c r="G47" s="24">
        <v>9.5999999999999992E-3</v>
      </c>
    </row>
    <row r="48" spans="1:7" ht="12.95" customHeight="1">
      <c r="A48" s="20" t="s">
        <v>1908</v>
      </c>
      <c r="B48" s="21" t="s">
        <v>1910</v>
      </c>
      <c r="C48" s="16" t="s">
        <v>1909</v>
      </c>
      <c r="D48" s="18" t="s">
        <v>1210</v>
      </c>
      <c r="E48" s="22">
        <v>472268</v>
      </c>
      <c r="F48" s="23">
        <v>2480.12</v>
      </c>
      <c r="G48" s="24">
        <v>9.4999999999999998E-3</v>
      </c>
    </row>
    <row r="49" spans="1:7" ht="12.95" customHeight="1">
      <c r="A49" s="20" t="s">
        <v>1911</v>
      </c>
      <c r="B49" s="21" t="s">
        <v>1913</v>
      </c>
      <c r="C49" s="16" t="s">
        <v>1912</v>
      </c>
      <c r="D49" s="18" t="s">
        <v>1273</v>
      </c>
      <c r="E49" s="22">
        <v>1070589</v>
      </c>
      <c r="F49" s="23">
        <v>2385.81</v>
      </c>
      <c r="G49" s="24">
        <v>9.1000000000000004E-3</v>
      </c>
    </row>
    <row r="50" spans="1:7" ht="12.95" customHeight="1">
      <c r="A50" s="20" t="s">
        <v>1914</v>
      </c>
      <c r="B50" s="21" t="s">
        <v>1916</v>
      </c>
      <c r="C50" s="16" t="s">
        <v>1915</v>
      </c>
      <c r="D50" s="18" t="s">
        <v>1206</v>
      </c>
      <c r="E50" s="22">
        <v>1106831</v>
      </c>
      <c r="F50" s="23">
        <v>2376.92</v>
      </c>
      <c r="G50" s="24">
        <v>9.1000000000000004E-3</v>
      </c>
    </row>
    <row r="51" spans="1:7" ht="12.95" customHeight="1">
      <c r="A51" s="20" t="s">
        <v>1078</v>
      </c>
      <c r="B51" s="21" t="s">
        <v>1080</v>
      </c>
      <c r="C51" s="16" t="s">
        <v>1079</v>
      </c>
      <c r="D51" s="18" t="s">
        <v>1081</v>
      </c>
      <c r="E51" s="22">
        <v>819263</v>
      </c>
      <c r="F51" s="23">
        <v>2360.71</v>
      </c>
      <c r="G51" s="24">
        <v>8.9999999999999993E-3</v>
      </c>
    </row>
    <row r="52" spans="1:7" ht="12.95" customHeight="1">
      <c r="A52" s="20" t="s">
        <v>1917</v>
      </c>
      <c r="B52" s="21" t="s">
        <v>1919</v>
      </c>
      <c r="C52" s="16" t="s">
        <v>1918</v>
      </c>
      <c r="D52" s="18" t="s">
        <v>1273</v>
      </c>
      <c r="E52" s="22">
        <v>220000</v>
      </c>
      <c r="F52" s="23">
        <v>2346.52</v>
      </c>
      <c r="G52" s="24">
        <v>8.9999999999999993E-3</v>
      </c>
    </row>
    <row r="53" spans="1:7" ht="12.95" customHeight="1">
      <c r="A53" s="20" t="s">
        <v>1322</v>
      </c>
      <c r="B53" s="21" t="s">
        <v>1324</v>
      </c>
      <c r="C53" s="16" t="s">
        <v>1323</v>
      </c>
      <c r="D53" s="18" t="s">
        <v>1221</v>
      </c>
      <c r="E53" s="22">
        <v>827442</v>
      </c>
      <c r="F53" s="23">
        <v>2299.0500000000002</v>
      </c>
      <c r="G53" s="24">
        <v>8.8000000000000005E-3</v>
      </c>
    </row>
    <row r="54" spans="1:7" ht="12.95" customHeight="1">
      <c r="A54" s="20" t="s">
        <v>1920</v>
      </c>
      <c r="B54" s="21" t="s">
        <v>1922</v>
      </c>
      <c r="C54" s="16" t="s">
        <v>1921</v>
      </c>
      <c r="D54" s="18" t="s">
        <v>1077</v>
      </c>
      <c r="E54" s="22">
        <v>1054935</v>
      </c>
      <c r="F54" s="23">
        <v>2284.46</v>
      </c>
      <c r="G54" s="24">
        <v>8.6999999999999994E-3</v>
      </c>
    </row>
    <row r="55" spans="1:7" ht="12.95" customHeight="1">
      <c r="A55" s="20" t="s">
        <v>1380</v>
      </c>
      <c r="B55" s="21" t="s">
        <v>1382</v>
      </c>
      <c r="C55" s="16" t="s">
        <v>1381</v>
      </c>
      <c r="D55" s="18" t="s">
        <v>1383</v>
      </c>
      <c r="E55" s="22">
        <v>334736</v>
      </c>
      <c r="F55" s="23">
        <v>2266.66</v>
      </c>
      <c r="G55" s="24">
        <v>8.6999999999999994E-3</v>
      </c>
    </row>
    <row r="56" spans="1:7" ht="12.95" customHeight="1">
      <c r="A56" s="20" t="s">
        <v>1923</v>
      </c>
      <c r="B56" s="21" t="s">
        <v>1925</v>
      </c>
      <c r="C56" s="16" t="s">
        <v>1924</v>
      </c>
      <c r="D56" s="18" t="s">
        <v>1062</v>
      </c>
      <c r="E56" s="22">
        <v>346886</v>
      </c>
      <c r="F56" s="23">
        <v>2254.41</v>
      </c>
      <c r="G56" s="24">
        <v>8.6E-3</v>
      </c>
    </row>
    <row r="57" spans="1:7" ht="12.95" customHeight="1">
      <c r="A57" s="20" t="s">
        <v>1926</v>
      </c>
      <c r="B57" s="21" t="s">
        <v>1928</v>
      </c>
      <c r="C57" s="16" t="s">
        <v>1927</v>
      </c>
      <c r="D57" s="18" t="s">
        <v>1124</v>
      </c>
      <c r="E57" s="22">
        <v>27467</v>
      </c>
      <c r="F57" s="23">
        <v>2253.27</v>
      </c>
      <c r="G57" s="24">
        <v>8.6E-3</v>
      </c>
    </row>
    <row r="58" spans="1:7" ht="12.95" customHeight="1">
      <c r="A58" s="20" t="s">
        <v>1270</v>
      </c>
      <c r="B58" s="21" t="s">
        <v>1272</v>
      </c>
      <c r="C58" s="16" t="s">
        <v>1271</v>
      </c>
      <c r="D58" s="18" t="s">
        <v>1273</v>
      </c>
      <c r="E58" s="22">
        <v>147423</v>
      </c>
      <c r="F58" s="23">
        <v>2220.63</v>
      </c>
      <c r="G58" s="24">
        <v>8.5000000000000006E-3</v>
      </c>
    </row>
    <row r="59" spans="1:7" ht="12.95" customHeight="1">
      <c r="A59" s="20" t="s">
        <v>1929</v>
      </c>
      <c r="B59" s="21" t="s">
        <v>1931</v>
      </c>
      <c r="C59" s="16" t="s">
        <v>1930</v>
      </c>
      <c r="D59" s="18" t="s">
        <v>1062</v>
      </c>
      <c r="E59" s="22">
        <v>893248</v>
      </c>
      <c r="F59" s="23">
        <v>2210.34</v>
      </c>
      <c r="G59" s="24">
        <v>8.3999999999999995E-3</v>
      </c>
    </row>
    <row r="60" spans="1:7" ht="12.95" customHeight="1">
      <c r="A60" s="20" t="s">
        <v>1932</v>
      </c>
      <c r="B60" s="21" t="s">
        <v>1934</v>
      </c>
      <c r="C60" s="16" t="s">
        <v>1933</v>
      </c>
      <c r="D60" s="18" t="s">
        <v>1214</v>
      </c>
      <c r="E60" s="22">
        <v>300120</v>
      </c>
      <c r="F60" s="23">
        <v>2172.12</v>
      </c>
      <c r="G60" s="24">
        <v>8.3000000000000001E-3</v>
      </c>
    </row>
    <row r="61" spans="1:7" ht="12.95" customHeight="1">
      <c r="A61" s="20" t="s">
        <v>1178</v>
      </c>
      <c r="B61" s="21" t="s">
        <v>1180</v>
      </c>
      <c r="C61" s="16" t="s">
        <v>1179</v>
      </c>
      <c r="D61" s="18" t="s">
        <v>1081</v>
      </c>
      <c r="E61" s="22">
        <v>377529</v>
      </c>
      <c r="F61" s="23">
        <v>2155.88</v>
      </c>
      <c r="G61" s="24">
        <v>8.2000000000000007E-3</v>
      </c>
    </row>
    <row r="62" spans="1:7" ht="12.95" customHeight="1">
      <c r="A62" s="20" t="s">
        <v>1097</v>
      </c>
      <c r="B62" s="21" t="s">
        <v>1099</v>
      </c>
      <c r="C62" s="16" t="s">
        <v>1098</v>
      </c>
      <c r="D62" s="18" t="s">
        <v>1100</v>
      </c>
      <c r="E62" s="22">
        <v>490373</v>
      </c>
      <c r="F62" s="23">
        <v>2096.1</v>
      </c>
      <c r="G62" s="24">
        <v>8.0000000000000002E-3</v>
      </c>
    </row>
    <row r="63" spans="1:7" ht="12.95" customHeight="1">
      <c r="A63" s="20" t="s">
        <v>1449</v>
      </c>
      <c r="B63" s="21" t="s">
        <v>1451</v>
      </c>
      <c r="C63" s="16" t="s">
        <v>1450</v>
      </c>
      <c r="D63" s="18" t="s">
        <v>1141</v>
      </c>
      <c r="E63" s="22">
        <v>337351</v>
      </c>
      <c r="F63" s="23">
        <v>2094.61</v>
      </c>
      <c r="G63" s="24">
        <v>8.0000000000000002E-3</v>
      </c>
    </row>
    <row r="64" spans="1:7" ht="12.95" customHeight="1">
      <c r="A64" s="20" t="s">
        <v>1413</v>
      </c>
      <c r="B64" s="21" t="s">
        <v>1415</v>
      </c>
      <c r="C64" s="16" t="s">
        <v>1414</v>
      </c>
      <c r="D64" s="18" t="s">
        <v>1131</v>
      </c>
      <c r="E64" s="22">
        <v>626266</v>
      </c>
      <c r="F64" s="23">
        <v>2057.6</v>
      </c>
      <c r="G64" s="24">
        <v>7.9000000000000008E-3</v>
      </c>
    </row>
    <row r="65" spans="1:7" ht="12.95" customHeight="1">
      <c r="A65" s="20" t="s">
        <v>1167</v>
      </c>
      <c r="B65" s="21" t="s">
        <v>1169</v>
      </c>
      <c r="C65" s="16" t="s">
        <v>1168</v>
      </c>
      <c r="D65" s="18" t="s">
        <v>1170</v>
      </c>
      <c r="E65" s="22">
        <v>1453108</v>
      </c>
      <c r="F65" s="23">
        <v>2055.42</v>
      </c>
      <c r="G65" s="24">
        <v>7.7999999999999996E-3</v>
      </c>
    </row>
    <row r="66" spans="1:7" ht="12.95" customHeight="1">
      <c r="A66" s="20" t="s">
        <v>1935</v>
      </c>
      <c r="B66" s="21" t="s">
        <v>1937</v>
      </c>
      <c r="C66" s="16" t="s">
        <v>1936</v>
      </c>
      <c r="D66" s="18" t="s">
        <v>1073</v>
      </c>
      <c r="E66" s="22">
        <v>272226</v>
      </c>
      <c r="F66" s="23">
        <v>2051.63</v>
      </c>
      <c r="G66" s="24">
        <v>7.7999999999999996E-3</v>
      </c>
    </row>
    <row r="67" spans="1:7" ht="12.95" customHeight="1">
      <c r="A67" s="20" t="s">
        <v>1938</v>
      </c>
      <c r="B67" s="21" t="s">
        <v>1940</v>
      </c>
      <c r="C67" s="16" t="s">
        <v>1939</v>
      </c>
      <c r="D67" s="18" t="s">
        <v>1124</v>
      </c>
      <c r="E67" s="22">
        <v>191871</v>
      </c>
      <c r="F67" s="23">
        <v>2027.88</v>
      </c>
      <c r="G67" s="24">
        <v>7.7000000000000002E-3</v>
      </c>
    </row>
    <row r="68" spans="1:7" ht="12.95" customHeight="1">
      <c r="A68" s="20" t="s">
        <v>1108</v>
      </c>
      <c r="B68" s="21" t="s">
        <v>1110</v>
      </c>
      <c r="C68" s="16" t="s">
        <v>1109</v>
      </c>
      <c r="D68" s="18" t="s">
        <v>1058</v>
      </c>
      <c r="E68" s="22">
        <v>1411737</v>
      </c>
      <c r="F68" s="23">
        <v>2008.9</v>
      </c>
      <c r="G68" s="24">
        <v>7.7000000000000002E-3</v>
      </c>
    </row>
    <row r="69" spans="1:7" ht="12.95" customHeight="1">
      <c r="A69" s="20" t="s">
        <v>1941</v>
      </c>
      <c r="B69" s="21" t="s">
        <v>1943</v>
      </c>
      <c r="C69" s="16" t="s">
        <v>1942</v>
      </c>
      <c r="D69" s="18" t="s">
        <v>1170</v>
      </c>
      <c r="E69" s="22">
        <v>171800</v>
      </c>
      <c r="F69" s="23">
        <v>1949.24</v>
      </c>
      <c r="G69" s="24">
        <v>7.4000000000000003E-3</v>
      </c>
    </row>
    <row r="70" spans="1:7" ht="12.95" customHeight="1">
      <c r="A70" s="20" t="s">
        <v>1944</v>
      </c>
      <c r="B70" s="21" t="s">
        <v>1946</v>
      </c>
      <c r="C70" s="16" t="s">
        <v>1945</v>
      </c>
      <c r="D70" s="18" t="s">
        <v>1141</v>
      </c>
      <c r="E70" s="22">
        <v>496541</v>
      </c>
      <c r="F70" s="23">
        <v>1933.78</v>
      </c>
      <c r="G70" s="24">
        <v>7.4000000000000003E-3</v>
      </c>
    </row>
    <row r="71" spans="1:7" ht="12.95" customHeight="1">
      <c r="A71" s="20" t="s">
        <v>1947</v>
      </c>
      <c r="B71" s="21" t="s">
        <v>1949</v>
      </c>
      <c r="C71" s="16" t="s">
        <v>1948</v>
      </c>
      <c r="D71" s="18" t="s">
        <v>1100</v>
      </c>
      <c r="E71" s="22">
        <v>545030</v>
      </c>
      <c r="F71" s="23">
        <v>1879.54</v>
      </c>
      <c r="G71" s="24">
        <v>7.1999999999999998E-3</v>
      </c>
    </row>
    <row r="72" spans="1:7" ht="12.95" customHeight="1">
      <c r="A72" s="20" t="s">
        <v>1274</v>
      </c>
      <c r="B72" s="21" t="s">
        <v>1276</v>
      </c>
      <c r="C72" s="16" t="s">
        <v>1275</v>
      </c>
      <c r="D72" s="18" t="s">
        <v>1088</v>
      </c>
      <c r="E72" s="22">
        <v>64654</v>
      </c>
      <c r="F72" s="23">
        <v>1774.56</v>
      </c>
      <c r="G72" s="24">
        <v>6.7999999999999996E-3</v>
      </c>
    </row>
    <row r="73" spans="1:7" ht="12.95" customHeight="1">
      <c r="A73" s="20" t="s">
        <v>1203</v>
      </c>
      <c r="B73" s="21" t="s">
        <v>1205</v>
      </c>
      <c r="C73" s="16" t="s">
        <v>1204</v>
      </c>
      <c r="D73" s="18" t="s">
        <v>1206</v>
      </c>
      <c r="E73" s="22">
        <v>253178</v>
      </c>
      <c r="F73" s="23">
        <v>1771.36</v>
      </c>
      <c r="G73" s="24">
        <v>6.7999999999999996E-3</v>
      </c>
    </row>
    <row r="74" spans="1:7" ht="12.95" customHeight="1">
      <c r="A74" s="20" t="s">
        <v>1950</v>
      </c>
      <c r="B74" s="21" t="s">
        <v>1952</v>
      </c>
      <c r="C74" s="16" t="s">
        <v>1951</v>
      </c>
      <c r="D74" s="18" t="s">
        <v>1062</v>
      </c>
      <c r="E74" s="22">
        <v>220486</v>
      </c>
      <c r="F74" s="23">
        <v>1750.33</v>
      </c>
      <c r="G74" s="24">
        <v>6.7000000000000002E-3</v>
      </c>
    </row>
    <row r="75" spans="1:7" ht="12.95" customHeight="1">
      <c r="A75" s="20" t="s">
        <v>1310</v>
      </c>
      <c r="B75" s="21" t="s">
        <v>1312</v>
      </c>
      <c r="C75" s="16" t="s">
        <v>1311</v>
      </c>
      <c r="D75" s="18" t="s">
        <v>1141</v>
      </c>
      <c r="E75" s="22">
        <v>1456841</v>
      </c>
      <c r="F75" s="23">
        <v>1712.52</v>
      </c>
      <c r="G75" s="24">
        <v>6.4999999999999997E-3</v>
      </c>
    </row>
    <row r="76" spans="1:7" ht="12.95" customHeight="1">
      <c r="A76" s="20" t="s">
        <v>1396</v>
      </c>
      <c r="B76" s="21" t="s">
        <v>1398</v>
      </c>
      <c r="C76" s="16" t="s">
        <v>1397</v>
      </c>
      <c r="D76" s="18" t="s">
        <v>1242</v>
      </c>
      <c r="E76" s="22">
        <v>296700</v>
      </c>
      <c r="F76" s="23">
        <v>1707.51</v>
      </c>
      <c r="G76" s="24">
        <v>6.4999999999999997E-3</v>
      </c>
    </row>
    <row r="77" spans="1:7" ht="12.95" customHeight="1">
      <c r="A77" s="20" t="s">
        <v>1171</v>
      </c>
      <c r="B77" s="21" t="s">
        <v>1173</v>
      </c>
      <c r="C77" s="16" t="s">
        <v>1172</v>
      </c>
      <c r="D77" s="18" t="s">
        <v>1058</v>
      </c>
      <c r="E77" s="22">
        <v>1804984</v>
      </c>
      <c r="F77" s="23">
        <v>1696.68</v>
      </c>
      <c r="G77" s="24">
        <v>6.4999999999999997E-3</v>
      </c>
    </row>
    <row r="78" spans="1:7" ht="12.95" customHeight="1">
      <c r="A78" s="20" t="s">
        <v>1953</v>
      </c>
      <c r="B78" s="21" t="s">
        <v>1955</v>
      </c>
      <c r="C78" s="16" t="s">
        <v>1954</v>
      </c>
      <c r="D78" s="18" t="s">
        <v>1077</v>
      </c>
      <c r="E78" s="22">
        <v>312016</v>
      </c>
      <c r="F78" s="23">
        <v>1655.24</v>
      </c>
      <c r="G78" s="24">
        <v>6.3E-3</v>
      </c>
    </row>
    <row r="79" spans="1:7" ht="12.95" customHeight="1">
      <c r="A79" s="20" t="s">
        <v>1232</v>
      </c>
      <c r="B79" s="21" t="s">
        <v>1234</v>
      </c>
      <c r="C79" s="16" t="s">
        <v>1233</v>
      </c>
      <c r="D79" s="18" t="s">
        <v>1235</v>
      </c>
      <c r="E79" s="22">
        <v>928384</v>
      </c>
      <c r="F79" s="23">
        <v>1650.67</v>
      </c>
      <c r="G79" s="24">
        <v>6.3E-3</v>
      </c>
    </row>
    <row r="80" spans="1:7" ht="12.95" customHeight="1">
      <c r="A80" s="20" t="s">
        <v>1956</v>
      </c>
      <c r="B80" s="21" t="s">
        <v>206</v>
      </c>
      <c r="C80" s="16" t="s">
        <v>1957</v>
      </c>
      <c r="D80" s="18" t="s">
        <v>1058</v>
      </c>
      <c r="E80" s="22">
        <v>89938</v>
      </c>
      <c r="F80" s="23">
        <v>1615.96</v>
      </c>
      <c r="G80" s="24">
        <v>6.1999999999999998E-3</v>
      </c>
    </row>
    <row r="81" spans="1:7" ht="12.95" customHeight="1">
      <c r="A81" s="20" t="s">
        <v>1958</v>
      </c>
      <c r="B81" s="21" t="s">
        <v>1960</v>
      </c>
      <c r="C81" s="16" t="s">
        <v>1959</v>
      </c>
      <c r="D81" s="18" t="s">
        <v>1383</v>
      </c>
      <c r="E81" s="22">
        <v>650000</v>
      </c>
      <c r="F81" s="23">
        <v>1611.35</v>
      </c>
      <c r="G81" s="24">
        <v>6.1999999999999998E-3</v>
      </c>
    </row>
    <row r="82" spans="1:7" ht="12.95" customHeight="1">
      <c r="A82" s="20" t="s">
        <v>1446</v>
      </c>
      <c r="B82" s="21" t="s">
        <v>1448</v>
      </c>
      <c r="C82" s="16" t="s">
        <v>1447</v>
      </c>
      <c r="D82" s="18" t="s">
        <v>1104</v>
      </c>
      <c r="E82" s="22">
        <v>693304</v>
      </c>
      <c r="F82" s="23">
        <v>1589.4</v>
      </c>
      <c r="G82" s="24">
        <v>6.1000000000000004E-3</v>
      </c>
    </row>
    <row r="83" spans="1:7" ht="12.95" customHeight="1">
      <c r="A83" s="20" t="s">
        <v>1961</v>
      </c>
      <c r="B83" s="21" t="s">
        <v>1963</v>
      </c>
      <c r="C83" s="16" t="s">
        <v>1962</v>
      </c>
      <c r="D83" s="18" t="s">
        <v>1073</v>
      </c>
      <c r="E83" s="22">
        <v>742941</v>
      </c>
      <c r="F83" s="23">
        <v>1576.15</v>
      </c>
      <c r="G83" s="24">
        <v>6.0000000000000001E-3</v>
      </c>
    </row>
    <row r="84" spans="1:7" ht="12.95" customHeight="1">
      <c r="A84" s="20" t="s">
        <v>1964</v>
      </c>
      <c r="B84" s="21" t="s">
        <v>1966</v>
      </c>
      <c r="C84" s="16" t="s">
        <v>1965</v>
      </c>
      <c r="D84" s="18" t="s">
        <v>1214</v>
      </c>
      <c r="E84" s="22">
        <v>153463</v>
      </c>
      <c r="F84" s="23">
        <v>1557.73</v>
      </c>
      <c r="G84" s="24">
        <v>5.8999999999999999E-3</v>
      </c>
    </row>
    <row r="85" spans="1:7" ht="12.95" customHeight="1">
      <c r="A85" s="20" t="s">
        <v>1428</v>
      </c>
      <c r="B85" s="21" t="s">
        <v>1430</v>
      </c>
      <c r="C85" s="16" t="s">
        <v>1429</v>
      </c>
      <c r="D85" s="18" t="s">
        <v>1170</v>
      </c>
      <c r="E85" s="22">
        <v>2000000</v>
      </c>
      <c r="F85" s="23">
        <v>1552</v>
      </c>
      <c r="G85" s="24">
        <v>5.8999999999999999E-3</v>
      </c>
    </row>
    <row r="86" spans="1:7" ht="12.95" customHeight="1">
      <c r="A86" s="20" t="s">
        <v>1277</v>
      </c>
      <c r="B86" s="21" t="s">
        <v>1279</v>
      </c>
      <c r="C86" s="16" t="s">
        <v>1278</v>
      </c>
      <c r="D86" s="18" t="s">
        <v>1273</v>
      </c>
      <c r="E86" s="22">
        <v>139631</v>
      </c>
      <c r="F86" s="23">
        <v>1492.17</v>
      </c>
      <c r="G86" s="24">
        <v>5.7000000000000002E-3</v>
      </c>
    </row>
    <row r="87" spans="1:7" ht="12.95" customHeight="1">
      <c r="A87" s="20" t="s">
        <v>1967</v>
      </c>
      <c r="B87" s="21" t="s">
        <v>1969</v>
      </c>
      <c r="C87" s="16" t="s">
        <v>1968</v>
      </c>
      <c r="D87" s="18" t="s">
        <v>1062</v>
      </c>
      <c r="E87" s="22">
        <v>324804</v>
      </c>
      <c r="F87" s="23">
        <v>1472.82</v>
      </c>
      <c r="G87" s="24">
        <v>5.5999999999999999E-3</v>
      </c>
    </row>
    <row r="88" spans="1:7" ht="12.95" customHeight="1">
      <c r="A88" s="20" t="s">
        <v>1970</v>
      </c>
      <c r="B88" s="21" t="s">
        <v>1972</v>
      </c>
      <c r="C88" s="16" t="s">
        <v>1971</v>
      </c>
      <c r="D88" s="18" t="s">
        <v>1177</v>
      </c>
      <c r="E88" s="22">
        <v>116520</v>
      </c>
      <c r="F88" s="23">
        <v>1450.79</v>
      </c>
      <c r="G88" s="24">
        <v>5.4999999999999997E-3</v>
      </c>
    </row>
    <row r="89" spans="1:7" ht="12.95" customHeight="1">
      <c r="A89" s="20" t="s">
        <v>1082</v>
      </c>
      <c r="B89" s="21" t="s">
        <v>1084</v>
      </c>
      <c r="C89" s="16" t="s">
        <v>1083</v>
      </c>
      <c r="D89" s="18" t="s">
        <v>1073</v>
      </c>
      <c r="E89" s="22">
        <v>343759</v>
      </c>
      <c r="F89" s="23">
        <v>1298.8900000000001</v>
      </c>
      <c r="G89" s="24">
        <v>5.0000000000000001E-3</v>
      </c>
    </row>
    <row r="90" spans="1:7" ht="12.95" customHeight="1">
      <c r="A90" s="20" t="s">
        <v>1973</v>
      </c>
      <c r="B90" s="21" t="s">
        <v>1975</v>
      </c>
      <c r="C90" s="16" t="s">
        <v>1974</v>
      </c>
      <c r="D90" s="18" t="s">
        <v>1190</v>
      </c>
      <c r="E90" s="22">
        <v>474262</v>
      </c>
      <c r="F90" s="23">
        <v>1122.82</v>
      </c>
      <c r="G90" s="24">
        <v>4.3E-3</v>
      </c>
    </row>
    <row r="91" spans="1:7" ht="12.95" customHeight="1">
      <c r="A91" s="20" t="s">
        <v>1976</v>
      </c>
      <c r="B91" s="21" t="s">
        <v>1978</v>
      </c>
      <c r="C91" s="16" t="s">
        <v>1977</v>
      </c>
      <c r="D91" s="18" t="s">
        <v>1117</v>
      </c>
      <c r="E91" s="22">
        <v>280173</v>
      </c>
      <c r="F91" s="23">
        <v>1090.29</v>
      </c>
      <c r="G91" s="24">
        <v>4.1999999999999997E-3</v>
      </c>
    </row>
    <row r="92" spans="1:7" ht="12.95" customHeight="1">
      <c r="A92" s="20" t="s">
        <v>1979</v>
      </c>
      <c r="B92" s="21" t="s">
        <v>1981</v>
      </c>
      <c r="C92" s="16" t="s">
        <v>1980</v>
      </c>
      <c r="D92" s="18" t="s">
        <v>1273</v>
      </c>
      <c r="E92" s="22">
        <v>319533</v>
      </c>
      <c r="F92" s="23">
        <v>1060.8499999999999</v>
      </c>
      <c r="G92" s="24">
        <v>4.1000000000000003E-3</v>
      </c>
    </row>
    <row r="93" spans="1:7" ht="12.95" customHeight="1">
      <c r="A93" s="20" t="s">
        <v>1982</v>
      </c>
      <c r="B93" s="21" t="s">
        <v>1984</v>
      </c>
      <c r="C93" s="16" t="s">
        <v>1983</v>
      </c>
      <c r="D93" s="18" t="s">
        <v>1865</v>
      </c>
      <c r="E93" s="22">
        <v>575561</v>
      </c>
      <c r="F93" s="23">
        <v>868.23</v>
      </c>
      <c r="G93" s="24">
        <v>3.3E-3</v>
      </c>
    </row>
    <row r="94" spans="1:7" ht="12.95" customHeight="1">
      <c r="A94" s="20" t="s">
        <v>1985</v>
      </c>
      <c r="B94" s="21" t="s">
        <v>1987</v>
      </c>
      <c r="C94" s="16" t="s">
        <v>1986</v>
      </c>
      <c r="D94" s="18" t="s">
        <v>1364</v>
      </c>
      <c r="E94" s="22">
        <v>274417</v>
      </c>
      <c r="F94" s="23">
        <v>777.42</v>
      </c>
      <c r="G94" s="24">
        <v>3.0000000000000001E-3</v>
      </c>
    </row>
    <row r="95" spans="1:7" ht="12.95" customHeight="1">
      <c r="A95" s="20" t="s">
        <v>1988</v>
      </c>
      <c r="B95" s="21" t="s">
        <v>1990</v>
      </c>
      <c r="C95" s="16" t="s">
        <v>1989</v>
      </c>
      <c r="D95" s="18" t="s">
        <v>1124</v>
      </c>
      <c r="E95" s="22">
        <v>180898</v>
      </c>
      <c r="F95" s="23">
        <v>767.46</v>
      </c>
      <c r="G95" s="24">
        <v>2.8999999999999998E-3</v>
      </c>
    </row>
    <row r="96" spans="1:7" ht="12.95" customHeight="1">
      <c r="A96" s="20" t="s">
        <v>1991</v>
      </c>
      <c r="B96" s="21" t="s">
        <v>1993</v>
      </c>
      <c r="C96" s="16" t="s">
        <v>1992</v>
      </c>
      <c r="D96" s="18" t="s">
        <v>1190</v>
      </c>
      <c r="E96" s="22">
        <v>50269</v>
      </c>
      <c r="F96" s="23">
        <v>750.04</v>
      </c>
      <c r="G96" s="24">
        <v>2.8999999999999998E-3</v>
      </c>
    </row>
    <row r="97" spans="1:7" ht="12.95" customHeight="1">
      <c r="A97" s="20" t="s">
        <v>1994</v>
      </c>
      <c r="B97" s="21" t="s">
        <v>1996</v>
      </c>
      <c r="C97" s="16" t="s">
        <v>1995</v>
      </c>
      <c r="D97" s="18" t="s">
        <v>1214</v>
      </c>
      <c r="E97" s="22">
        <v>115993</v>
      </c>
      <c r="F97" s="23">
        <v>586.75</v>
      </c>
      <c r="G97" s="24">
        <v>2.2000000000000001E-3</v>
      </c>
    </row>
    <row r="98" spans="1:7" ht="12.95" customHeight="1">
      <c r="A98" s="20" t="s">
        <v>1361</v>
      </c>
      <c r="B98" s="21" t="s">
        <v>1363</v>
      </c>
      <c r="C98" s="16" t="s">
        <v>1362</v>
      </c>
      <c r="D98" s="18" t="s">
        <v>1364</v>
      </c>
      <c r="E98" s="22">
        <v>447001</v>
      </c>
      <c r="F98" s="23">
        <v>529.91999999999996</v>
      </c>
      <c r="G98" s="24">
        <v>2E-3</v>
      </c>
    </row>
    <row r="99" spans="1:7" ht="12.95" customHeight="1">
      <c r="A99" s="20" t="s">
        <v>1997</v>
      </c>
      <c r="B99" s="21" t="s">
        <v>1999</v>
      </c>
      <c r="C99" s="16" t="s">
        <v>1998</v>
      </c>
      <c r="D99" s="18" t="s">
        <v>1062</v>
      </c>
      <c r="E99" s="22">
        <v>170000</v>
      </c>
      <c r="F99" s="23">
        <v>527.85</v>
      </c>
      <c r="G99" s="24">
        <v>2E-3</v>
      </c>
    </row>
    <row r="100" spans="1:7" ht="12.95" customHeight="1">
      <c r="A100" s="20" t="s">
        <v>2000</v>
      </c>
      <c r="B100" s="21" t="s">
        <v>2002</v>
      </c>
      <c r="C100" s="16" t="s">
        <v>2001</v>
      </c>
      <c r="D100" s="18" t="s">
        <v>1058</v>
      </c>
      <c r="E100" s="22">
        <v>106800</v>
      </c>
      <c r="F100" s="23">
        <v>500.95</v>
      </c>
      <c r="G100" s="24">
        <v>1.9E-3</v>
      </c>
    </row>
    <row r="101" spans="1:7" ht="12.95" customHeight="1">
      <c r="A101" s="20" t="s">
        <v>2003</v>
      </c>
      <c r="B101" s="21" t="s">
        <v>2005</v>
      </c>
      <c r="C101" s="16" t="s">
        <v>2004</v>
      </c>
      <c r="D101" s="18" t="s">
        <v>1077</v>
      </c>
      <c r="E101" s="22">
        <v>56780</v>
      </c>
      <c r="F101" s="23">
        <v>362.65</v>
      </c>
      <c r="G101" s="24">
        <v>1.4E-3</v>
      </c>
    </row>
    <row r="102" spans="1:7" ht="12.95" customHeight="1">
      <c r="A102" s="20" t="s">
        <v>2006</v>
      </c>
      <c r="B102" s="21" t="s">
        <v>3073</v>
      </c>
      <c r="C102" s="16" t="s">
        <v>2007</v>
      </c>
      <c r="D102" s="18" t="s">
        <v>1081</v>
      </c>
      <c r="E102" s="22">
        <v>26874</v>
      </c>
      <c r="F102" s="23">
        <v>37.770000000000003</v>
      </c>
      <c r="G102" s="24">
        <v>1E-4</v>
      </c>
    </row>
    <row r="103" spans="1:7" ht="12.95" customHeight="1">
      <c r="A103" s="20" t="s">
        <v>2008</v>
      </c>
      <c r="B103" s="21" t="s">
        <v>2010</v>
      </c>
      <c r="C103" s="16" t="s">
        <v>2009</v>
      </c>
      <c r="D103" s="18" t="s">
        <v>1242</v>
      </c>
      <c r="E103" s="22">
        <v>273000</v>
      </c>
      <c r="F103" s="23">
        <v>20.75</v>
      </c>
      <c r="G103" s="24">
        <v>1E-4</v>
      </c>
    </row>
    <row r="104" spans="1:7" ht="12.95" customHeight="1">
      <c r="A104" s="9"/>
      <c r="B104" s="26" t="s">
        <v>34</v>
      </c>
      <c r="C104" s="25" t="s">
        <v>2</v>
      </c>
      <c r="D104" s="26" t="s">
        <v>2</v>
      </c>
      <c r="E104" s="26" t="s">
        <v>2</v>
      </c>
      <c r="F104" s="27">
        <f>SUM(F11:F103)</f>
        <v>245308.17000000004</v>
      </c>
      <c r="G104" s="28">
        <f>SUM(G11:G103)</f>
        <v>0.93670000000000009</v>
      </c>
    </row>
    <row r="105" spans="1:7" ht="12.95" customHeight="1">
      <c r="A105" s="9"/>
      <c r="B105" s="17" t="s">
        <v>1479</v>
      </c>
      <c r="C105" s="16" t="s">
        <v>2</v>
      </c>
      <c r="D105" s="18" t="s">
        <v>2</v>
      </c>
      <c r="E105" s="18" t="s">
        <v>2</v>
      </c>
      <c r="F105" s="50" t="s">
        <v>683</v>
      </c>
      <c r="G105" s="51" t="s">
        <v>683</v>
      </c>
    </row>
    <row r="106" spans="1:7" ht="12.95" customHeight="1">
      <c r="A106" s="9"/>
      <c r="B106" s="26" t="s">
        <v>34</v>
      </c>
      <c r="C106" s="25" t="s">
        <v>2</v>
      </c>
      <c r="D106" s="26" t="s">
        <v>2</v>
      </c>
      <c r="E106" s="26" t="s">
        <v>2</v>
      </c>
      <c r="F106" s="50" t="s">
        <v>683</v>
      </c>
      <c r="G106" s="51" t="s">
        <v>683</v>
      </c>
    </row>
    <row r="107" spans="1:7" ht="12.95" customHeight="1">
      <c r="A107" s="9"/>
      <c r="B107" s="26" t="s">
        <v>39</v>
      </c>
      <c r="C107" s="38" t="s">
        <v>2</v>
      </c>
      <c r="D107" s="39" t="s">
        <v>2</v>
      </c>
      <c r="E107" s="40" t="s">
        <v>2</v>
      </c>
      <c r="F107" s="41">
        <v>245308.17</v>
      </c>
      <c r="G107" s="42">
        <v>0.93669999999999998</v>
      </c>
    </row>
    <row r="108" spans="1:7" ht="12.95" customHeight="1">
      <c r="A108" s="9"/>
      <c r="B108" s="17" t="s">
        <v>1480</v>
      </c>
      <c r="C108" s="16" t="s">
        <v>2</v>
      </c>
      <c r="D108" s="18" t="s">
        <v>2</v>
      </c>
      <c r="E108" s="18" t="s">
        <v>2</v>
      </c>
      <c r="F108" s="18" t="s">
        <v>2</v>
      </c>
      <c r="G108" s="19" t="s">
        <v>2</v>
      </c>
    </row>
    <row r="109" spans="1:7" ht="12.95" customHeight="1">
      <c r="A109" s="9"/>
      <c r="B109" s="17" t="s">
        <v>1481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2013</v>
      </c>
      <c r="B110" s="21" t="s">
        <v>2014</v>
      </c>
      <c r="C110" s="16" t="s">
        <v>2</v>
      </c>
      <c r="D110" s="18" t="s">
        <v>1484</v>
      </c>
      <c r="E110" s="22">
        <v>471000</v>
      </c>
      <c r="F110" s="23">
        <v>1289.5999999999999</v>
      </c>
      <c r="G110" s="24">
        <v>4.8999999999999998E-3</v>
      </c>
    </row>
    <row r="111" spans="1:7" ht="12.95" customHeight="1">
      <c r="A111" s="20" t="s">
        <v>2015</v>
      </c>
      <c r="B111" s="21" t="s">
        <v>2016</v>
      </c>
      <c r="C111" s="16" t="s">
        <v>2</v>
      </c>
      <c r="D111" s="18" t="s">
        <v>1484</v>
      </c>
      <c r="E111" s="22">
        <v>78000</v>
      </c>
      <c r="F111" s="23">
        <v>496.74</v>
      </c>
      <c r="G111" s="24">
        <v>1.9E-3</v>
      </c>
    </row>
    <row r="112" spans="1:7" ht="12.95" customHeight="1">
      <c r="A112" s="9"/>
      <c r="B112" s="26" t="s">
        <v>39</v>
      </c>
      <c r="C112" s="38" t="s">
        <v>2</v>
      </c>
      <c r="D112" s="39" t="s">
        <v>2</v>
      </c>
      <c r="E112" s="40" t="s">
        <v>2</v>
      </c>
      <c r="F112" s="41">
        <v>1786.34</v>
      </c>
      <c r="G112" s="42">
        <v>6.7999999999999996E-3</v>
      </c>
    </row>
    <row r="113" spans="1:7" ht="12.95" customHeight="1">
      <c r="A113" s="9"/>
      <c r="B113" s="17" t="s">
        <v>40</v>
      </c>
      <c r="C113" s="16" t="s">
        <v>2</v>
      </c>
      <c r="D113" s="18" t="s">
        <v>2</v>
      </c>
      <c r="E113" s="18" t="s">
        <v>2</v>
      </c>
      <c r="F113" s="18" t="s">
        <v>2</v>
      </c>
      <c r="G113" s="19" t="s">
        <v>2</v>
      </c>
    </row>
    <row r="114" spans="1:7" ht="12.95" customHeight="1">
      <c r="A114" s="9"/>
      <c r="B114" s="17" t="s">
        <v>67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10" t="s">
        <v>2</v>
      </c>
      <c r="B115" s="21" t="s">
        <v>2017</v>
      </c>
      <c r="C115" s="16" t="s">
        <v>2</v>
      </c>
      <c r="D115" s="18" t="s">
        <v>2</v>
      </c>
      <c r="E115" s="43" t="s">
        <v>2</v>
      </c>
      <c r="F115" s="23">
        <v>15639.4</v>
      </c>
      <c r="G115" s="24">
        <v>5.9700000000000003E-2</v>
      </c>
    </row>
    <row r="116" spans="1:7" ht="12.95" customHeight="1">
      <c r="A116" s="10" t="s">
        <v>2</v>
      </c>
      <c r="B116" s="21" t="s">
        <v>68</v>
      </c>
      <c r="C116" s="16" t="s">
        <v>2</v>
      </c>
      <c r="D116" s="18" t="s">
        <v>2</v>
      </c>
      <c r="E116" s="43" t="s">
        <v>2</v>
      </c>
      <c r="F116" s="23">
        <v>800.3</v>
      </c>
      <c r="G116" s="24">
        <v>3.0999999999999999E-3</v>
      </c>
    </row>
    <row r="117" spans="1:7" ht="12.95" customHeight="1">
      <c r="A117" s="9"/>
      <c r="B117" s="26" t="s">
        <v>39</v>
      </c>
      <c r="C117" s="38" t="s">
        <v>2</v>
      </c>
      <c r="D117" s="39" t="s">
        <v>2</v>
      </c>
      <c r="E117" s="40" t="s">
        <v>2</v>
      </c>
      <c r="F117" s="41">
        <v>16439.7</v>
      </c>
      <c r="G117" s="42">
        <v>6.2799999999999995E-2</v>
      </c>
    </row>
    <row r="118" spans="1:7" ht="12.95" customHeight="1">
      <c r="A118" s="9"/>
      <c r="B118" s="17" t="s">
        <v>211</v>
      </c>
      <c r="C118" s="16" t="s">
        <v>2</v>
      </c>
      <c r="D118" s="18" t="s">
        <v>2</v>
      </c>
      <c r="E118" s="18" t="s">
        <v>2</v>
      </c>
      <c r="F118" s="18" t="s">
        <v>2</v>
      </c>
      <c r="G118" s="19" t="s">
        <v>2</v>
      </c>
    </row>
    <row r="119" spans="1:7" ht="12.95" customHeight="1">
      <c r="A119" s="20" t="s">
        <v>1833</v>
      </c>
      <c r="B119" s="21" t="s">
        <v>1834</v>
      </c>
      <c r="C119" s="16" t="s">
        <v>2</v>
      </c>
      <c r="D119" s="18" t="s">
        <v>2</v>
      </c>
      <c r="E119" s="43" t="s">
        <v>2</v>
      </c>
      <c r="F119" s="23">
        <f>647+150</f>
        <v>797</v>
      </c>
      <c r="G119" s="24">
        <f>+F119/$F$123</f>
        <v>3.0427963873845667E-3</v>
      </c>
    </row>
    <row r="120" spans="1:7" ht="12.95" customHeight="1">
      <c r="A120" s="20"/>
      <c r="B120" s="21" t="s">
        <v>3008</v>
      </c>
      <c r="C120" s="16"/>
      <c r="D120" s="18"/>
      <c r="E120" s="43"/>
      <c r="F120" s="23">
        <f>183.9319173</f>
        <v>183.93191730000001</v>
      </c>
      <c r="G120" s="24">
        <f>+F120/$F$123</f>
        <v>7.0221753260371004E-4</v>
      </c>
    </row>
    <row r="121" spans="1:7" ht="12.95" customHeight="1">
      <c r="A121" s="20"/>
      <c r="B121" s="21" t="s">
        <v>3009</v>
      </c>
      <c r="C121" s="16"/>
      <c r="D121" s="18"/>
      <c r="E121" s="43"/>
      <c r="F121" s="23">
        <f>-2454.2539603-150+1786.34+19.2245225473632</f>
        <v>-798.68943775263688</v>
      </c>
      <c r="G121" s="24">
        <f>+F121/$F$123</f>
        <v>-3.0492463435833556E-3</v>
      </c>
    </row>
    <row r="122" spans="1:7" ht="12.95" customHeight="1">
      <c r="A122" s="9"/>
      <c r="B122" s="26" t="s">
        <v>214</v>
      </c>
      <c r="C122" s="38" t="s">
        <v>2</v>
      </c>
      <c r="D122" s="39" t="s">
        <v>2</v>
      </c>
      <c r="E122" s="40" t="s">
        <v>2</v>
      </c>
      <c r="F122" s="41">
        <f>SUM(F119:F121)</f>
        <v>182.24247954736313</v>
      </c>
      <c r="G122" s="42">
        <f>+F122/F123</f>
        <v>6.9576757640492132E-4</v>
      </c>
    </row>
    <row r="123" spans="1:7" ht="12.95" customHeight="1" thickBot="1">
      <c r="A123" s="9"/>
      <c r="B123" s="45" t="s">
        <v>215</v>
      </c>
      <c r="C123" s="44" t="s">
        <v>2</v>
      </c>
      <c r="D123" s="46" t="s">
        <v>2</v>
      </c>
      <c r="E123" s="46" t="s">
        <v>2</v>
      </c>
      <c r="F123" s="47">
        <v>261930.11247954739</v>
      </c>
      <c r="G123" s="48">
        <v>1</v>
      </c>
    </row>
    <row r="124" spans="1:7" ht="12.95" customHeight="1">
      <c r="A124" s="9"/>
      <c r="B124" s="10" t="s">
        <v>2</v>
      </c>
      <c r="C124" s="9"/>
      <c r="D124" s="9"/>
      <c r="E124" s="9"/>
      <c r="F124" s="9"/>
      <c r="G124" s="9"/>
    </row>
    <row r="125" spans="1:7" ht="12.95" customHeight="1">
      <c r="A125" s="9"/>
      <c r="B125" s="49" t="s">
        <v>2</v>
      </c>
      <c r="C125" s="9"/>
      <c r="D125" s="9"/>
      <c r="E125" s="9"/>
      <c r="F125" s="67"/>
      <c r="G125" s="67"/>
    </row>
    <row r="126" spans="1:7" ht="12.95" customHeight="1">
      <c r="A126" s="9"/>
      <c r="B126" s="49" t="s">
        <v>216</v>
      </c>
      <c r="C126" s="9"/>
      <c r="D126" s="9"/>
      <c r="E126" s="9"/>
      <c r="F126" s="67"/>
      <c r="G126" s="67"/>
    </row>
    <row r="127" spans="1:7" ht="26.1" customHeight="1">
      <c r="A127" s="9"/>
      <c r="B127" s="63"/>
      <c r="C127" s="9"/>
      <c r="E127" s="9"/>
      <c r="F127" s="9"/>
      <c r="G127" s="9"/>
    </row>
    <row r="128" spans="1:7" ht="12.95" customHeight="1">
      <c r="A128" s="9"/>
      <c r="B128" s="49" t="s">
        <v>2</v>
      </c>
      <c r="C128" s="9"/>
      <c r="D128" s="9"/>
      <c r="E128" s="9"/>
      <c r="F128" s="9"/>
      <c r="G12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Equity Fund (IDFC EF)</v>
      </c>
      <c r="C4" s="79"/>
      <c r="D4" s="79"/>
      <c r="E4" s="79"/>
      <c r="F4" s="79"/>
      <c r="G4" s="79"/>
    </row>
    <row r="5" spans="1:9" ht="15.95" customHeight="1">
      <c r="A5" s="8" t="s">
        <v>2018</v>
      </c>
      <c r="B5" s="64" t="s">
        <v>2973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124800</v>
      </c>
      <c r="F11" s="23">
        <v>2353.85</v>
      </c>
      <c r="G11" s="24">
        <v>7.5499999999999998E-2</v>
      </c>
    </row>
    <row r="12" spans="1:9" ht="12.95" customHeight="1">
      <c r="A12" s="20" t="s">
        <v>1402</v>
      </c>
      <c r="B12" s="21" t="s">
        <v>507</v>
      </c>
      <c r="C12" s="16" t="s">
        <v>1403</v>
      </c>
      <c r="D12" s="18" t="s">
        <v>1062</v>
      </c>
      <c r="E12" s="22">
        <v>104000</v>
      </c>
      <c r="F12" s="23">
        <v>1898.62</v>
      </c>
      <c r="G12" s="24">
        <v>6.0900000000000003E-2</v>
      </c>
      <c r="I12" s="78"/>
    </row>
    <row r="13" spans="1:9" ht="12.95" customHeight="1">
      <c r="A13" s="20" t="s">
        <v>1181</v>
      </c>
      <c r="B13" s="21" t="s">
        <v>1183</v>
      </c>
      <c r="C13" s="16" t="s">
        <v>1182</v>
      </c>
      <c r="D13" s="18" t="s">
        <v>1077</v>
      </c>
      <c r="E13" s="22">
        <v>128000</v>
      </c>
      <c r="F13" s="23">
        <v>1448.7</v>
      </c>
      <c r="G13" s="24">
        <v>4.65E-2</v>
      </c>
    </row>
    <row r="14" spans="1:9" ht="12.95" customHeight="1">
      <c r="A14" s="20" t="s">
        <v>1055</v>
      </c>
      <c r="B14" s="21" t="s">
        <v>1057</v>
      </c>
      <c r="C14" s="16" t="s">
        <v>1056</v>
      </c>
      <c r="D14" s="18" t="s">
        <v>1058</v>
      </c>
      <c r="E14" s="22">
        <v>400000</v>
      </c>
      <c r="F14" s="23">
        <v>1113.4000000000001</v>
      </c>
      <c r="G14" s="24">
        <v>3.5700000000000003E-2</v>
      </c>
    </row>
    <row r="15" spans="1:9" ht="12.95" customHeight="1">
      <c r="A15" s="20" t="s">
        <v>1390</v>
      </c>
      <c r="B15" s="21" t="s">
        <v>1392</v>
      </c>
      <c r="C15" s="16" t="s">
        <v>1391</v>
      </c>
      <c r="D15" s="18" t="s">
        <v>1124</v>
      </c>
      <c r="E15" s="22">
        <v>424000</v>
      </c>
      <c r="F15" s="23">
        <v>1083.32</v>
      </c>
      <c r="G15" s="24">
        <v>3.4799999999999998E-2</v>
      </c>
    </row>
    <row r="16" spans="1:9" ht="12.95" customHeight="1">
      <c r="A16" s="20" t="s">
        <v>1074</v>
      </c>
      <c r="B16" s="21" t="s">
        <v>1076</v>
      </c>
      <c r="C16" s="16" t="s">
        <v>1075</v>
      </c>
      <c r="D16" s="18" t="s">
        <v>1077</v>
      </c>
      <c r="E16" s="22">
        <v>34000</v>
      </c>
      <c r="F16" s="23">
        <v>968.71</v>
      </c>
      <c r="G16" s="24">
        <v>3.1099999999999999E-2</v>
      </c>
    </row>
    <row r="17" spans="1:7" ht="12.95" customHeight="1">
      <c r="A17" s="20" t="s">
        <v>1890</v>
      </c>
      <c r="B17" s="21" t="s">
        <v>1892</v>
      </c>
      <c r="C17" s="16" t="s">
        <v>1891</v>
      </c>
      <c r="D17" s="18" t="s">
        <v>1088</v>
      </c>
      <c r="E17" s="22">
        <v>124000</v>
      </c>
      <c r="F17" s="23">
        <v>916.24</v>
      </c>
      <c r="G17" s="24">
        <v>2.9399999999999999E-2</v>
      </c>
    </row>
    <row r="18" spans="1:7" ht="12.95" customHeight="1">
      <c r="A18" s="20" t="s">
        <v>1461</v>
      </c>
      <c r="B18" s="21" t="s">
        <v>1463</v>
      </c>
      <c r="C18" s="16" t="s">
        <v>1462</v>
      </c>
      <c r="D18" s="18" t="s">
        <v>1141</v>
      </c>
      <c r="E18" s="22">
        <v>64000</v>
      </c>
      <c r="F18" s="23">
        <v>838.98</v>
      </c>
      <c r="G18" s="24">
        <v>2.69E-2</v>
      </c>
    </row>
    <row r="19" spans="1:7" ht="12.95" customHeight="1">
      <c r="A19" s="20" t="s">
        <v>1404</v>
      </c>
      <c r="B19" s="21" t="s">
        <v>1406</v>
      </c>
      <c r="C19" s="16" t="s">
        <v>1405</v>
      </c>
      <c r="D19" s="18" t="s">
        <v>1088</v>
      </c>
      <c r="E19" s="22">
        <v>22800</v>
      </c>
      <c r="F19" s="23">
        <v>807.76</v>
      </c>
      <c r="G19" s="24">
        <v>2.5899999999999999E-2</v>
      </c>
    </row>
    <row r="20" spans="1:7" ht="12.95" customHeight="1">
      <c r="A20" s="20" t="s">
        <v>1292</v>
      </c>
      <c r="B20" s="21" t="s">
        <v>1294</v>
      </c>
      <c r="C20" s="16" t="s">
        <v>1293</v>
      </c>
      <c r="D20" s="18" t="s">
        <v>1088</v>
      </c>
      <c r="E20" s="22">
        <v>8880</v>
      </c>
      <c r="F20" s="23">
        <v>786.87</v>
      </c>
      <c r="G20" s="24">
        <v>2.53E-2</v>
      </c>
    </row>
    <row r="21" spans="1:7" ht="12.95" customHeight="1">
      <c r="A21" s="20" t="s">
        <v>1307</v>
      </c>
      <c r="B21" s="21" t="s">
        <v>1309</v>
      </c>
      <c r="C21" s="16" t="s">
        <v>1308</v>
      </c>
      <c r="D21" s="18" t="s">
        <v>1214</v>
      </c>
      <c r="E21" s="22">
        <v>74000</v>
      </c>
      <c r="F21" s="23">
        <v>777.67</v>
      </c>
      <c r="G21" s="24">
        <v>2.5000000000000001E-2</v>
      </c>
    </row>
    <row r="22" spans="1:7" ht="12.95" customHeight="1">
      <c r="A22" s="20" t="s">
        <v>1146</v>
      </c>
      <c r="B22" s="21" t="s">
        <v>1148</v>
      </c>
      <c r="C22" s="16" t="s">
        <v>1147</v>
      </c>
      <c r="D22" s="18" t="s">
        <v>1058</v>
      </c>
      <c r="E22" s="22">
        <v>74000</v>
      </c>
      <c r="F22" s="23">
        <v>775.37</v>
      </c>
      <c r="G22" s="24">
        <v>2.4899999999999999E-2</v>
      </c>
    </row>
    <row r="23" spans="1:7" ht="12.95" customHeight="1">
      <c r="A23" s="20" t="s">
        <v>1167</v>
      </c>
      <c r="B23" s="21" t="s">
        <v>1169</v>
      </c>
      <c r="C23" s="16" t="s">
        <v>1168</v>
      </c>
      <c r="D23" s="18" t="s">
        <v>1170</v>
      </c>
      <c r="E23" s="22">
        <v>548000</v>
      </c>
      <c r="F23" s="23">
        <v>775.15</v>
      </c>
      <c r="G23" s="24">
        <v>2.4899999999999999E-2</v>
      </c>
    </row>
    <row r="24" spans="1:7" ht="12.95" customHeight="1">
      <c r="A24" s="20" t="s">
        <v>2000</v>
      </c>
      <c r="B24" s="21" t="s">
        <v>2002</v>
      </c>
      <c r="C24" s="16" t="s">
        <v>2001</v>
      </c>
      <c r="D24" s="18" t="s">
        <v>1058</v>
      </c>
      <c r="E24" s="22">
        <v>164000</v>
      </c>
      <c r="F24" s="23">
        <v>769.24</v>
      </c>
      <c r="G24" s="24">
        <v>2.47E-2</v>
      </c>
    </row>
    <row r="25" spans="1:7" ht="12.95" customHeight="1">
      <c r="A25" s="20" t="s">
        <v>1085</v>
      </c>
      <c r="B25" s="21" t="s">
        <v>1087</v>
      </c>
      <c r="C25" s="16" t="s">
        <v>1086</v>
      </c>
      <c r="D25" s="18" t="s">
        <v>1088</v>
      </c>
      <c r="E25" s="22">
        <v>228444</v>
      </c>
      <c r="F25" s="23">
        <v>746.67</v>
      </c>
      <c r="G25" s="24">
        <v>2.4E-2</v>
      </c>
    </row>
    <row r="26" spans="1:7" ht="12.95" customHeight="1">
      <c r="A26" s="20" t="s">
        <v>1322</v>
      </c>
      <c r="B26" s="21" t="s">
        <v>1324</v>
      </c>
      <c r="C26" s="16" t="s">
        <v>1323</v>
      </c>
      <c r="D26" s="18" t="s">
        <v>1221</v>
      </c>
      <c r="E26" s="22">
        <v>264000</v>
      </c>
      <c r="F26" s="23">
        <v>733.52</v>
      </c>
      <c r="G26" s="24">
        <v>2.35E-2</v>
      </c>
    </row>
    <row r="27" spans="1:7" ht="12.95" customHeight="1">
      <c r="A27" s="20" t="s">
        <v>1458</v>
      </c>
      <c r="B27" s="21" t="s">
        <v>1460</v>
      </c>
      <c r="C27" s="16" t="s">
        <v>1459</v>
      </c>
      <c r="D27" s="18" t="s">
        <v>1124</v>
      </c>
      <c r="E27" s="22">
        <v>14000</v>
      </c>
      <c r="F27" s="23">
        <v>695.88</v>
      </c>
      <c r="G27" s="24">
        <v>2.23E-2</v>
      </c>
    </row>
    <row r="28" spans="1:7" ht="12.95" customHeight="1">
      <c r="A28" s="20" t="s">
        <v>1413</v>
      </c>
      <c r="B28" s="21" t="s">
        <v>1415</v>
      </c>
      <c r="C28" s="16" t="s">
        <v>1414</v>
      </c>
      <c r="D28" s="18" t="s">
        <v>1131</v>
      </c>
      <c r="E28" s="22">
        <v>210800</v>
      </c>
      <c r="F28" s="23">
        <v>692.58</v>
      </c>
      <c r="G28" s="24">
        <v>2.2200000000000001E-2</v>
      </c>
    </row>
    <row r="29" spans="1:7" ht="12.95" customHeight="1">
      <c r="A29" s="20" t="s">
        <v>1926</v>
      </c>
      <c r="B29" s="21" t="s">
        <v>1928</v>
      </c>
      <c r="C29" s="16" t="s">
        <v>1927</v>
      </c>
      <c r="D29" s="18" t="s">
        <v>1124</v>
      </c>
      <c r="E29" s="22">
        <v>8400</v>
      </c>
      <c r="F29" s="23">
        <v>689.1</v>
      </c>
      <c r="G29" s="24">
        <v>2.2100000000000002E-2</v>
      </c>
    </row>
    <row r="30" spans="1:7" ht="12.95" customHeight="1">
      <c r="A30" s="20" t="s">
        <v>1178</v>
      </c>
      <c r="B30" s="21" t="s">
        <v>1180</v>
      </c>
      <c r="C30" s="16" t="s">
        <v>1179</v>
      </c>
      <c r="D30" s="18" t="s">
        <v>1081</v>
      </c>
      <c r="E30" s="22">
        <v>114000</v>
      </c>
      <c r="F30" s="23">
        <v>651</v>
      </c>
      <c r="G30" s="24">
        <v>2.0899999999999998E-2</v>
      </c>
    </row>
    <row r="31" spans="1:7" ht="12.95" customHeight="1">
      <c r="A31" s="20" t="s">
        <v>1399</v>
      </c>
      <c r="B31" s="21" t="s">
        <v>1401</v>
      </c>
      <c r="C31" s="16" t="s">
        <v>1400</v>
      </c>
      <c r="D31" s="18" t="s">
        <v>1124</v>
      </c>
      <c r="E31" s="22">
        <v>48400</v>
      </c>
      <c r="F31" s="23">
        <v>645.34</v>
      </c>
      <c r="G31" s="24">
        <v>2.07E-2</v>
      </c>
    </row>
    <row r="32" spans="1:7" ht="12.95" customHeight="1">
      <c r="A32" s="20" t="s">
        <v>1295</v>
      </c>
      <c r="B32" s="21" t="s">
        <v>1297</v>
      </c>
      <c r="C32" s="16" t="s">
        <v>1296</v>
      </c>
      <c r="D32" s="18" t="s">
        <v>1124</v>
      </c>
      <c r="E32" s="22">
        <v>188000</v>
      </c>
      <c r="F32" s="23">
        <v>617.39</v>
      </c>
      <c r="G32" s="24">
        <v>1.9800000000000002E-2</v>
      </c>
    </row>
    <row r="33" spans="1:7" ht="12.95" customHeight="1">
      <c r="A33" s="20" t="s">
        <v>1128</v>
      </c>
      <c r="B33" s="21" t="s">
        <v>1130</v>
      </c>
      <c r="C33" s="16" t="s">
        <v>1129</v>
      </c>
      <c r="D33" s="18" t="s">
        <v>1131</v>
      </c>
      <c r="E33" s="22">
        <v>264000</v>
      </c>
      <c r="F33" s="23">
        <v>609.71</v>
      </c>
      <c r="G33" s="24">
        <v>1.9599999999999999E-2</v>
      </c>
    </row>
    <row r="34" spans="1:7" ht="12.95" customHeight="1">
      <c r="A34" s="20" t="s">
        <v>1331</v>
      </c>
      <c r="B34" s="21" t="s">
        <v>1333</v>
      </c>
      <c r="C34" s="16" t="s">
        <v>1332</v>
      </c>
      <c r="D34" s="18" t="s">
        <v>1100</v>
      </c>
      <c r="E34" s="22">
        <v>68888</v>
      </c>
      <c r="F34" s="23">
        <v>608.07000000000005</v>
      </c>
      <c r="G34" s="24">
        <v>1.95E-2</v>
      </c>
    </row>
    <row r="35" spans="1:7" ht="12.95" customHeight="1">
      <c r="A35" s="20" t="s">
        <v>1396</v>
      </c>
      <c r="B35" s="21" t="s">
        <v>1398</v>
      </c>
      <c r="C35" s="16" t="s">
        <v>1397</v>
      </c>
      <c r="D35" s="18" t="s">
        <v>1242</v>
      </c>
      <c r="E35" s="22">
        <v>104000</v>
      </c>
      <c r="F35" s="23">
        <v>598.52</v>
      </c>
      <c r="G35" s="24">
        <v>1.9199999999999998E-2</v>
      </c>
    </row>
    <row r="36" spans="1:7" ht="12.95" customHeight="1">
      <c r="A36" s="20" t="s">
        <v>1194</v>
      </c>
      <c r="B36" s="21" t="s">
        <v>1196</v>
      </c>
      <c r="C36" s="16" t="s">
        <v>1195</v>
      </c>
      <c r="D36" s="18" t="s">
        <v>1100</v>
      </c>
      <c r="E36" s="22">
        <v>328000</v>
      </c>
      <c r="F36" s="23">
        <v>579.25</v>
      </c>
      <c r="G36" s="24">
        <v>1.8599999999999998E-2</v>
      </c>
    </row>
    <row r="37" spans="1:7" ht="12.95" customHeight="1">
      <c r="A37" s="20" t="s">
        <v>2003</v>
      </c>
      <c r="B37" s="21" t="s">
        <v>2005</v>
      </c>
      <c r="C37" s="16" t="s">
        <v>2004</v>
      </c>
      <c r="D37" s="18" t="s">
        <v>1077</v>
      </c>
      <c r="E37" s="22">
        <v>88000</v>
      </c>
      <c r="F37" s="23">
        <v>562.05999999999995</v>
      </c>
      <c r="G37" s="24">
        <v>1.7999999999999999E-2</v>
      </c>
    </row>
    <row r="38" spans="1:7" ht="12.95" customHeight="1">
      <c r="A38" s="20" t="s">
        <v>1956</v>
      </c>
      <c r="B38" s="21" t="s">
        <v>206</v>
      </c>
      <c r="C38" s="16" t="s">
        <v>1957</v>
      </c>
      <c r="D38" s="18" t="s">
        <v>1058</v>
      </c>
      <c r="E38" s="22">
        <v>30800</v>
      </c>
      <c r="F38" s="23">
        <v>553.4</v>
      </c>
      <c r="G38" s="24">
        <v>1.78E-2</v>
      </c>
    </row>
    <row r="39" spans="1:7" ht="12.95" customHeight="1">
      <c r="A39" s="20" t="s">
        <v>1888</v>
      </c>
      <c r="B39" s="21" t="s">
        <v>1784</v>
      </c>
      <c r="C39" s="16" t="s">
        <v>1889</v>
      </c>
      <c r="D39" s="18" t="s">
        <v>1058</v>
      </c>
      <c r="E39" s="22">
        <v>108000</v>
      </c>
      <c r="F39" s="23">
        <v>551.34</v>
      </c>
      <c r="G39" s="24">
        <v>1.77E-2</v>
      </c>
    </row>
    <row r="40" spans="1:7" ht="12.95" customHeight="1">
      <c r="A40" s="20" t="s">
        <v>1355</v>
      </c>
      <c r="B40" s="21" t="s">
        <v>1357</v>
      </c>
      <c r="C40" s="16" t="s">
        <v>1356</v>
      </c>
      <c r="D40" s="18" t="s">
        <v>1190</v>
      </c>
      <c r="E40" s="22">
        <v>38000</v>
      </c>
      <c r="F40" s="23">
        <v>358.07</v>
      </c>
      <c r="G40" s="24">
        <v>1.15E-2</v>
      </c>
    </row>
    <row r="41" spans="1:7" ht="12.95" customHeight="1">
      <c r="A41" s="20" t="s">
        <v>1232</v>
      </c>
      <c r="B41" s="21" t="s">
        <v>1234</v>
      </c>
      <c r="C41" s="16" t="s">
        <v>1233</v>
      </c>
      <c r="D41" s="18" t="s">
        <v>1235</v>
      </c>
      <c r="E41" s="22">
        <v>188000</v>
      </c>
      <c r="F41" s="23">
        <v>334.26</v>
      </c>
      <c r="G41" s="24">
        <v>1.0699999999999999E-2</v>
      </c>
    </row>
    <row r="42" spans="1:7" ht="12.95" customHeight="1">
      <c r="A42" s="20" t="s">
        <v>2019</v>
      </c>
      <c r="B42" s="21" t="s">
        <v>2021</v>
      </c>
      <c r="C42" s="16" t="s">
        <v>2020</v>
      </c>
      <c r="D42" s="18" t="s">
        <v>1077</v>
      </c>
      <c r="E42" s="22">
        <v>68000</v>
      </c>
      <c r="F42" s="23">
        <v>333.98</v>
      </c>
      <c r="G42" s="24">
        <v>1.0699999999999999E-2</v>
      </c>
    </row>
    <row r="43" spans="1:7" ht="12.95" customHeight="1">
      <c r="A43" s="20" t="s">
        <v>2022</v>
      </c>
      <c r="B43" s="21" t="s">
        <v>2024</v>
      </c>
      <c r="C43" s="16" t="s">
        <v>2023</v>
      </c>
      <c r="D43" s="18" t="s">
        <v>1190</v>
      </c>
      <c r="E43" s="22">
        <v>45400</v>
      </c>
      <c r="F43" s="23">
        <v>331.74</v>
      </c>
      <c r="G43" s="24">
        <v>1.06E-2</v>
      </c>
    </row>
    <row r="44" spans="1:7" ht="12.95" customHeight="1">
      <c r="A44" s="20" t="s">
        <v>2025</v>
      </c>
      <c r="B44" s="54" t="s">
        <v>2027</v>
      </c>
      <c r="C44" s="16" t="s">
        <v>2026</v>
      </c>
      <c r="D44" s="55" t="s">
        <v>1062</v>
      </c>
      <c r="E44" s="22">
        <v>214000</v>
      </c>
      <c r="F44" s="23">
        <v>324.20999999999998</v>
      </c>
      <c r="G44" s="24">
        <v>1.04E-2</v>
      </c>
    </row>
    <row r="45" spans="1:7" ht="12.95" customHeight="1">
      <c r="A45" s="20" t="s">
        <v>2028</v>
      </c>
      <c r="B45" s="21" t="s">
        <v>2030</v>
      </c>
      <c r="C45" s="16" t="s">
        <v>2029</v>
      </c>
      <c r="D45" s="18" t="s">
        <v>1073</v>
      </c>
      <c r="E45" s="22">
        <v>98000</v>
      </c>
      <c r="F45" s="23">
        <v>313.94</v>
      </c>
      <c r="G45" s="24">
        <v>1.01E-2</v>
      </c>
    </row>
    <row r="46" spans="1:7" ht="12.95" customHeight="1">
      <c r="A46" s="20" t="s">
        <v>2031</v>
      </c>
      <c r="B46" s="21" t="s">
        <v>2033</v>
      </c>
      <c r="C46" s="16" t="s">
        <v>2032</v>
      </c>
      <c r="D46" s="18" t="s">
        <v>2034</v>
      </c>
      <c r="E46" s="22">
        <v>58000</v>
      </c>
      <c r="F46" s="23">
        <v>313.89999999999998</v>
      </c>
      <c r="G46" s="24">
        <v>1.01E-2</v>
      </c>
    </row>
    <row r="47" spans="1:7" ht="12.95" customHeight="1">
      <c r="A47" s="20" t="s">
        <v>1976</v>
      </c>
      <c r="B47" s="21" t="s">
        <v>1978</v>
      </c>
      <c r="C47" s="16" t="s">
        <v>1977</v>
      </c>
      <c r="D47" s="18" t="s">
        <v>1117</v>
      </c>
      <c r="E47" s="22">
        <v>80000</v>
      </c>
      <c r="F47" s="23">
        <v>311.32</v>
      </c>
      <c r="G47" s="24">
        <v>0.01</v>
      </c>
    </row>
    <row r="48" spans="1:7" ht="12.95" customHeight="1">
      <c r="A48" s="20" t="s">
        <v>1082</v>
      </c>
      <c r="B48" s="21" t="s">
        <v>1084</v>
      </c>
      <c r="C48" s="16" t="s">
        <v>1083</v>
      </c>
      <c r="D48" s="18" t="s">
        <v>1073</v>
      </c>
      <c r="E48" s="22">
        <v>80000</v>
      </c>
      <c r="F48" s="23">
        <v>302.27999999999997</v>
      </c>
      <c r="G48" s="24">
        <v>9.7000000000000003E-3</v>
      </c>
    </row>
    <row r="49" spans="1:7" ht="12.95" customHeight="1">
      <c r="A49" s="20" t="s">
        <v>1070</v>
      </c>
      <c r="B49" s="21" t="s">
        <v>1072</v>
      </c>
      <c r="C49" s="16" t="s">
        <v>1071</v>
      </c>
      <c r="D49" s="18" t="s">
        <v>1073</v>
      </c>
      <c r="E49" s="22">
        <v>54000</v>
      </c>
      <c r="F49" s="23">
        <v>301.24</v>
      </c>
      <c r="G49" s="24">
        <v>9.7000000000000003E-3</v>
      </c>
    </row>
    <row r="50" spans="1:7" ht="12.95" customHeight="1">
      <c r="A50" s="20" t="s">
        <v>1902</v>
      </c>
      <c r="B50" s="21" t="s">
        <v>1904</v>
      </c>
      <c r="C50" s="16" t="s">
        <v>1903</v>
      </c>
      <c r="D50" s="18" t="s">
        <v>1104</v>
      </c>
      <c r="E50" s="22">
        <v>220800</v>
      </c>
      <c r="F50" s="23">
        <v>297.42</v>
      </c>
      <c r="G50" s="24">
        <v>9.4999999999999998E-3</v>
      </c>
    </row>
    <row r="51" spans="1:7" ht="12.95" customHeight="1">
      <c r="A51" s="9"/>
      <c r="B51" s="26" t="s">
        <v>34</v>
      </c>
      <c r="C51" s="25" t="s">
        <v>2</v>
      </c>
      <c r="D51" s="26" t="s">
        <v>2</v>
      </c>
      <c r="E51" s="26" t="s">
        <v>2</v>
      </c>
      <c r="F51" s="27">
        <v>28370.07</v>
      </c>
      <c r="G51" s="28">
        <v>0.91039999999999999</v>
      </c>
    </row>
    <row r="52" spans="1:7" ht="12.95" customHeight="1">
      <c r="A52" s="9"/>
      <c r="B52" s="17" t="s">
        <v>1479</v>
      </c>
      <c r="C52" s="38" t="s">
        <v>2</v>
      </c>
      <c r="D52" s="39" t="s">
        <v>2</v>
      </c>
      <c r="E52" s="39" t="s">
        <v>2</v>
      </c>
      <c r="F52" s="50" t="s">
        <v>683</v>
      </c>
      <c r="G52" s="51" t="s">
        <v>683</v>
      </c>
    </row>
    <row r="53" spans="1:7" ht="12.95" customHeight="1">
      <c r="A53" s="9"/>
      <c r="B53" s="26" t="s">
        <v>34</v>
      </c>
      <c r="C53" s="38" t="s">
        <v>2</v>
      </c>
      <c r="D53" s="39" t="s">
        <v>2</v>
      </c>
      <c r="E53" s="39" t="s">
        <v>2</v>
      </c>
      <c r="F53" s="50" t="s">
        <v>683</v>
      </c>
      <c r="G53" s="51" t="s">
        <v>683</v>
      </c>
    </row>
    <row r="54" spans="1:7" ht="12.95" customHeight="1">
      <c r="A54" s="9"/>
      <c r="B54" s="26" t="s">
        <v>39</v>
      </c>
      <c r="C54" s="38" t="s">
        <v>2</v>
      </c>
      <c r="D54" s="39" t="s">
        <v>2</v>
      </c>
      <c r="E54" s="40" t="s">
        <v>2</v>
      </c>
      <c r="F54" s="41">
        <v>28370.07</v>
      </c>
      <c r="G54" s="42">
        <v>0.91039999999999999</v>
      </c>
    </row>
    <row r="55" spans="1:7" ht="12.95" customHeight="1">
      <c r="A55" s="9"/>
      <c r="B55" s="17" t="s">
        <v>40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9"/>
      <c r="B56" s="17" t="s">
        <v>67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10" t="s">
        <v>2</v>
      </c>
      <c r="B57" s="21" t="s">
        <v>2017</v>
      </c>
      <c r="C57" s="16" t="s">
        <v>2</v>
      </c>
      <c r="D57" s="18" t="s">
        <v>2</v>
      </c>
      <c r="E57" s="43" t="s">
        <v>2</v>
      </c>
      <c r="F57" s="23">
        <v>1395.18</v>
      </c>
      <c r="G57" s="24">
        <v>4.48E-2</v>
      </c>
    </row>
    <row r="58" spans="1:7" ht="12.95" customHeight="1">
      <c r="A58" s="10" t="s">
        <v>2</v>
      </c>
      <c r="B58" s="21" t="s">
        <v>68</v>
      </c>
      <c r="C58" s="16" t="s">
        <v>2</v>
      </c>
      <c r="D58" s="18" t="s">
        <v>2</v>
      </c>
      <c r="E58" s="43" t="s">
        <v>2</v>
      </c>
      <c r="F58" s="23">
        <v>460.25</v>
      </c>
      <c r="G58" s="24">
        <v>1.4800000000000001E-2</v>
      </c>
    </row>
    <row r="59" spans="1:7" ht="12.95" customHeight="1">
      <c r="A59" s="9"/>
      <c r="B59" s="26" t="s">
        <v>39</v>
      </c>
      <c r="C59" s="38" t="s">
        <v>2</v>
      </c>
      <c r="D59" s="39" t="s">
        <v>2</v>
      </c>
      <c r="E59" s="40" t="s">
        <v>2</v>
      </c>
      <c r="F59" s="41">
        <v>1855.43</v>
      </c>
      <c r="G59" s="42">
        <v>5.96E-2</v>
      </c>
    </row>
    <row r="60" spans="1:7" ht="12.95" customHeight="1">
      <c r="A60" s="9"/>
      <c r="B60" s="26" t="s">
        <v>214</v>
      </c>
      <c r="C60" s="38" t="s">
        <v>2</v>
      </c>
      <c r="D60" s="39" t="s">
        <v>2</v>
      </c>
      <c r="E60" s="18" t="s">
        <v>2</v>
      </c>
      <c r="F60" s="41">
        <v>934.27</v>
      </c>
      <c r="G60" s="42">
        <v>0.03</v>
      </c>
    </row>
    <row r="61" spans="1:7" ht="12.95" customHeight="1" thickBot="1">
      <c r="A61" s="9"/>
      <c r="B61" s="45" t="s">
        <v>215</v>
      </c>
      <c r="C61" s="44" t="s">
        <v>2</v>
      </c>
      <c r="D61" s="46" t="s">
        <v>2</v>
      </c>
      <c r="E61" s="46" t="s">
        <v>2</v>
      </c>
      <c r="F61" s="47">
        <v>31159.767224613301</v>
      </c>
      <c r="G61" s="48">
        <v>1</v>
      </c>
    </row>
    <row r="62" spans="1:7" ht="12.95" customHeight="1">
      <c r="A62" s="9"/>
      <c r="B62" s="10" t="s">
        <v>2</v>
      </c>
      <c r="C62" s="9"/>
      <c r="D62" s="9"/>
      <c r="E62" s="9"/>
      <c r="F62" s="9"/>
      <c r="G62" s="9"/>
    </row>
    <row r="63" spans="1:7" ht="12.95" customHeight="1">
      <c r="A63" s="9"/>
      <c r="B63" s="49" t="s">
        <v>2</v>
      </c>
      <c r="C63" s="9"/>
      <c r="D63" s="9"/>
      <c r="E63" s="9"/>
      <c r="F63" s="9"/>
      <c r="G63" s="9"/>
    </row>
    <row r="64" spans="1:7" ht="12.95" customHeight="1">
      <c r="A64" s="9"/>
      <c r="B64" s="49" t="s">
        <v>2</v>
      </c>
      <c r="C64" s="9"/>
      <c r="D64" s="9"/>
      <c r="E64" s="9"/>
      <c r="F64" s="9"/>
      <c r="G64" s="9"/>
    </row>
    <row r="65" spans="1:7" ht="26.1" customHeight="1">
      <c r="A65" s="9"/>
      <c r="B65" s="63"/>
      <c r="C65" s="9"/>
      <c r="E65" s="9"/>
      <c r="F65" s="9"/>
      <c r="G65" s="9"/>
    </row>
    <row r="66" spans="1:7" ht="12.95" customHeight="1">
      <c r="A66" s="9"/>
      <c r="B66" s="49" t="s">
        <v>2</v>
      </c>
      <c r="C66" s="9"/>
      <c r="D66" s="9"/>
      <c r="E66" s="9"/>
      <c r="F66" s="9"/>
      <c r="G6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Focused Equity Fund (FEF)</v>
      </c>
      <c r="C4" s="79"/>
      <c r="D4" s="79"/>
      <c r="E4" s="79"/>
      <c r="F4" s="79"/>
      <c r="G4" s="79"/>
    </row>
    <row r="5" spans="1:9" ht="15.95" customHeight="1">
      <c r="A5" s="8" t="s">
        <v>2035</v>
      </c>
      <c r="B5" s="64" t="s">
        <v>2974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2036</v>
      </c>
      <c r="B11" s="21" t="s">
        <v>2038</v>
      </c>
      <c r="C11" s="16" t="s">
        <v>2037</v>
      </c>
      <c r="D11" s="18" t="s">
        <v>1124</v>
      </c>
      <c r="E11" s="22">
        <v>268000</v>
      </c>
      <c r="F11" s="23">
        <v>6233.28</v>
      </c>
      <c r="G11" s="24">
        <v>4.4499999999999998E-2</v>
      </c>
    </row>
    <row r="12" spans="1:9" ht="12.95" customHeight="1">
      <c r="A12" s="20" t="s">
        <v>1956</v>
      </c>
      <c r="B12" s="21" t="s">
        <v>206</v>
      </c>
      <c r="C12" s="16" t="s">
        <v>1957</v>
      </c>
      <c r="D12" s="18" t="s">
        <v>1058</v>
      </c>
      <c r="E12" s="22">
        <v>340000</v>
      </c>
      <c r="F12" s="23">
        <v>6108.95</v>
      </c>
      <c r="G12" s="24">
        <v>4.36E-2</v>
      </c>
      <c r="I12" s="78"/>
    </row>
    <row r="13" spans="1:9" ht="12.95" customHeight="1">
      <c r="A13" s="20" t="s">
        <v>1866</v>
      </c>
      <c r="B13" s="21" t="s">
        <v>1868</v>
      </c>
      <c r="C13" s="16" t="s">
        <v>1867</v>
      </c>
      <c r="D13" s="18" t="s">
        <v>1273</v>
      </c>
      <c r="E13" s="22">
        <v>8280</v>
      </c>
      <c r="F13" s="23">
        <v>6004.1</v>
      </c>
      <c r="G13" s="24">
        <v>4.2900000000000001E-2</v>
      </c>
    </row>
    <row r="14" spans="1:9" ht="12.95" customHeight="1">
      <c r="A14" s="20" t="s">
        <v>1146</v>
      </c>
      <c r="B14" s="21" t="s">
        <v>1148</v>
      </c>
      <c r="C14" s="16" t="s">
        <v>1147</v>
      </c>
      <c r="D14" s="18" t="s">
        <v>1058</v>
      </c>
      <c r="E14" s="22">
        <v>548000</v>
      </c>
      <c r="F14" s="23">
        <v>5741.94</v>
      </c>
      <c r="G14" s="24">
        <v>4.1000000000000002E-2</v>
      </c>
    </row>
    <row r="15" spans="1:9" ht="12.95" customHeight="1">
      <c r="A15" s="20" t="s">
        <v>1396</v>
      </c>
      <c r="B15" s="21" t="s">
        <v>1398</v>
      </c>
      <c r="C15" s="16" t="s">
        <v>1397</v>
      </c>
      <c r="D15" s="18" t="s">
        <v>1242</v>
      </c>
      <c r="E15" s="22">
        <v>988888</v>
      </c>
      <c r="F15" s="23">
        <v>5691.05</v>
      </c>
      <c r="G15" s="24">
        <v>4.0599999999999997E-2</v>
      </c>
    </row>
    <row r="16" spans="1:9" ht="12.95" customHeight="1">
      <c r="A16" s="20" t="s">
        <v>2039</v>
      </c>
      <c r="B16" s="21" t="s">
        <v>2041</v>
      </c>
      <c r="C16" s="16" t="s">
        <v>2040</v>
      </c>
      <c r="D16" s="18" t="s">
        <v>1062</v>
      </c>
      <c r="E16" s="22">
        <v>308000</v>
      </c>
      <c r="F16" s="23">
        <v>5444.05</v>
      </c>
      <c r="G16" s="24">
        <v>3.8899999999999997E-2</v>
      </c>
    </row>
    <row r="17" spans="1:7" ht="12.95" customHeight="1">
      <c r="A17" s="20" t="s">
        <v>2042</v>
      </c>
      <c r="B17" s="21" t="s">
        <v>2044</v>
      </c>
      <c r="C17" s="16" t="s">
        <v>2043</v>
      </c>
      <c r="D17" s="18" t="s">
        <v>1062</v>
      </c>
      <c r="E17" s="22">
        <v>714800</v>
      </c>
      <c r="F17" s="23">
        <v>5405.32</v>
      </c>
      <c r="G17" s="24">
        <v>3.8600000000000002E-2</v>
      </c>
    </row>
    <row r="18" spans="1:7" ht="12.95" customHeight="1">
      <c r="A18" s="20" t="s">
        <v>1194</v>
      </c>
      <c r="B18" s="21" t="s">
        <v>1196</v>
      </c>
      <c r="C18" s="16" t="s">
        <v>1195</v>
      </c>
      <c r="D18" s="18" t="s">
        <v>1100</v>
      </c>
      <c r="E18" s="22">
        <v>3048000</v>
      </c>
      <c r="F18" s="23">
        <v>5382.77</v>
      </c>
      <c r="G18" s="24">
        <v>3.8399999999999997E-2</v>
      </c>
    </row>
    <row r="19" spans="1:7" ht="12.95" customHeight="1">
      <c r="A19" s="20" t="s">
        <v>1322</v>
      </c>
      <c r="B19" s="21" t="s">
        <v>1324</v>
      </c>
      <c r="C19" s="16" t="s">
        <v>1323</v>
      </c>
      <c r="D19" s="18" t="s">
        <v>1221</v>
      </c>
      <c r="E19" s="22">
        <v>1828000</v>
      </c>
      <c r="F19" s="23">
        <v>5079.1000000000004</v>
      </c>
      <c r="G19" s="24">
        <v>3.6299999999999999E-2</v>
      </c>
    </row>
    <row r="20" spans="1:7" ht="12.95" customHeight="1">
      <c r="A20" s="20" t="s">
        <v>1128</v>
      </c>
      <c r="B20" s="21" t="s">
        <v>1130</v>
      </c>
      <c r="C20" s="16" t="s">
        <v>1129</v>
      </c>
      <c r="D20" s="18" t="s">
        <v>1131</v>
      </c>
      <c r="E20" s="22">
        <v>2188888</v>
      </c>
      <c r="F20" s="23">
        <v>5055.24</v>
      </c>
      <c r="G20" s="24">
        <v>3.61E-2</v>
      </c>
    </row>
    <row r="21" spans="1:7" ht="12.95" customHeight="1">
      <c r="A21" s="20" t="s">
        <v>1292</v>
      </c>
      <c r="B21" s="21" t="s">
        <v>1294</v>
      </c>
      <c r="C21" s="16" t="s">
        <v>1293</v>
      </c>
      <c r="D21" s="18" t="s">
        <v>1088</v>
      </c>
      <c r="E21" s="22">
        <v>56800</v>
      </c>
      <c r="F21" s="23">
        <v>5033.1000000000004</v>
      </c>
      <c r="G21" s="24">
        <v>3.5900000000000001E-2</v>
      </c>
    </row>
    <row r="22" spans="1:7" ht="12.95" customHeight="1">
      <c r="A22" s="20" t="s">
        <v>2045</v>
      </c>
      <c r="B22" s="21" t="s">
        <v>2047</v>
      </c>
      <c r="C22" s="16" t="s">
        <v>2046</v>
      </c>
      <c r="D22" s="18" t="s">
        <v>1069</v>
      </c>
      <c r="E22" s="22">
        <v>874000</v>
      </c>
      <c r="F22" s="23">
        <v>5004.09</v>
      </c>
      <c r="G22" s="24">
        <v>3.5700000000000003E-2</v>
      </c>
    </row>
    <row r="23" spans="1:7" ht="12.95" customHeight="1">
      <c r="A23" s="20" t="s">
        <v>2048</v>
      </c>
      <c r="B23" s="21" t="s">
        <v>2050</v>
      </c>
      <c r="C23" s="16" t="s">
        <v>2049</v>
      </c>
      <c r="D23" s="18" t="s">
        <v>1206</v>
      </c>
      <c r="E23" s="22">
        <v>558000</v>
      </c>
      <c r="F23" s="23">
        <v>4983.78</v>
      </c>
      <c r="G23" s="24">
        <v>3.56E-2</v>
      </c>
    </row>
    <row r="24" spans="1:7" ht="12.95" customHeight="1">
      <c r="A24" s="20" t="s">
        <v>1355</v>
      </c>
      <c r="B24" s="21" t="s">
        <v>1357</v>
      </c>
      <c r="C24" s="16" t="s">
        <v>1356</v>
      </c>
      <c r="D24" s="18" t="s">
        <v>1190</v>
      </c>
      <c r="E24" s="22">
        <v>514000</v>
      </c>
      <c r="F24" s="23">
        <v>4843.42</v>
      </c>
      <c r="G24" s="24">
        <v>3.4599999999999999E-2</v>
      </c>
    </row>
    <row r="25" spans="1:7" ht="12.95" customHeight="1">
      <c r="A25" s="20" t="s">
        <v>1888</v>
      </c>
      <c r="B25" s="21" t="s">
        <v>1784</v>
      </c>
      <c r="C25" s="16" t="s">
        <v>1889</v>
      </c>
      <c r="D25" s="18" t="s">
        <v>1058</v>
      </c>
      <c r="E25" s="22">
        <v>948000</v>
      </c>
      <c r="F25" s="23">
        <v>4839.54</v>
      </c>
      <c r="G25" s="24">
        <v>3.4599999999999999E-2</v>
      </c>
    </row>
    <row r="26" spans="1:7" ht="12.95" customHeight="1">
      <c r="A26" s="20" t="s">
        <v>1882</v>
      </c>
      <c r="B26" s="21" t="s">
        <v>1884</v>
      </c>
      <c r="C26" s="16" t="s">
        <v>1883</v>
      </c>
      <c r="D26" s="18" t="s">
        <v>1058</v>
      </c>
      <c r="E26" s="22">
        <v>980000</v>
      </c>
      <c r="F26" s="23">
        <v>4702.53</v>
      </c>
      <c r="G26" s="24">
        <v>3.3599999999999998E-2</v>
      </c>
    </row>
    <row r="27" spans="1:7" ht="12.95" customHeight="1">
      <c r="A27" s="20" t="s">
        <v>2051</v>
      </c>
      <c r="B27" s="21" t="s">
        <v>2053</v>
      </c>
      <c r="C27" s="16" t="s">
        <v>2052</v>
      </c>
      <c r="D27" s="18" t="s">
        <v>2054</v>
      </c>
      <c r="E27" s="22">
        <v>414800</v>
      </c>
      <c r="F27" s="23">
        <v>4653.43</v>
      </c>
      <c r="G27" s="24">
        <v>3.32E-2</v>
      </c>
    </row>
    <row r="28" spans="1:7" ht="12.95" customHeight="1">
      <c r="A28" s="20" t="s">
        <v>2019</v>
      </c>
      <c r="B28" s="21" t="s">
        <v>2021</v>
      </c>
      <c r="C28" s="16" t="s">
        <v>2020</v>
      </c>
      <c r="D28" s="18" t="s">
        <v>1077</v>
      </c>
      <c r="E28" s="22">
        <v>944000</v>
      </c>
      <c r="F28" s="23">
        <v>4636.46</v>
      </c>
      <c r="G28" s="24">
        <v>3.3099999999999997E-2</v>
      </c>
    </row>
    <row r="29" spans="1:7" ht="12.95" customHeight="1">
      <c r="A29" s="20" t="s">
        <v>1167</v>
      </c>
      <c r="B29" s="21" t="s">
        <v>1169</v>
      </c>
      <c r="C29" s="16" t="s">
        <v>1168</v>
      </c>
      <c r="D29" s="18" t="s">
        <v>1170</v>
      </c>
      <c r="E29" s="22">
        <v>3080000</v>
      </c>
      <c r="F29" s="23">
        <v>4356.66</v>
      </c>
      <c r="G29" s="24">
        <v>3.1099999999999999E-2</v>
      </c>
    </row>
    <row r="30" spans="1:7" ht="12.95" customHeight="1">
      <c r="A30" s="20" t="s">
        <v>1917</v>
      </c>
      <c r="B30" s="21" t="s">
        <v>1919</v>
      </c>
      <c r="C30" s="16" t="s">
        <v>1918</v>
      </c>
      <c r="D30" s="18" t="s">
        <v>1273</v>
      </c>
      <c r="E30" s="22">
        <v>404000</v>
      </c>
      <c r="F30" s="23">
        <v>4309.0600000000004</v>
      </c>
      <c r="G30" s="24">
        <v>3.0800000000000001E-2</v>
      </c>
    </row>
    <row r="31" spans="1:7" ht="12.95" customHeight="1">
      <c r="A31" s="20" t="s">
        <v>2028</v>
      </c>
      <c r="B31" s="21" t="s">
        <v>2030</v>
      </c>
      <c r="C31" s="16" t="s">
        <v>2029</v>
      </c>
      <c r="D31" s="18" t="s">
        <v>1073</v>
      </c>
      <c r="E31" s="22">
        <v>1234000</v>
      </c>
      <c r="F31" s="23">
        <v>3953.12</v>
      </c>
      <c r="G31" s="24">
        <v>2.8199999999999999E-2</v>
      </c>
    </row>
    <row r="32" spans="1:7" ht="12.95" customHeight="1">
      <c r="A32" s="20" t="s">
        <v>2055</v>
      </c>
      <c r="B32" s="21" t="s">
        <v>2057</v>
      </c>
      <c r="C32" s="16" t="s">
        <v>2056</v>
      </c>
      <c r="D32" s="18" t="s">
        <v>1062</v>
      </c>
      <c r="E32" s="22">
        <v>1348124</v>
      </c>
      <c r="F32" s="23">
        <v>3810.47</v>
      </c>
      <c r="G32" s="24">
        <v>2.7199999999999998E-2</v>
      </c>
    </row>
    <row r="33" spans="1:7" ht="12.95" customHeight="1">
      <c r="A33" s="20" t="s">
        <v>2058</v>
      </c>
      <c r="B33" s="21" t="s">
        <v>2060</v>
      </c>
      <c r="C33" s="16" t="s">
        <v>2059</v>
      </c>
      <c r="D33" s="18" t="s">
        <v>1214</v>
      </c>
      <c r="E33" s="22">
        <v>328800</v>
      </c>
      <c r="F33" s="23">
        <v>3034.82</v>
      </c>
      <c r="G33" s="24">
        <v>2.1700000000000001E-2</v>
      </c>
    </row>
    <row r="34" spans="1:7" ht="12.95" customHeight="1">
      <c r="A34" s="20" t="s">
        <v>2011</v>
      </c>
      <c r="B34" s="21" t="s">
        <v>115</v>
      </c>
      <c r="C34" s="16" t="s">
        <v>2012</v>
      </c>
      <c r="D34" s="18" t="s">
        <v>1062</v>
      </c>
      <c r="E34" s="22">
        <v>576940</v>
      </c>
      <c r="F34" s="23">
        <v>3000.09</v>
      </c>
      <c r="G34" s="24">
        <v>2.1399999999999999E-2</v>
      </c>
    </row>
    <row r="35" spans="1:7" ht="12.95" customHeight="1">
      <c r="A35" s="20" t="s">
        <v>1337</v>
      </c>
      <c r="B35" s="21" t="s">
        <v>1339</v>
      </c>
      <c r="C35" s="16" t="s">
        <v>1338</v>
      </c>
      <c r="D35" s="18" t="s">
        <v>1058</v>
      </c>
      <c r="E35" s="22">
        <v>12880000</v>
      </c>
      <c r="F35" s="23">
        <v>2936.64</v>
      </c>
      <c r="G35" s="24">
        <v>2.1000000000000001E-2</v>
      </c>
    </row>
    <row r="36" spans="1:7" ht="12.95" customHeight="1">
      <c r="A36" s="20" t="s">
        <v>1976</v>
      </c>
      <c r="B36" s="21" t="s">
        <v>1978</v>
      </c>
      <c r="C36" s="16" t="s">
        <v>1977</v>
      </c>
      <c r="D36" s="18" t="s">
        <v>1117</v>
      </c>
      <c r="E36" s="22">
        <v>694000</v>
      </c>
      <c r="F36" s="23">
        <v>2700.7</v>
      </c>
      <c r="G36" s="24">
        <v>1.9300000000000001E-2</v>
      </c>
    </row>
    <row r="37" spans="1:7" ht="12.95" customHeight="1">
      <c r="A37" s="20" t="s">
        <v>2061</v>
      </c>
      <c r="B37" s="21" t="s">
        <v>2063</v>
      </c>
      <c r="C37" s="16" t="s">
        <v>2062</v>
      </c>
      <c r="D37" s="18" t="s">
        <v>1170</v>
      </c>
      <c r="E37" s="22">
        <v>1170980</v>
      </c>
      <c r="F37" s="23">
        <v>2473.6999999999998</v>
      </c>
      <c r="G37" s="24">
        <v>1.77E-2</v>
      </c>
    </row>
    <row r="38" spans="1:7" ht="12.95" customHeight="1">
      <c r="A38" s="20" t="s">
        <v>1902</v>
      </c>
      <c r="B38" s="21" t="s">
        <v>1904</v>
      </c>
      <c r="C38" s="16" t="s">
        <v>1903</v>
      </c>
      <c r="D38" s="18" t="s">
        <v>1104</v>
      </c>
      <c r="E38" s="22">
        <v>1654040</v>
      </c>
      <c r="F38" s="23">
        <v>2227.9899999999998</v>
      </c>
      <c r="G38" s="24">
        <v>1.5900000000000001E-2</v>
      </c>
    </row>
    <row r="39" spans="1:7" ht="12.95" customHeight="1">
      <c r="A39" s="9"/>
      <c r="B39" s="26" t="s">
        <v>34</v>
      </c>
      <c r="C39" s="25" t="s">
        <v>2</v>
      </c>
      <c r="D39" s="26" t="s">
        <v>2</v>
      </c>
      <c r="E39" s="26" t="s">
        <v>2</v>
      </c>
      <c r="F39" s="27">
        <f>SUM(F11:F38)</f>
        <v>127645.40000000001</v>
      </c>
      <c r="G39" s="28">
        <f>SUM(G11:G38)</f>
        <v>0.91150000000000009</v>
      </c>
    </row>
    <row r="40" spans="1:7" ht="12.95" customHeight="1">
      <c r="A40" s="9"/>
      <c r="B40" s="17" t="s">
        <v>1479</v>
      </c>
      <c r="C40" s="16" t="s">
        <v>2</v>
      </c>
      <c r="D40" s="18" t="s">
        <v>2</v>
      </c>
      <c r="E40" s="18" t="s">
        <v>2</v>
      </c>
      <c r="F40" s="50" t="s">
        <v>683</v>
      </c>
      <c r="G40" s="51" t="s">
        <v>683</v>
      </c>
    </row>
    <row r="41" spans="1:7" ht="12.95" customHeight="1">
      <c r="A41" s="9"/>
      <c r="B41" s="26" t="s">
        <v>34</v>
      </c>
      <c r="C41" s="25" t="s">
        <v>2</v>
      </c>
      <c r="D41" s="26" t="s">
        <v>2</v>
      </c>
      <c r="E41" s="26" t="s">
        <v>2</v>
      </c>
      <c r="F41" s="50" t="s">
        <v>683</v>
      </c>
      <c r="G41" s="51" t="s">
        <v>683</v>
      </c>
    </row>
    <row r="42" spans="1:7" ht="12.95" customHeight="1">
      <c r="A42" s="9"/>
      <c r="B42" s="26" t="s">
        <v>39</v>
      </c>
      <c r="C42" s="38" t="s">
        <v>2</v>
      </c>
      <c r="D42" s="39" t="s">
        <v>2</v>
      </c>
      <c r="E42" s="40" t="s">
        <v>2</v>
      </c>
      <c r="F42" s="41">
        <v>127645.4</v>
      </c>
      <c r="G42" s="42">
        <v>0.91149999999999998</v>
      </c>
    </row>
    <row r="43" spans="1:7" ht="12.95" customHeight="1">
      <c r="A43" s="9"/>
      <c r="B43" s="17" t="s">
        <v>40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9"/>
      <c r="B44" s="59" t="s">
        <v>67</v>
      </c>
      <c r="C44" s="16" t="s">
        <v>2</v>
      </c>
      <c r="D44" s="55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10" t="s">
        <v>2</v>
      </c>
      <c r="B45" s="21" t="s">
        <v>68</v>
      </c>
      <c r="C45" s="16" t="s">
        <v>2</v>
      </c>
      <c r="D45" s="18" t="s">
        <v>2</v>
      </c>
      <c r="E45" s="43" t="s">
        <v>2</v>
      </c>
      <c r="F45" s="23">
        <v>5000.8500000000004</v>
      </c>
      <c r="G45" s="24">
        <v>3.5700000000000003E-2</v>
      </c>
    </row>
    <row r="46" spans="1:7" ht="12.95" customHeight="1">
      <c r="A46" s="9"/>
      <c r="B46" s="26" t="s">
        <v>39</v>
      </c>
      <c r="C46" s="38" t="s">
        <v>2</v>
      </c>
      <c r="D46" s="39" t="s">
        <v>2</v>
      </c>
      <c r="E46" s="40" t="s">
        <v>2</v>
      </c>
      <c r="F46" s="41">
        <v>5000.8500000000004</v>
      </c>
      <c r="G46" s="42">
        <v>3.5700000000000003E-2</v>
      </c>
    </row>
    <row r="47" spans="1:7" ht="12.95" customHeight="1">
      <c r="A47" s="9"/>
      <c r="B47" s="17" t="s">
        <v>211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20" t="s">
        <v>1833</v>
      </c>
      <c r="B48" s="21" t="s">
        <v>1834</v>
      </c>
      <c r="C48" s="16" t="s">
        <v>2</v>
      </c>
      <c r="D48" s="18" t="s">
        <v>2</v>
      </c>
      <c r="E48" s="43" t="s">
        <v>2</v>
      </c>
      <c r="F48" s="23">
        <v>2000</v>
      </c>
      <c r="G48" s="24">
        <f>+F48/$F$52</f>
        <v>1.4279008977083162E-2</v>
      </c>
    </row>
    <row r="49" spans="1:7" ht="12.95" customHeight="1">
      <c r="A49" s="20"/>
      <c r="B49" s="21" t="s">
        <v>3008</v>
      </c>
      <c r="C49" s="16"/>
      <c r="D49" s="18"/>
      <c r="E49" s="43"/>
      <c r="F49" s="23">
        <v>331.23993989999997</v>
      </c>
      <c r="G49" s="24">
        <f>+F49/$F$52</f>
        <v>2.3648890377002932E-3</v>
      </c>
    </row>
    <row r="50" spans="1:7" ht="12.95" customHeight="1">
      <c r="A50" s="20"/>
      <c r="B50" s="21" t="s">
        <v>3009</v>
      </c>
      <c r="C50" s="16"/>
      <c r="D50" s="18"/>
      <c r="E50" s="43"/>
      <c r="F50" s="23">
        <f>7088.2500601-2000</f>
        <v>5088.2500601000002</v>
      </c>
      <c r="G50" s="24">
        <f>+F50/$F$52</f>
        <v>3.6327584142905919E-2</v>
      </c>
    </row>
    <row r="51" spans="1:7" ht="12.95" customHeight="1">
      <c r="A51" s="9"/>
      <c r="B51" s="26" t="s">
        <v>214</v>
      </c>
      <c r="C51" s="38" t="s">
        <v>2</v>
      </c>
      <c r="D51" s="39" t="s">
        <v>2</v>
      </c>
      <c r="E51" s="40" t="s">
        <v>2</v>
      </c>
      <c r="F51" s="41">
        <f>SUM(F48:F50)</f>
        <v>7419.49</v>
      </c>
      <c r="G51" s="42">
        <f>SUM(G48:G50)</f>
        <v>5.2971482157689376E-2</v>
      </c>
    </row>
    <row r="52" spans="1:7" ht="12.95" customHeight="1" thickBot="1">
      <c r="A52" s="9"/>
      <c r="B52" s="45" t="s">
        <v>215</v>
      </c>
      <c r="C52" s="44" t="s">
        <v>2</v>
      </c>
      <c r="D52" s="46" t="s">
        <v>2</v>
      </c>
      <c r="E52" s="46" t="s">
        <v>2</v>
      </c>
      <c r="F52" s="47">
        <v>140065.74288242721</v>
      </c>
      <c r="G52" s="48">
        <v>1</v>
      </c>
    </row>
    <row r="53" spans="1:7" ht="12.95" customHeight="1">
      <c r="A53" s="9"/>
      <c r="B53" s="10" t="s">
        <v>2</v>
      </c>
      <c r="C53" s="9"/>
      <c r="D53" s="9"/>
      <c r="E53" s="9"/>
      <c r="F53" s="9"/>
      <c r="G53" s="9"/>
    </row>
    <row r="54" spans="1:7" ht="12.95" customHeight="1">
      <c r="A54" s="9"/>
      <c r="B54" s="49" t="s">
        <v>2</v>
      </c>
      <c r="C54" s="9"/>
      <c r="D54" s="9"/>
      <c r="E54" s="9"/>
      <c r="F54" s="67"/>
      <c r="G54" s="67"/>
    </row>
    <row r="55" spans="1:7" ht="12.95" customHeight="1">
      <c r="A55" s="9"/>
      <c r="B55" s="49" t="s">
        <v>216</v>
      </c>
      <c r="C55" s="9"/>
      <c r="D55" s="9"/>
      <c r="E55" s="9"/>
      <c r="F55" s="9"/>
      <c r="G55" s="9"/>
    </row>
    <row r="56" spans="1:7" ht="26.1" customHeight="1">
      <c r="A56" s="9"/>
      <c r="B56" s="63"/>
      <c r="C56" s="9"/>
      <c r="E56" s="9"/>
      <c r="F56" s="9"/>
      <c r="G56" s="9"/>
    </row>
    <row r="57" spans="1:7" ht="12.95" customHeight="1">
      <c r="A57" s="9"/>
      <c r="B57" s="49" t="s">
        <v>2</v>
      </c>
      <c r="C57" s="9"/>
      <c r="D57" s="9"/>
      <c r="E57" s="9"/>
      <c r="F57" s="9"/>
      <c r="G5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1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Premier Equity Fund (PEF)</v>
      </c>
      <c r="C4" s="79"/>
      <c r="D4" s="79"/>
      <c r="E4" s="79"/>
      <c r="F4" s="79"/>
      <c r="G4" s="79"/>
    </row>
    <row r="5" spans="1:9" ht="15.95" customHeight="1">
      <c r="A5" s="8" t="s">
        <v>2064</v>
      </c>
      <c r="B5" s="64" t="s">
        <v>2975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1449</v>
      </c>
      <c r="B11" s="21" t="s">
        <v>1451</v>
      </c>
      <c r="C11" s="16" t="s">
        <v>1450</v>
      </c>
      <c r="D11" s="18" t="s">
        <v>1141</v>
      </c>
      <c r="E11" s="22">
        <v>3433608</v>
      </c>
      <c r="F11" s="23">
        <v>21319.27</v>
      </c>
      <c r="G11" s="24">
        <v>3.9699999999999999E-2</v>
      </c>
    </row>
    <row r="12" spans="1:9" ht="12.95" customHeight="1">
      <c r="A12" s="20" t="s">
        <v>1970</v>
      </c>
      <c r="B12" s="21" t="s">
        <v>1972</v>
      </c>
      <c r="C12" s="16" t="s">
        <v>1971</v>
      </c>
      <c r="D12" s="18" t="s">
        <v>1177</v>
      </c>
      <c r="E12" s="22">
        <v>1662011</v>
      </c>
      <c r="F12" s="23">
        <v>20693.7</v>
      </c>
      <c r="G12" s="24">
        <v>3.85E-2</v>
      </c>
      <c r="I12" s="78"/>
    </row>
    <row r="13" spans="1:9" ht="12.95" customHeight="1">
      <c r="A13" s="20" t="s">
        <v>2065</v>
      </c>
      <c r="B13" s="21" t="s">
        <v>2067</v>
      </c>
      <c r="C13" s="16" t="s">
        <v>2066</v>
      </c>
      <c r="D13" s="18" t="s">
        <v>2054</v>
      </c>
      <c r="E13" s="22">
        <v>104808</v>
      </c>
      <c r="F13" s="23">
        <v>20346.22</v>
      </c>
      <c r="G13" s="24">
        <v>3.7900000000000003E-2</v>
      </c>
    </row>
    <row r="14" spans="1:9" ht="12.95" customHeight="1">
      <c r="A14" s="20" t="s">
        <v>1146</v>
      </c>
      <c r="B14" s="21" t="s">
        <v>1148</v>
      </c>
      <c r="C14" s="16" t="s">
        <v>1147</v>
      </c>
      <c r="D14" s="18" t="s">
        <v>1058</v>
      </c>
      <c r="E14" s="22">
        <v>1710000</v>
      </c>
      <c r="F14" s="23">
        <v>17917.38</v>
      </c>
      <c r="G14" s="24">
        <v>3.3399999999999999E-2</v>
      </c>
    </row>
    <row r="15" spans="1:9" ht="12.95" customHeight="1">
      <c r="A15" s="20" t="s">
        <v>1292</v>
      </c>
      <c r="B15" s="21" t="s">
        <v>1294</v>
      </c>
      <c r="C15" s="16" t="s">
        <v>1293</v>
      </c>
      <c r="D15" s="18" t="s">
        <v>1088</v>
      </c>
      <c r="E15" s="22">
        <v>195000</v>
      </c>
      <c r="F15" s="23">
        <v>17279.150000000001</v>
      </c>
      <c r="G15" s="24">
        <v>3.2199999999999999E-2</v>
      </c>
    </row>
    <row r="16" spans="1:9" ht="12.95" customHeight="1">
      <c r="A16" s="20" t="s">
        <v>2068</v>
      </c>
      <c r="B16" s="21" t="s">
        <v>2070</v>
      </c>
      <c r="C16" s="16" t="s">
        <v>2069</v>
      </c>
      <c r="D16" s="18" t="s">
        <v>1081</v>
      </c>
      <c r="E16" s="22">
        <v>867063</v>
      </c>
      <c r="F16" s="23">
        <v>17226.810000000001</v>
      </c>
      <c r="G16" s="24">
        <v>3.2099999999999997E-2</v>
      </c>
    </row>
    <row r="17" spans="1:7" ht="12.95" customHeight="1">
      <c r="A17" s="20" t="s">
        <v>2071</v>
      </c>
      <c r="B17" s="21" t="s">
        <v>2073</v>
      </c>
      <c r="C17" s="16" t="s">
        <v>2072</v>
      </c>
      <c r="D17" s="18" t="s">
        <v>1206</v>
      </c>
      <c r="E17" s="22">
        <v>326999</v>
      </c>
      <c r="F17" s="23">
        <v>17007.71</v>
      </c>
      <c r="G17" s="24">
        <v>3.1699999999999999E-2</v>
      </c>
    </row>
    <row r="18" spans="1:7" ht="12.95" customHeight="1">
      <c r="A18" s="20" t="s">
        <v>2074</v>
      </c>
      <c r="B18" s="21" t="s">
        <v>2076</v>
      </c>
      <c r="C18" s="16" t="s">
        <v>2075</v>
      </c>
      <c r="D18" s="18" t="s">
        <v>1062</v>
      </c>
      <c r="E18" s="22">
        <v>12391138</v>
      </c>
      <c r="F18" s="23">
        <v>15959.79</v>
      </c>
      <c r="G18" s="24">
        <v>2.9700000000000001E-2</v>
      </c>
    </row>
    <row r="19" spans="1:7" ht="12.95" customHeight="1">
      <c r="A19" s="20" t="s">
        <v>2077</v>
      </c>
      <c r="B19" s="21" t="s">
        <v>2079</v>
      </c>
      <c r="C19" s="16" t="s">
        <v>2078</v>
      </c>
      <c r="D19" s="18" t="s">
        <v>1124</v>
      </c>
      <c r="E19" s="22">
        <v>1420000</v>
      </c>
      <c r="F19" s="23">
        <v>15909.68</v>
      </c>
      <c r="G19" s="24">
        <v>2.9600000000000001E-2</v>
      </c>
    </row>
    <row r="20" spans="1:7" ht="12.95" customHeight="1">
      <c r="A20" s="20" t="s">
        <v>1380</v>
      </c>
      <c r="B20" s="21" t="s">
        <v>1382</v>
      </c>
      <c r="C20" s="16" t="s">
        <v>1381</v>
      </c>
      <c r="D20" s="18" t="s">
        <v>1383</v>
      </c>
      <c r="E20" s="22">
        <v>2300000</v>
      </c>
      <c r="F20" s="23">
        <v>15574.45</v>
      </c>
      <c r="G20" s="24">
        <v>2.9000000000000001E-2</v>
      </c>
    </row>
    <row r="21" spans="1:7" ht="12.95" customHeight="1">
      <c r="A21" s="20" t="s">
        <v>1860</v>
      </c>
      <c r="B21" s="21" t="s">
        <v>1770</v>
      </c>
      <c r="C21" s="16" t="s">
        <v>1861</v>
      </c>
      <c r="D21" s="18" t="s">
        <v>1058</v>
      </c>
      <c r="E21" s="22">
        <v>824000</v>
      </c>
      <c r="F21" s="23">
        <v>15541.46</v>
      </c>
      <c r="G21" s="24">
        <v>2.8899999999999999E-2</v>
      </c>
    </row>
    <row r="22" spans="1:7" ht="12.95" customHeight="1">
      <c r="A22" s="20" t="s">
        <v>2080</v>
      </c>
      <c r="B22" s="21" t="s">
        <v>2082</v>
      </c>
      <c r="C22" s="16" t="s">
        <v>2081</v>
      </c>
      <c r="D22" s="18" t="s">
        <v>2083</v>
      </c>
      <c r="E22" s="22">
        <v>2899320</v>
      </c>
      <c r="F22" s="23">
        <v>14219.71</v>
      </c>
      <c r="G22" s="24">
        <v>2.6499999999999999E-2</v>
      </c>
    </row>
    <row r="23" spans="1:7" ht="12.95" customHeight="1">
      <c r="A23" s="20" t="s">
        <v>1236</v>
      </c>
      <c r="B23" s="21" t="s">
        <v>1238</v>
      </c>
      <c r="C23" s="16" t="s">
        <v>1237</v>
      </c>
      <c r="D23" s="18" t="s">
        <v>1214</v>
      </c>
      <c r="E23" s="22">
        <v>5600000</v>
      </c>
      <c r="F23" s="23">
        <v>13045.2</v>
      </c>
      <c r="G23" s="24">
        <v>2.4299999999999999E-2</v>
      </c>
    </row>
    <row r="24" spans="1:7" ht="12.95" customHeight="1">
      <c r="A24" s="20" t="s">
        <v>2088</v>
      </c>
      <c r="B24" s="21" t="s">
        <v>2090</v>
      </c>
      <c r="C24" s="16" t="s">
        <v>2089</v>
      </c>
      <c r="D24" s="18" t="s">
        <v>1117</v>
      </c>
      <c r="E24" s="22">
        <v>55990</v>
      </c>
      <c r="F24" s="23">
        <v>12701.08</v>
      </c>
      <c r="G24" s="24">
        <v>2.3599999999999999E-2</v>
      </c>
    </row>
    <row r="25" spans="1:7" ht="12.95" customHeight="1">
      <c r="A25" s="20" t="s">
        <v>1261</v>
      </c>
      <c r="B25" s="21" t="s">
        <v>1263</v>
      </c>
      <c r="C25" s="16" t="s">
        <v>1262</v>
      </c>
      <c r="D25" s="18" t="s">
        <v>1190</v>
      </c>
      <c r="E25" s="22">
        <v>1561455</v>
      </c>
      <c r="F25" s="23">
        <v>11397.84</v>
      </c>
      <c r="G25" s="24">
        <v>2.12E-2</v>
      </c>
    </row>
    <row r="26" spans="1:7" ht="12.95" customHeight="1">
      <c r="A26" s="20" t="s">
        <v>2091</v>
      </c>
      <c r="B26" s="21" t="s">
        <v>2093</v>
      </c>
      <c r="C26" s="16" t="s">
        <v>2092</v>
      </c>
      <c r="D26" s="18" t="s">
        <v>1206</v>
      </c>
      <c r="E26" s="22">
        <v>9885319</v>
      </c>
      <c r="F26" s="23">
        <v>11244.55</v>
      </c>
      <c r="G26" s="24">
        <v>2.0899999999999998E-2</v>
      </c>
    </row>
    <row r="27" spans="1:7" ht="12.95" customHeight="1">
      <c r="A27" s="20" t="s">
        <v>1431</v>
      </c>
      <c r="B27" s="21" t="s">
        <v>1433</v>
      </c>
      <c r="C27" s="16" t="s">
        <v>1432</v>
      </c>
      <c r="D27" s="18" t="s">
        <v>1062</v>
      </c>
      <c r="E27" s="22">
        <v>2858722</v>
      </c>
      <c r="F27" s="23">
        <v>11108.99</v>
      </c>
      <c r="G27" s="24">
        <v>2.07E-2</v>
      </c>
    </row>
    <row r="28" spans="1:7" ht="12.95" customHeight="1">
      <c r="A28" s="20" t="s">
        <v>1458</v>
      </c>
      <c r="B28" s="21" t="s">
        <v>1460</v>
      </c>
      <c r="C28" s="16" t="s">
        <v>1459</v>
      </c>
      <c r="D28" s="18" t="s">
        <v>1124</v>
      </c>
      <c r="E28" s="22">
        <v>213095</v>
      </c>
      <c r="F28" s="23">
        <v>10592.1</v>
      </c>
      <c r="G28" s="24">
        <v>1.9699999999999999E-2</v>
      </c>
    </row>
    <row r="29" spans="1:7" ht="12.95" customHeight="1">
      <c r="A29" s="20" t="s">
        <v>1125</v>
      </c>
      <c r="B29" s="21" t="s">
        <v>1127</v>
      </c>
      <c r="C29" s="16" t="s">
        <v>1126</v>
      </c>
      <c r="D29" s="18" t="s">
        <v>1073</v>
      </c>
      <c r="E29" s="22">
        <v>1848721</v>
      </c>
      <c r="F29" s="23">
        <v>9153.02</v>
      </c>
      <c r="G29" s="24">
        <v>1.7000000000000001E-2</v>
      </c>
    </row>
    <row r="30" spans="1:7" ht="12.95" customHeight="1">
      <c r="A30" s="20" t="s">
        <v>2094</v>
      </c>
      <c r="B30" s="21" t="s">
        <v>2096</v>
      </c>
      <c r="C30" s="16" t="s">
        <v>2095</v>
      </c>
      <c r="D30" s="18" t="s">
        <v>1124</v>
      </c>
      <c r="E30" s="22">
        <v>92000</v>
      </c>
      <c r="F30" s="23">
        <v>8791.2900000000009</v>
      </c>
      <c r="G30" s="24">
        <v>1.6400000000000001E-2</v>
      </c>
    </row>
    <row r="31" spans="1:7" ht="12.95" customHeight="1">
      <c r="A31" s="20" t="s">
        <v>1862</v>
      </c>
      <c r="B31" s="21" t="s">
        <v>1864</v>
      </c>
      <c r="C31" s="16" t="s">
        <v>1863</v>
      </c>
      <c r="D31" s="18" t="s">
        <v>1865</v>
      </c>
      <c r="E31" s="22">
        <v>1549741</v>
      </c>
      <c r="F31" s="23">
        <v>8535.9699999999993</v>
      </c>
      <c r="G31" s="24">
        <v>1.5900000000000001E-2</v>
      </c>
    </row>
    <row r="32" spans="1:7" ht="12.95" customHeight="1">
      <c r="A32" s="20" t="s">
        <v>2097</v>
      </c>
      <c r="B32" s="21" t="s">
        <v>2099</v>
      </c>
      <c r="C32" s="16" t="s">
        <v>2098</v>
      </c>
      <c r="D32" s="18" t="s">
        <v>1088</v>
      </c>
      <c r="E32" s="22">
        <v>5700000</v>
      </c>
      <c r="F32" s="23">
        <v>8290.65</v>
      </c>
      <c r="G32" s="24">
        <v>1.54E-2</v>
      </c>
    </row>
    <row r="33" spans="1:7" ht="12.95" customHeight="1">
      <c r="A33" s="20" t="s">
        <v>1866</v>
      </c>
      <c r="B33" s="21" t="s">
        <v>1868</v>
      </c>
      <c r="C33" s="16" t="s">
        <v>1867</v>
      </c>
      <c r="D33" s="18" t="s">
        <v>1273</v>
      </c>
      <c r="E33" s="22">
        <v>10513</v>
      </c>
      <c r="F33" s="23">
        <v>7623.32</v>
      </c>
      <c r="G33" s="24">
        <v>1.4200000000000001E-2</v>
      </c>
    </row>
    <row r="34" spans="1:7" ht="12.95" customHeight="1">
      <c r="A34" s="20" t="s">
        <v>1917</v>
      </c>
      <c r="B34" s="21" t="s">
        <v>1919</v>
      </c>
      <c r="C34" s="16" t="s">
        <v>1918</v>
      </c>
      <c r="D34" s="18" t="s">
        <v>1273</v>
      </c>
      <c r="E34" s="22">
        <v>704787</v>
      </c>
      <c r="F34" s="23">
        <v>7517.26</v>
      </c>
      <c r="G34" s="24">
        <v>1.4E-2</v>
      </c>
    </row>
    <row r="35" spans="1:7" ht="12.95" customHeight="1">
      <c r="A35" s="20" t="s">
        <v>1092</v>
      </c>
      <c r="B35" s="21" t="s">
        <v>1094</v>
      </c>
      <c r="C35" s="16" t="s">
        <v>1093</v>
      </c>
      <c r="D35" s="18" t="s">
        <v>1062</v>
      </c>
      <c r="E35" s="22">
        <v>679000</v>
      </c>
      <c r="F35" s="23">
        <v>7447.61</v>
      </c>
      <c r="G35" s="24">
        <v>1.3899999999999999E-2</v>
      </c>
    </row>
    <row r="36" spans="1:7" ht="12.95" customHeight="1">
      <c r="A36" s="20" t="s">
        <v>1869</v>
      </c>
      <c r="B36" s="21" t="s">
        <v>1871</v>
      </c>
      <c r="C36" s="16" t="s">
        <v>1870</v>
      </c>
      <c r="D36" s="18" t="s">
        <v>1273</v>
      </c>
      <c r="E36" s="22">
        <v>2618474</v>
      </c>
      <c r="F36" s="23">
        <v>7254.48</v>
      </c>
      <c r="G36" s="24">
        <v>1.35E-2</v>
      </c>
    </row>
    <row r="37" spans="1:7" ht="12.95" customHeight="1">
      <c r="A37" s="20" t="s">
        <v>2100</v>
      </c>
      <c r="B37" s="21" t="s">
        <v>2102</v>
      </c>
      <c r="C37" s="16" t="s">
        <v>2101</v>
      </c>
      <c r="D37" s="18" t="s">
        <v>1062</v>
      </c>
      <c r="E37" s="22">
        <v>1587496</v>
      </c>
      <c r="F37" s="23">
        <v>7214.38</v>
      </c>
      <c r="G37" s="24">
        <v>1.34E-2</v>
      </c>
    </row>
    <row r="38" spans="1:7" ht="12.95" customHeight="1">
      <c r="A38" s="20" t="s">
        <v>2103</v>
      </c>
      <c r="B38" s="21" t="s">
        <v>2105</v>
      </c>
      <c r="C38" s="16" t="s">
        <v>2104</v>
      </c>
      <c r="D38" s="18" t="s">
        <v>1242</v>
      </c>
      <c r="E38" s="22">
        <v>942850</v>
      </c>
      <c r="F38" s="23">
        <v>6998.3</v>
      </c>
      <c r="G38" s="24">
        <v>1.2999999999999999E-2</v>
      </c>
    </row>
    <row r="39" spans="1:7" ht="12.95" customHeight="1">
      <c r="A39" s="20" t="s">
        <v>1407</v>
      </c>
      <c r="B39" s="21" t="s">
        <v>1409</v>
      </c>
      <c r="C39" s="16" t="s">
        <v>1408</v>
      </c>
      <c r="D39" s="18" t="s">
        <v>1383</v>
      </c>
      <c r="E39" s="22">
        <v>760000</v>
      </c>
      <c r="F39" s="23">
        <v>6975.28</v>
      </c>
      <c r="G39" s="24">
        <v>1.2999999999999999E-2</v>
      </c>
    </row>
    <row r="40" spans="1:7" ht="12.95" customHeight="1">
      <c r="A40" s="20" t="s">
        <v>2039</v>
      </c>
      <c r="B40" s="21" t="s">
        <v>2041</v>
      </c>
      <c r="C40" s="16" t="s">
        <v>2040</v>
      </c>
      <c r="D40" s="18" t="s">
        <v>1062</v>
      </c>
      <c r="E40" s="22">
        <v>390000</v>
      </c>
      <c r="F40" s="23">
        <v>6893.45</v>
      </c>
      <c r="G40" s="24">
        <v>1.2800000000000001E-2</v>
      </c>
    </row>
    <row r="41" spans="1:7" ht="12.95" customHeight="1">
      <c r="A41" s="20" t="s">
        <v>2106</v>
      </c>
      <c r="B41" s="21" t="s">
        <v>2108</v>
      </c>
      <c r="C41" s="16" t="s">
        <v>2107</v>
      </c>
      <c r="D41" s="18" t="s">
        <v>1058</v>
      </c>
      <c r="E41" s="22">
        <v>3980663</v>
      </c>
      <c r="F41" s="23">
        <v>6864.65</v>
      </c>
      <c r="G41" s="24">
        <v>1.2800000000000001E-2</v>
      </c>
    </row>
    <row r="42" spans="1:7" ht="12.95" customHeight="1">
      <c r="A42" s="20" t="s">
        <v>2011</v>
      </c>
      <c r="B42" s="21" t="s">
        <v>115</v>
      </c>
      <c r="C42" s="16" t="s">
        <v>2012</v>
      </c>
      <c r="D42" s="18" t="s">
        <v>1062</v>
      </c>
      <c r="E42" s="22">
        <v>1288420</v>
      </c>
      <c r="F42" s="23">
        <v>6699.78</v>
      </c>
      <c r="G42" s="24">
        <v>1.2500000000000001E-2</v>
      </c>
    </row>
    <row r="43" spans="1:7" ht="12.95" customHeight="1">
      <c r="A43" s="20" t="s">
        <v>1923</v>
      </c>
      <c r="B43" s="21" t="s">
        <v>1925</v>
      </c>
      <c r="C43" s="16" t="s">
        <v>1924</v>
      </c>
      <c r="D43" s="18" t="s">
        <v>1062</v>
      </c>
      <c r="E43" s="22">
        <v>1000000</v>
      </c>
      <c r="F43" s="23">
        <v>6499</v>
      </c>
      <c r="G43" s="24">
        <v>1.21E-2</v>
      </c>
    </row>
    <row r="44" spans="1:7" ht="12.95" customHeight="1">
      <c r="A44" s="20" t="s">
        <v>2109</v>
      </c>
      <c r="B44" s="54" t="s">
        <v>2111</v>
      </c>
      <c r="C44" s="16" t="s">
        <v>2110</v>
      </c>
      <c r="D44" s="55" t="s">
        <v>1073</v>
      </c>
      <c r="E44" s="22">
        <v>3748958</v>
      </c>
      <c r="F44" s="23">
        <v>6275.76</v>
      </c>
      <c r="G44" s="24">
        <v>1.17E-2</v>
      </c>
    </row>
    <row r="45" spans="1:7" ht="12.95" customHeight="1">
      <c r="A45" s="20" t="s">
        <v>1882</v>
      </c>
      <c r="B45" s="21" t="s">
        <v>1884</v>
      </c>
      <c r="C45" s="16" t="s">
        <v>1883</v>
      </c>
      <c r="D45" s="18" t="s">
        <v>1058</v>
      </c>
      <c r="E45" s="22">
        <v>1256350</v>
      </c>
      <c r="F45" s="23">
        <v>6028.6</v>
      </c>
      <c r="G45" s="24">
        <v>1.12E-2</v>
      </c>
    </row>
    <row r="46" spans="1:7" ht="12.95" customHeight="1">
      <c r="A46" s="20" t="s">
        <v>2112</v>
      </c>
      <c r="B46" s="21" t="s">
        <v>2114</v>
      </c>
      <c r="C46" s="16" t="s">
        <v>2113</v>
      </c>
      <c r="D46" s="18" t="s">
        <v>1062</v>
      </c>
      <c r="E46" s="22">
        <v>900000</v>
      </c>
      <c r="F46" s="23">
        <v>6006.15</v>
      </c>
      <c r="G46" s="24">
        <v>1.12E-2</v>
      </c>
    </row>
    <row r="47" spans="1:7" ht="12.95" customHeight="1">
      <c r="A47" s="20" t="s">
        <v>2115</v>
      </c>
      <c r="B47" s="21" t="s">
        <v>2117</v>
      </c>
      <c r="C47" s="16" t="s">
        <v>2116</v>
      </c>
      <c r="D47" s="18" t="s">
        <v>1069</v>
      </c>
      <c r="E47" s="22">
        <v>3773485</v>
      </c>
      <c r="F47" s="23">
        <v>5933.81</v>
      </c>
      <c r="G47" s="24">
        <v>1.0999999999999999E-2</v>
      </c>
    </row>
    <row r="48" spans="1:7" ht="12.95" customHeight="1">
      <c r="A48" s="20" t="s">
        <v>2118</v>
      </c>
      <c r="B48" s="21" t="s">
        <v>2120</v>
      </c>
      <c r="C48" s="16" t="s">
        <v>2119</v>
      </c>
      <c r="D48" s="18" t="s">
        <v>1177</v>
      </c>
      <c r="E48" s="22">
        <v>1209491</v>
      </c>
      <c r="F48" s="23">
        <v>5728.75</v>
      </c>
      <c r="G48" s="24">
        <v>1.0699999999999999E-2</v>
      </c>
    </row>
    <row r="49" spans="1:7" ht="12.95" customHeight="1">
      <c r="A49" s="20" t="s">
        <v>1967</v>
      </c>
      <c r="B49" s="21" t="s">
        <v>1969</v>
      </c>
      <c r="C49" s="16" t="s">
        <v>1968</v>
      </c>
      <c r="D49" s="18" t="s">
        <v>1062</v>
      </c>
      <c r="E49" s="22">
        <v>1200000</v>
      </c>
      <c r="F49" s="23">
        <v>5441.4</v>
      </c>
      <c r="G49" s="24">
        <v>1.01E-2</v>
      </c>
    </row>
    <row r="50" spans="1:7" ht="12.95" customHeight="1">
      <c r="A50" s="20" t="s">
        <v>2121</v>
      </c>
      <c r="B50" s="21" t="s">
        <v>2123</v>
      </c>
      <c r="C50" s="16" t="s">
        <v>2122</v>
      </c>
      <c r="D50" s="18" t="s">
        <v>1190</v>
      </c>
      <c r="E50" s="22">
        <v>441163</v>
      </c>
      <c r="F50" s="23">
        <v>5284.25</v>
      </c>
      <c r="G50" s="24">
        <v>9.7999999999999997E-3</v>
      </c>
    </row>
    <row r="51" spans="1:7" ht="12.95" customHeight="1">
      <c r="A51" s="20" t="s">
        <v>1935</v>
      </c>
      <c r="B51" s="21" t="s">
        <v>1937</v>
      </c>
      <c r="C51" s="16" t="s">
        <v>1936</v>
      </c>
      <c r="D51" s="18" t="s">
        <v>1073</v>
      </c>
      <c r="E51" s="22">
        <v>697542</v>
      </c>
      <c r="F51" s="23">
        <v>5257.03</v>
      </c>
      <c r="G51" s="24">
        <v>9.7999999999999997E-3</v>
      </c>
    </row>
    <row r="52" spans="1:7" ht="12.95" customHeight="1">
      <c r="A52" s="20" t="s">
        <v>1167</v>
      </c>
      <c r="B52" s="21" t="s">
        <v>1169</v>
      </c>
      <c r="C52" s="16" t="s">
        <v>1168</v>
      </c>
      <c r="D52" s="18" t="s">
        <v>1170</v>
      </c>
      <c r="E52" s="22">
        <v>3702377</v>
      </c>
      <c r="F52" s="23">
        <v>5237.01</v>
      </c>
      <c r="G52" s="24">
        <v>9.7000000000000003E-3</v>
      </c>
    </row>
    <row r="53" spans="1:7" ht="12.95" customHeight="1">
      <c r="A53" s="20" t="s">
        <v>2124</v>
      </c>
      <c r="B53" s="21" t="s">
        <v>2126</v>
      </c>
      <c r="C53" s="16" t="s">
        <v>2125</v>
      </c>
      <c r="D53" s="18" t="s">
        <v>2127</v>
      </c>
      <c r="E53" s="22">
        <v>1560000</v>
      </c>
      <c r="F53" s="23">
        <v>5119.92</v>
      </c>
      <c r="G53" s="24">
        <v>9.4999999999999998E-3</v>
      </c>
    </row>
    <row r="54" spans="1:7" ht="12.95" customHeight="1">
      <c r="A54" s="20" t="s">
        <v>1404</v>
      </c>
      <c r="B54" s="21" t="s">
        <v>1406</v>
      </c>
      <c r="C54" s="16" t="s">
        <v>1405</v>
      </c>
      <c r="D54" s="18" t="s">
        <v>1088</v>
      </c>
      <c r="E54" s="22">
        <v>141278</v>
      </c>
      <c r="F54" s="23">
        <v>5005.2</v>
      </c>
      <c r="G54" s="24">
        <v>9.2999999999999992E-3</v>
      </c>
    </row>
    <row r="55" spans="1:7" ht="12.95" customHeight="1">
      <c r="A55" s="20" t="s">
        <v>2128</v>
      </c>
      <c r="B55" s="21" t="s">
        <v>2130</v>
      </c>
      <c r="C55" s="16" t="s">
        <v>2129</v>
      </c>
      <c r="D55" s="18" t="s">
        <v>1177</v>
      </c>
      <c r="E55" s="22">
        <v>1800000</v>
      </c>
      <c r="F55" s="23">
        <v>4867.2</v>
      </c>
      <c r="G55" s="24">
        <v>9.1000000000000004E-3</v>
      </c>
    </row>
    <row r="56" spans="1:7" ht="12.95" customHeight="1">
      <c r="A56" s="20" t="s">
        <v>2131</v>
      </c>
      <c r="B56" s="21" t="s">
        <v>2133</v>
      </c>
      <c r="C56" s="16" t="s">
        <v>2132</v>
      </c>
      <c r="D56" s="18" t="s">
        <v>1170</v>
      </c>
      <c r="E56" s="22">
        <v>78605</v>
      </c>
      <c r="F56" s="23">
        <v>4717.87</v>
      </c>
      <c r="G56" s="24">
        <v>8.8000000000000005E-3</v>
      </c>
    </row>
    <row r="57" spans="1:7" ht="12.95" customHeight="1">
      <c r="A57" s="20" t="s">
        <v>2134</v>
      </c>
      <c r="B57" s="21" t="s">
        <v>2136</v>
      </c>
      <c r="C57" s="16" t="s">
        <v>2135</v>
      </c>
      <c r="D57" s="18" t="s">
        <v>2127</v>
      </c>
      <c r="E57" s="22">
        <v>380579</v>
      </c>
      <c r="F57" s="23">
        <v>4651.4399999999996</v>
      </c>
      <c r="G57" s="24">
        <v>8.6999999999999994E-3</v>
      </c>
    </row>
    <row r="58" spans="1:7" ht="12.95" customHeight="1">
      <c r="A58" s="20" t="s">
        <v>1070</v>
      </c>
      <c r="B58" s="21" t="s">
        <v>1072</v>
      </c>
      <c r="C58" s="16" t="s">
        <v>1071</v>
      </c>
      <c r="D58" s="18" t="s">
        <v>1073</v>
      </c>
      <c r="E58" s="22">
        <v>814677</v>
      </c>
      <c r="F58" s="23">
        <v>4544.68</v>
      </c>
      <c r="G58" s="24">
        <v>8.5000000000000006E-3</v>
      </c>
    </row>
    <row r="59" spans="1:7" ht="12.95" customHeight="1">
      <c r="A59" s="20" t="s">
        <v>1893</v>
      </c>
      <c r="B59" s="21" t="s">
        <v>1895</v>
      </c>
      <c r="C59" s="16" t="s">
        <v>1894</v>
      </c>
      <c r="D59" s="18" t="s">
        <v>1865</v>
      </c>
      <c r="E59" s="22">
        <v>1101571</v>
      </c>
      <c r="F59" s="23">
        <v>4425.01</v>
      </c>
      <c r="G59" s="24">
        <v>8.2000000000000007E-3</v>
      </c>
    </row>
    <row r="60" spans="1:7" ht="12.95" customHeight="1">
      <c r="A60" s="20" t="s">
        <v>2137</v>
      </c>
      <c r="B60" s="21" t="s">
        <v>2139</v>
      </c>
      <c r="C60" s="16" t="s">
        <v>2138</v>
      </c>
      <c r="D60" s="18" t="s">
        <v>1177</v>
      </c>
      <c r="E60" s="22">
        <v>116001</v>
      </c>
      <c r="F60" s="23">
        <v>4371.79</v>
      </c>
      <c r="G60" s="24">
        <v>8.0999999999999996E-3</v>
      </c>
    </row>
    <row r="61" spans="1:7" ht="12.95" customHeight="1">
      <c r="A61" s="20" t="s">
        <v>2140</v>
      </c>
      <c r="B61" s="21" t="s">
        <v>2142</v>
      </c>
      <c r="C61" s="16" t="s">
        <v>2141</v>
      </c>
      <c r="D61" s="18" t="s">
        <v>1131</v>
      </c>
      <c r="E61" s="22">
        <v>2300000</v>
      </c>
      <c r="F61" s="23">
        <v>4358.5</v>
      </c>
      <c r="G61" s="24">
        <v>8.0999999999999996E-3</v>
      </c>
    </row>
    <row r="62" spans="1:7" ht="12.95" customHeight="1">
      <c r="A62" s="20" t="s">
        <v>2143</v>
      </c>
      <c r="B62" s="21" t="s">
        <v>2145</v>
      </c>
      <c r="C62" s="16" t="s">
        <v>2144</v>
      </c>
      <c r="D62" s="18" t="s">
        <v>1069</v>
      </c>
      <c r="E62" s="22">
        <v>444189</v>
      </c>
      <c r="F62" s="23">
        <v>4217.57</v>
      </c>
      <c r="G62" s="24">
        <v>7.9000000000000008E-3</v>
      </c>
    </row>
    <row r="63" spans="1:7" ht="12.95" customHeight="1">
      <c r="A63" s="20" t="s">
        <v>2146</v>
      </c>
      <c r="B63" s="21" t="s">
        <v>2148</v>
      </c>
      <c r="C63" s="16" t="s">
        <v>2147</v>
      </c>
      <c r="D63" s="18" t="s">
        <v>1124</v>
      </c>
      <c r="E63" s="22">
        <v>5529011</v>
      </c>
      <c r="F63" s="23">
        <v>4182.7</v>
      </c>
      <c r="G63" s="24">
        <v>7.7999999999999996E-3</v>
      </c>
    </row>
    <row r="64" spans="1:7" ht="12.95" customHeight="1">
      <c r="A64" s="20" t="s">
        <v>2149</v>
      </c>
      <c r="B64" s="21" t="s">
        <v>2151</v>
      </c>
      <c r="C64" s="16" t="s">
        <v>2150</v>
      </c>
      <c r="D64" s="18" t="s">
        <v>1141</v>
      </c>
      <c r="E64" s="22">
        <v>450186</v>
      </c>
      <c r="F64" s="23">
        <v>3811.5</v>
      </c>
      <c r="G64" s="24">
        <v>7.1000000000000004E-3</v>
      </c>
    </row>
    <row r="65" spans="1:7" ht="12.95" customHeight="1">
      <c r="A65" s="20" t="s">
        <v>2152</v>
      </c>
      <c r="B65" s="21" t="s">
        <v>2154</v>
      </c>
      <c r="C65" s="16" t="s">
        <v>2153</v>
      </c>
      <c r="D65" s="18" t="s">
        <v>1206</v>
      </c>
      <c r="E65" s="22">
        <v>530084</v>
      </c>
      <c r="F65" s="23">
        <v>3471.79</v>
      </c>
      <c r="G65" s="24">
        <v>6.4999999999999997E-3</v>
      </c>
    </row>
    <row r="66" spans="1:7" ht="12.95" customHeight="1">
      <c r="A66" s="20" t="s">
        <v>2155</v>
      </c>
      <c r="B66" s="21" t="s">
        <v>2157</v>
      </c>
      <c r="C66" s="16" t="s">
        <v>2156</v>
      </c>
      <c r="D66" s="18" t="s">
        <v>1273</v>
      </c>
      <c r="E66" s="22">
        <v>3250000</v>
      </c>
      <c r="F66" s="23">
        <v>3345.88</v>
      </c>
      <c r="G66" s="24">
        <v>6.1999999999999998E-3</v>
      </c>
    </row>
    <row r="67" spans="1:7" ht="12.95" customHeight="1">
      <c r="A67" s="20" t="s">
        <v>2158</v>
      </c>
      <c r="B67" s="21" t="s">
        <v>2160</v>
      </c>
      <c r="C67" s="16" t="s">
        <v>2159</v>
      </c>
      <c r="D67" s="18" t="s">
        <v>1124</v>
      </c>
      <c r="E67" s="22">
        <v>1266438</v>
      </c>
      <c r="F67" s="23">
        <v>3280.71</v>
      </c>
      <c r="G67" s="24">
        <v>6.1000000000000004E-3</v>
      </c>
    </row>
    <row r="68" spans="1:7" ht="12.95" customHeight="1">
      <c r="A68" s="20" t="s">
        <v>2161</v>
      </c>
      <c r="B68" s="21" t="s">
        <v>2163</v>
      </c>
      <c r="C68" s="16" t="s">
        <v>2162</v>
      </c>
      <c r="D68" s="18" t="s">
        <v>1073</v>
      </c>
      <c r="E68" s="22">
        <v>399004</v>
      </c>
      <c r="F68" s="23">
        <v>3191.03</v>
      </c>
      <c r="G68" s="24">
        <v>5.8999999999999999E-3</v>
      </c>
    </row>
    <row r="69" spans="1:7" ht="12.95" customHeight="1">
      <c r="A69" s="20" t="s">
        <v>2022</v>
      </c>
      <c r="B69" s="21" t="s">
        <v>2024</v>
      </c>
      <c r="C69" s="16" t="s">
        <v>2023</v>
      </c>
      <c r="D69" s="18" t="s">
        <v>1190</v>
      </c>
      <c r="E69" s="22">
        <v>427800</v>
      </c>
      <c r="F69" s="23">
        <v>3125.93</v>
      </c>
      <c r="G69" s="24">
        <v>5.7999999999999996E-3</v>
      </c>
    </row>
    <row r="70" spans="1:7" ht="12.95" customHeight="1">
      <c r="A70" s="20" t="s">
        <v>2164</v>
      </c>
      <c r="B70" s="21" t="s">
        <v>2166</v>
      </c>
      <c r="C70" s="16" t="s">
        <v>2165</v>
      </c>
      <c r="D70" s="18" t="s">
        <v>1206</v>
      </c>
      <c r="E70" s="22">
        <v>414147</v>
      </c>
      <c r="F70" s="23">
        <v>3106.1</v>
      </c>
      <c r="G70" s="24">
        <v>5.7999999999999996E-3</v>
      </c>
    </row>
    <row r="71" spans="1:7" ht="12.95" customHeight="1">
      <c r="A71" s="20" t="s">
        <v>2167</v>
      </c>
      <c r="B71" s="21" t="s">
        <v>2169</v>
      </c>
      <c r="C71" s="16" t="s">
        <v>2168</v>
      </c>
      <c r="D71" s="18" t="s">
        <v>1170</v>
      </c>
      <c r="E71" s="22">
        <v>388535</v>
      </c>
      <c r="F71" s="23">
        <v>2755.88</v>
      </c>
      <c r="G71" s="24">
        <v>5.1000000000000004E-3</v>
      </c>
    </row>
    <row r="72" spans="1:7" ht="12.95" customHeight="1">
      <c r="A72" s="20" t="s">
        <v>2170</v>
      </c>
      <c r="B72" s="21" t="s">
        <v>2172</v>
      </c>
      <c r="C72" s="16" t="s">
        <v>2171</v>
      </c>
      <c r="D72" s="18" t="s">
        <v>1062</v>
      </c>
      <c r="E72" s="22">
        <v>369876</v>
      </c>
      <c r="F72" s="23">
        <v>2508.6799999999998</v>
      </c>
      <c r="G72" s="24">
        <v>4.7000000000000002E-3</v>
      </c>
    </row>
    <row r="73" spans="1:7" ht="12.95" customHeight="1">
      <c r="A73" s="9"/>
      <c r="B73" s="26" t="s">
        <v>34</v>
      </c>
      <c r="C73" s="25" t="s">
        <v>2</v>
      </c>
      <c r="D73" s="26" t="s">
        <v>2</v>
      </c>
      <c r="E73" s="26" t="s">
        <v>2</v>
      </c>
      <c r="F73" s="27">
        <f>SUM(F11:F72)</f>
        <v>522095.6700000001</v>
      </c>
      <c r="G73" s="28">
        <f>SUM(G11:G72)</f>
        <v>0.97190000000000021</v>
      </c>
    </row>
    <row r="74" spans="1:7" ht="12.95" customHeight="1">
      <c r="A74" s="1"/>
      <c r="B74" s="3" t="s">
        <v>3011</v>
      </c>
      <c r="C74" s="73"/>
      <c r="D74" s="74"/>
      <c r="E74" s="74"/>
      <c r="F74" s="75"/>
      <c r="G74" s="76"/>
    </row>
    <row r="75" spans="1:7" ht="12.95" customHeight="1">
      <c r="A75" s="1"/>
      <c r="B75" s="3" t="s">
        <v>1054</v>
      </c>
      <c r="C75" s="73"/>
      <c r="D75" s="74"/>
      <c r="E75" s="74"/>
      <c r="F75" s="75"/>
      <c r="G75" s="76"/>
    </row>
    <row r="76" spans="1:7" ht="12.95" customHeight="1">
      <c r="A76" s="20" t="s">
        <v>2084</v>
      </c>
      <c r="B76" s="21" t="s">
        <v>2086</v>
      </c>
      <c r="C76" s="16" t="s">
        <v>2085</v>
      </c>
      <c r="D76" s="18" t="s">
        <v>2087</v>
      </c>
      <c r="E76" s="22">
        <v>246467</v>
      </c>
      <c r="F76" s="23">
        <v>12929.12</v>
      </c>
      <c r="G76" s="24">
        <v>2.41E-2</v>
      </c>
    </row>
    <row r="77" spans="1:7" ht="12.95" customHeight="1">
      <c r="A77" s="1"/>
      <c r="B77" s="5" t="s">
        <v>34</v>
      </c>
      <c r="C77" s="4"/>
      <c r="D77" s="5"/>
      <c r="E77" s="35"/>
      <c r="F77" s="6">
        <f>SUM(F76)</f>
        <v>12929.12</v>
      </c>
      <c r="G77" s="7">
        <f>SUM(G76)</f>
        <v>2.41E-2</v>
      </c>
    </row>
    <row r="78" spans="1:7" ht="12.95" customHeight="1">
      <c r="A78" s="9"/>
      <c r="B78" s="17" t="s">
        <v>1479</v>
      </c>
      <c r="C78" s="16" t="s">
        <v>2</v>
      </c>
      <c r="D78" s="18" t="s">
        <v>2</v>
      </c>
      <c r="E78" s="18" t="s">
        <v>2</v>
      </c>
      <c r="F78" s="50" t="s">
        <v>683</v>
      </c>
      <c r="G78" s="51" t="s">
        <v>683</v>
      </c>
    </row>
    <row r="79" spans="1:7" ht="12.95" customHeight="1">
      <c r="A79" s="9"/>
      <c r="B79" s="26" t="s">
        <v>34</v>
      </c>
      <c r="C79" s="25" t="s">
        <v>2</v>
      </c>
      <c r="D79" s="26" t="s">
        <v>2</v>
      </c>
      <c r="E79" s="26" t="s">
        <v>2</v>
      </c>
      <c r="F79" s="50" t="s">
        <v>683</v>
      </c>
      <c r="G79" s="51" t="s">
        <v>683</v>
      </c>
    </row>
    <row r="80" spans="1:7" ht="12.95" customHeight="1">
      <c r="A80" s="9"/>
      <c r="B80" s="26" t="s">
        <v>39</v>
      </c>
      <c r="C80" s="38" t="s">
        <v>2</v>
      </c>
      <c r="D80" s="39" t="s">
        <v>2</v>
      </c>
      <c r="E80" s="40" t="s">
        <v>2</v>
      </c>
      <c r="F80" s="41">
        <v>535024.79</v>
      </c>
      <c r="G80" s="42">
        <v>0.996</v>
      </c>
    </row>
    <row r="81" spans="1:7" ht="12.95" customHeight="1">
      <c r="A81" s="9"/>
      <c r="B81" s="17" t="s">
        <v>40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67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10" t="s">
        <v>2</v>
      </c>
      <c r="B83" s="21" t="s">
        <v>68</v>
      </c>
      <c r="C83" s="16" t="s">
        <v>2</v>
      </c>
      <c r="D83" s="18" t="s">
        <v>2</v>
      </c>
      <c r="E83" s="43" t="s">
        <v>2</v>
      </c>
      <c r="F83" s="23">
        <v>2838.26</v>
      </c>
      <c r="G83" s="24">
        <v>5.3E-3</v>
      </c>
    </row>
    <row r="84" spans="1:7" ht="12.95" customHeight="1">
      <c r="A84" s="9"/>
      <c r="B84" s="26" t="s">
        <v>39</v>
      </c>
      <c r="C84" s="38" t="s">
        <v>2</v>
      </c>
      <c r="D84" s="39" t="s">
        <v>2</v>
      </c>
      <c r="E84" s="40" t="s">
        <v>2</v>
      </c>
      <c r="F84" s="41">
        <v>2838.26</v>
      </c>
      <c r="G84" s="42">
        <v>5.3E-3</v>
      </c>
    </row>
    <row r="85" spans="1:7" ht="12.95" customHeight="1">
      <c r="A85" s="9"/>
      <c r="B85" s="26" t="s">
        <v>214</v>
      </c>
      <c r="C85" s="38" t="s">
        <v>2</v>
      </c>
      <c r="D85" s="39" t="s">
        <v>2</v>
      </c>
      <c r="E85" s="18" t="s">
        <v>2</v>
      </c>
      <c r="F85" s="41">
        <f>-2177.31+1500</f>
        <v>-677.31</v>
      </c>
      <c r="G85" s="42">
        <f>+F85/F86</f>
        <v>-1.2608487975382463E-3</v>
      </c>
    </row>
    <row r="86" spans="1:7" ht="12.95" customHeight="1" thickBot="1">
      <c r="A86" s="9"/>
      <c r="B86" s="45" t="s">
        <v>215</v>
      </c>
      <c r="C86" s="44" t="s">
        <v>2</v>
      </c>
      <c r="D86" s="46" t="s">
        <v>2</v>
      </c>
      <c r="E86" s="46" t="s">
        <v>2</v>
      </c>
      <c r="F86" s="47">
        <v>537185.74449404154</v>
      </c>
      <c r="G86" s="48">
        <v>1</v>
      </c>
    </row>
    <row r="87" spans="1:7" ht="12.95" customHeight="1">
      <c r="A87" s="9"/>
      <c r="B87" s="10" t="s">
        <v>2</v>
      </c>
      <c r="C87" s="9"/>
      <c r="D87" s="9"/>
      <c r="E87" s="9"/>
      <c r="F87" s="9"/>
      <c r="G87" s="9"/>
    </row>
    <row r="88" spans="1:7" ht="12.95" customHeight="1">
      <c r="A88" s="9"/>
      <c r="B88" s="49" t="s">
        <v>2</v>
      </c>
      <c r="C88" s="9"/>
      <c r="D88" s="9"/>
      <c r="E88" s="9"/>
      <c r="F88" s="67"/>
      <c r="G88" s="67"/>
    </row>
    <row r="89" spans="1:7" ht="12.95" customHeight="1">
      <c r="A89" s="9"/>
      <c r="B89" s="49" t="s">
        <v>216</v>
      </c>
      <c r="C89" s="9"/>
      <c r="D89" s="9"/>
      <c r="E89" s="9"/>
      <c r="F89" s="9"/>
      <c r="G89" s="9"/>
    </row>
    <row r="90" spans="1:7" ht="26.1" customHeight="1">
      <c r="A90" s="9"/>
      <c r="B90" s="63"/>
      <c r="C90" s="9"/>
      <c r="E90" s="9"/>
      <c r="F90" s="9"/>
      <c r="G90" s="9"/>
    </row>
    <row r="91" spans="1:7" ht="12.95" customHeight="1">
      <c r="A91" s="9"/>
      <c r="B91" s="49" t="s">
        <v>2</v>
      </c>
      <c r="C91" s="9"/>
      <c r="D91" s="9"/>
      <c r="E91" s="9"/>
      <c r="F91" s="9"/>
      <c r="G9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Sterling Equity Fund (SEF)</v>
      </c>
      <c r="C4" s="79"/>
      <c r="D4" s="79"/>
      <c r="E4" s="79"/>
      <c r="F4" s="79"/>
      <c r="G4" s="79"/>
    </row>
    <row r="5" spans="1:9" ht="15.95" customHeight="1">
      <c r="A5" s="8" t="s">
        <v>2173</v>
      </c>
      <c r="B5" s="64" t="s">
        <v>2976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1862</v>
      </c>
      <c r="B11" s="21" t="s">
        <v>1864</v>
      </c>
      <c r="C11" s="16" t="s">
        <v>1863</v>
      </c>
      <c r="D11" s="18" t="s">
        <v>1865</v>
      </c>
      <c r="E11" s="22">
        <v>2130994</v>
      </c>
      <c r="F11" s="23">
        <v>11737.51</v>
      </c>
      <c r="G11" s="24">
        <v>4.4499999999999998E-2</v>
      </c>
    </row>
    <row r="12" spans="1:9" ht="12.95" customHeight="1">
      <c r="A12" s="20" t="s">
        <v>2039</v>
      </c>
      <c r="B12" s="21" t="s">
        <v>2041</v>
      </c>
      <c r="C12" s="16" t="s">
        <v>2040</v>
      </c>
      <c r="D12" s="18" t="s">
        <v>1062</v>
      </c>
      <c r="E12" s="22">
        <v>430000</v>
      </c>
      <c r="F12" s="23">
        <v>7600.47</v>
      </c>
      <c r="G12" s="24">
        <v>2.8799999999999999E-2</v>
      </c>
      <c r="I12" s="78"/>
    </row>
    <row r="13" spans="1:9" ht="12.95" customHeight="1">
      <c r="A13" s="20" t="s">
        <v>2174</v>
      </c>
      <c r="B13" s="21" t="s">
        <v>2176</v>
      </c>
      <c r="C13" s="16" t="s">
        <v>2175</v>
      </c>
      <c r="D13" s="18" t="s">
        <v>1141</v>
      </c>
      <c r="E13" s="22">
        <v>1800000</v>
      </c>
      <c r="F13" s="23">
        <v>7015.5</v>
      </c>
      <c r="G13" s="24">
        <v>2.6599999999999999E-2</v>
      </c>
    </row>
    <row r="14" spans="1:9" ht="12.95" customHeight="1">
      <c r="A14" s="20" t="s">
        <v>1956</v>
      </c>
      <c r="B14" s="21" t="s">
        <v>206</v>
      </c>
      <c r="C14" s="16" t="s">
        <v>1957</v>
      </c>
      <c r="D14" s="18" t="s">
        <v>1058</v>
      </c>
      <c r="E14" s="22">
        <v>390000</v>
      </c>
      <c r="F14" s="23">
        <v>7007.33</v>
      </c>
      <c r="G14" s="24">
        <v>2.6499999999999999E-2</v>
      </c>
    </row>
    <row r="15" spans="1:9" ht="12.95" customHeight="1">
      <c r="A15" s="20" t="s">
        <v>1932</v>
      </c>
      <c r="B15" s="21" t="s">
        <v>1934</v>
      </c>
      <c r="C15" s="16" t="s">
        <v>1933</v>
      </c>
      <c r="D15" s="18" t="s">
        <v>1214</v>
      </c>
      <c r="E15" s="22">
        <v>950000</v>
      </c>
      <c r="F15" s="23">
        <v>6875.63</v>
      </c>
      <c r="G15" s="24">
        <v>2.5999999999999999E-2</v>
      </c>
    </row>
    <row r="16" spans="1:9" ht="12.95" customHeight="1">
      <c r="A16" s="20" t="s">
        <v>1917</v>
      </c>
      <c r="B16" s="21" t="s">
        <v>1919</v>
      </c>
      <c r="C16" s="16" t="s">
        <v>1918</v>
      </c>
      <c r="D16" s="18" t="s">
        <v>1273</v>
      </c>
      <c r="E16" s="22">
        <v>600000</v>
      </c>
      <c r="F16" s="23">
        <v>6399.6</v>
      </c>
      <c r="G16" s="24">
        <v>2.4199999999999999E-2</v>
      </c>
    </row>
    <row r="17" spans="1:7" ht="12.95" customHeight="1">
      <c r="A17" s="20" t="s">
        <v>1866</v>
      </c>
      <c r="B17" s="21" t="s">
        <v>1868</v>
      </c>
      <c r="C17" s="16" t="s">
        <v>1867</v>
      </c>
      <c r="D17" s="18" t="s">
        <v>1273</v>
      </c>
      <c r="E17" s="22">
        <v>8000</v>
      </c>
      <c r="F17" s="23">
        <v>5801.06</v>
      </c>
      <c r="G17" s="24">
        <v>2.1999999999999999E-2</v>
      </c>
    </row>
    <row r="18" spans="1:7" ht="12.95" customHeight="1">
      <c r="A18" s="20" t="s">
        <v>2177</v>
      </c>
      <c r="B18" s="21" t="s">
        <v>2179</v>
      </c>
      <c r="C18" s="16" t="s">
        <v>2178</v>
      </c>
      <c r="D18" s="18" t="s">
        <v>1177</v>
      </c>
      <c r="E18" s="22">
        <v>1500000</v>
      </c>
      <c r="F18" s="23">
        <v>5775</v>
      </c>
      <c r="G18" s="24">
        <v>2.1899999999999999E-2</v>
      </c>
    </row>
    <row r="19" spans="1:7" ht="12.95" customHeight="1">
      <c r="A19" s="20" t="s">
        <v>1310</v>
      </c>
      <c r="B19" s="21" t="s">
        <v>1312</v>
      </c>
      <c r="C19" s="16" t="s">
        <v>1311</v>
      </c>
      <c r="D19" s="18" t="s">
        <v>1141</v>
      </c>
      <c r="E19" s="22">
        <v>4630000</v>
      </c>
      <c r="F19" s="23">
        <v>5442.57</v>
      </c>
      <c r="G19" s="24">
        <v>2.06E-2</v>
      </c>
    </row>
    <row r="20" spans="1:7" ht="12.95" customHeight="1">
      <c r="A20" s="20" t="s">
        <v>1449</v>
      </c>
      <c r="B20" s="21" t="s">
        <v>1451</v>
      </c>
      <c r="C20" s="16" t="s">
        <v>1450</v>
      </c>
      <c r="D20" s="18" t="s">
        <v>1141</v>
      </c>
      <c r="E20" s="22">
        <v>875000</v>
      </c>
      <c r="F20" s="23">
        <v>5432.88</v>
      </c>
      <c r="G20" s="24">
        <v>2.06E-2</v>
      </c>
    </row>
    <row r="21" spans="1:7" ht="12.95" customHeight="1">
      <c r="A21" s="20" t="s">
        <v>1882</v>
      </c>
      <c r="B21" s="21" t="s">
        <v>1884</v>
      </c>
      <c r="C21" s="16" t="s">
        <v>1883</v>
      </c>
      <c r="D21" s="18" t="s">
        <v>1058</v>
      </c>
      <c r="E21" s="22">
        <v>1050000</v>
      </c>
      <c r="F21" s="23">
        <v>5038.43</v>
      </c>
      <c r="G21" s="24">
        <v>1.9099999999999999E-2</v>
      </c>
    </row>
    <row r="22" spans="1:7" ht="12.95" customHeight="1">
      <c r="A22" s="20" t="s">
        <v>2180</v>
      </c>
      <c r="B22" s="21" t="s">
        <v>2182</v>
      </c>
      <c r="C22" s="16" t="s">
        <v>2181</v>
      </c>
      <c r="D22" s="18" t="s">
        <v>1077</v>
      </c>
      <c r="E22" s="22">
        <v>650000</v>
      </c>
      <c r="F22" s="23">
        <v>4516.53</v>
      </c>
      <c r="G22" s="24">
        <v>1.7100000000000001E-2</v>
      </c>
    </row>
    <row r="23" spans="1:7" ht="12.95" customHeight="1">
      <c r="A23" s="20" t="s">
        <v>2183</v>
      </c>
      <c r="B23" s="21" t="s">
        <v>2185</v>
      </c>
      <c r="C23" s="16" t="s">
        <v>2184</v>
      </c>
      <c r="D23" s="18" t="s">
        <v>1865</v>
      </c>
      <c r="E23" s="22">
        <v>220000</v>
      </c>
      <c r="F23" s="23">
        <v>4179.45</v>
      </c>
      <c r="G23" s="24">
        <v>1.5800000000000002E-2</v>
      </c>
    </row>
    <row r="24" spans="1:7" ht="12.95" customHeight="1">
      <c r="A24" s="20" t="s">
        <v>1869</v>
      </c>
      <c r="B24" s="21" t="s">
        <v>1871</v>
      </c>
      <c r="C24" s="16" t="s">
        <v>1870</v>
      </c>
      <c r="D24" s="18" t="s">
        <v>1273</v>
      </c>
      <c r="E24" s="22">
        <v>1500000</v>
      </c>
      <c r="F24" s="23">
        <v>4155.75</v>
      </c>
      <c r="G24" s="24">
        <v>1.5699999999999999E-2</v>
      </c>
    </row>
    <row r="25" spans="1:7" ht="12.95" customHeight="1">
      <c r="A25" s="20" t="s">
        <v>1958</v>
      </c>
      <c r="B25" s="21" t="s">
        <v>1960</v>
      </c>
      <c r="C25" s="16" t="s">
        <v>1959</v>
      </c>
      <c r="D25" s="18" t="s">
        <v>1383</v>
      </c>
      <c r="E25" s="22">
        <v>1621739</v>
      </c>
      <c r="F25" s="23">
        <v>4020.29</v>
      </c>
      <c r="G25" s="24">
        <v>1.52E-2</v>
      </c>
    </row>
    <row r="26" spans="1:7" ht="12.95" customHeight="1">
      <c r="A26" s="20" t="s">
        <v>1132</v>
      </c>
      <c r="B26" s="21" t="s">
        <v>1134</v>
      </c>
      <c r="C26" s="16" t="s">
        <v>1133</v>
      </c>
      <c r="D26" s="18" t="s">
        <v>1081</v>
      </c>
      <c r="E26" s="22">
        <v>1822960</v>
      </c>
      <c r="F26" s="23">
        <v>3994.11</v>
      </c>
      <c r="G26" s="24">
        <v>1.5100000000000001E-2</v>
      </c>
    </row>
    <row r="27" spans="1:7" ht="12.95" customHeight="1">
      <c r="A27" s="20" t="s">
        <v>1911</v>
      </c>
      <c r="B27" s="21" t="s">
        <v>1913</v>
      </c>
      <c r="C27" s="16" t="s">
        <v>1912</v>
      </c>
      <c r="D27" s="18" t="s">
        <v>1273</v>
      </c>
      <c r="E27" s="22">
        <v>1771002</v>
      </c>
      <c r="F27" s="23">
        <v>3946.68</v>
      </c>
      <c r="G27" s="24">
        <v>1.49E-2</v>
      </c>
    </row>
    <row r="28" spans="1:7" ht="12.95" customHeight="1">
      <c r="A28" s="20" t="s">
        <v>1316</v>
      </c>
      <c r="B28" s="21" t="s">
        <v>1318</v>
      </c>
      <c r="C28" s="16" t="s">
        <v>1317</v>
      </c>
      <c r="D28" s="18" t="s">
        <v>1062</v>
      </c>
      <c r="E28" s="22">
        <v>790159</v>
      </c>
      <c r="F28" s="23">
        <v>3660.41</v>
      </c>
      <c r="G28" s="24">
        <v>1.3899999999999999E-2</v>
      </c>
    </row>
    <row r="29" spans="1:7" ht="12.95" customHeight="1">
      <c r="A29" s="20" t="s">
        <v>1902</v>
      </c>
      <c r="B29" s="21" t="s">
        <v>1904</v>
      </c>
      <c r="C29" s="16" t="s">
        <v>1903</v>
      </c>
      <c r="D29" s="18" t="s">
        <v>1104</v>
      </c>
      <c r="E29" s="22">
        <v>2550000</v>
      </c>
      <c r="F29" s="23">
        <v>3434.85</v>
      </c>
      <c r="G29" s="24">
        <v>1.2999999999999999E-2</v>
      </c>
    </row>
    <row r="30" spans="1:7" ht="12.95" customHeight="1">
      <c r="A30" s="20" t="s">
        <v>1905</v>
      </c>
      <c r="B30" s="21" t="s">
        <v>1907</v>
      </c>
      <c r="C30" s="16" t="s">
        <v>1906</v>
      </c>
      <c r="D30" s="18" t="s">
        <v>1104</v>
      </c>
      <c r="E30" s="22">
        <v>700000</v>
      </c>
      <c r="F30" s="23">
        <v>3389.75</v>
      </c>
      <c r="G30" s="24">
        <v>1.2800000000000001E-2</v>
      </c>
    </row>
    <row r="31" spans="1:7" ht="12.95" customHeight="1">
      <c r="A31" s="20" t="s">
        <v>1108</v>
      </c>
      <c r="B31" s="21" t="s">
        <v>1110</v>
      </c>
      <c r="C31" s="16" t="s">
        <v>1109</v>
      </c>
      <c r="D31" s="18" t="s">
        <v>1058</v>
      </c>
      <c r="E31" s="22">
        <v>2350000</v>
      </c>
      <c r="F31" s="23">
        <v>3344.05</v>
      </c>
      <c r="G31" s="24">
        <v>1.2699999999999999E-2</v>
      </c>
    </row>
    <row r="32" spans="1:7" ht="12.95" customHeight="1">
      <c r="A32" s="20" t="s">
        <v>1128</v>
      </c>
      <c r="B32" s="21" t="s">
        <v>1130</v>
      </c>
      <c r="C32" s="16" t="s">
        <v>1129</v>
      </c>
      <c r="D32" s="18" t="s">
        <v>1131</v>
      </c>
      <c r="E32" s="22">
        <v>1400000</v>
      </c>
      <c r="F32" s="23">
        <v>3233.3</v>
      </c>
      <c r="G32" s="24">
        <v>1.2200000000000001E-2</v>
      </c>
    </row>
    <row r="33" spans="1:7" ht="12.95" customHeight="1">
      <c r="A33" s="20" t="s">
        <v>1893</v>
      </c>
      <c r="B33" s="21" t="s">
        <v>1895</v>
      </c>
      <c r="C33" s="16" t="s">
        <v>1894</v>
      </c>
      <c r="D33" s="18" t="s">
        <v>1865</v>
      </c>
      <c r="E33" s="22">
        <v>800000</v>
      </c>
      <c r="F33" s="23">
        <v>3213.6</v>
      </c>
      <c r="G33" s="24">
        <v>1.2200000000000001E-2</v>
      </c>
    </row>
    <row r="34" spans="1:7" ht="12.95" customHeight="1">
      <c r="A34" s="20" t="s">
        <v>1973</v>
      </c>
      <c r="B34" s="21" t="s">
        <v>1975</v>
      </c>
      <c r="C34" s="16" t="s">
        <v>1974</v>
      </c>
      <c r="D34" s="18" t="s">
        <v>1190</v>
      </c>
      <c r="E34" s="22">
        <v>1350000</v>
      </c>
      <c r="F34" s="23">
        <v>3196.13</v>
      </c>
      <c r="G34" s="24">
        <v>1.21E-2</v>
      </c>
    </row>
    <row r="35" spans="1:7" ht="12.95" customHeight="1">
      <c r="A35" s="20" t="s">
        <v>2186</v>
      </c>
      <c r="B35" s="21" t="s">
        <v>2188</v>
      </c>
      <c r="C35" s="16" t="s">
        <v>2187</v>
      </c>
      <c r="D35" s="18" t="s">
        <v>1141</v>
      </c>
      <c r="E35" s="22">
        <v>2000000</v>
      </c>
      <c r="F35" s="23">
        <v>3169</v>
      </c>
      <c r="G35" s="24">
        <v>1.2E-2</v>
      </c>
    </row>
    <row r="36" spans="1:7" ht="12.95" customHeight="1">
      <c r="A36" s="20" t="s">
        <v>2011</v>
      </c>
      <c r="B36" s="21" t="s">
        <v>115</v>
      </c>
      <c r="C36" s="16" t="s">
        <v>2012</v>
      </c>
      <c r="D36" s="18" t="s">
        <v>1062</v>
      </c>
      <c r="E36" s="22">
        <v>605752</v>
      </c>
      <c r="F36" s="23">
        <v>3149.91</v>
      </c>
      <c r="G36" s="24">
        <v>1.1900000000000001E-2</v>
      </c>
    </row>
    <row r="37" spans="1:7" ht="12.95" customHeight="1">
      <c r="A37" s="20" t="s">
        <v>1872</v>
      </c>
      <c r="B37" s="21" t="s">
        <v>1874</v>
      </c>
      <c r="C37" s="16" t="s">
        <v>1873</v>
      </c>
      <c r="D37" s="18" t="s">
        <v>1875</v>
      </c>
      <c r="E37" s="22">
        <v>2400000</v>
      </c>
      <c r="F37" s="23">
        <v>3105.6</v>
      </c>
      <c r="G37" s="24">
        <v>1.18E-2</v>
      </c>
    </row>
    <row r="38" spans="1:7" ht="12.95" customHeight="1">
      <c r="A38" s="20" t="s">
        <v>1171</v>
      </c>
      <c r="B38" s="21" t="s">
        <v>1173</v>
      </c>
      <c r="C38" s="16" t="s">
        <v>1172</v>
      </c>
      <c r="D38" s="18" t="s">
        <v>1058</v>
      </c>
      <c r="E38" s="22">
        <v>3300000</v>
      </c>
      <c r="F38" s="23">
        <v>3102</v>
      </c>
      <c r="G38" s="24">
        <v>1.17E-2</v>
      </c>
    </row>
    <row r="39" spans="1:7" ht="12.95" customHeight="1">
      <c r="A39" s="20" t="s">
        <v>1876</v>
      </c>
      <c r="B39" s="21" t="s">
        <v>1878</v>
      </c>
      <c r="C39" s="16" t="s">
        <v>1877</v>
      </c>
      <c r="D39" s="18" t="s">
        <v>1206</v>
      </c>
      <c r="E39" s="22">
        <v>425000</v>
      </c>
      <c r="F39" s="23">
        <v>3085.93</v>
      </c>
      <c r="G39" s="24">
        <v>1.17E-2</v>
      </c>
    </row>
    <row r="40" spans="1:7" ht="12.95" customHeight="1">
      <c r="A40" s="20" t="s">
        <v>2042</v>
      </c>
      <c r="B40" s="21" t="s">
        <v>2044</v>
      </c>
      <c r="C40" s="16" t="s">
        <v>2043</v>
      </c>
      <c r="D40" s="18" t="s">
        <v>1062</v>
      </c>
      <c r="E40" s="22">
        <v>405000</v>
      </c>
      <c r="F40" s="23">
        <v>3062.61</v>
      </c>
      <c r="G40" s="24">
        <v>1.1599999999999999E-2</v>
      </c>
    </row>
    <row r="41" spans="1:7" ht="12.95" customHeight="1">
      <c r="A41" s="20" t="s">
        <v>1979</v>
      </c>
      <c r="B41" s="21" t="s">
        <v>1981</v>
      </c>
      <c r="C41" s="16" t="s">
        <v>1980</v>
      </c>
      <c r="D41" s="18" t="s">
        <v>1273</v>
      </c>
      <c r="E41" s="22">
        <v>912741</v>
      </c>
      <c r="F41" s="23">
        <v>3030.3</v>
      </c>
      <c r="G41" s="24">
        <v>1.15E-2</v>
      </c>
    </row>
    <row r="42" spans="1:7" ht="12.95" customHeight="1">
      <c r="A42" s="20" t="s">
        <v>2028</v>
      </c>
      <c r="B42" s="21" t="s">
        <v>2030</v>
      </c>
      <c r="C42" s="16" t="s">
        <v>2029</v>
      </c>
      <c r="D42" s="18" t="s">
        <v>1073</v>
      </c>
      <c r="E42" s="22">
        <v>887484</v>
      </c>
      <c r="F42" s="23">
        <v>2843.05</v>
      </c>
      <c r="G42" s="24">
        <v>1.0800000000000001E-2</v>
      </c>
    </row>
    <row r="43" spans="1:7" ht="12.95" customHeight="1">
      <c r="A43" s="20" t="s">
        <v>1964</v>
      </c>
      <c r="B43" s="21" t="s">
        <v>1966</v>
      </c>
      <c r="C43" s="16" t="s">
        <v>1965</v>
      </c>
      <c r="D43" s="18" t="s">
        <v>1214</v>
      </c>
      <c r="E43" s="22">
        <v>260000</v>
      </c>
      <c r="F43" s="23">
        <v>2639.13</v>
      </c>
      <c r="G43" s="24">
        <v>0.01</v>
      </c>
    </row>
    <row r="44" spans="1:7" ht="12.95" customHeight="1">
      <c r="A44" s="20" t="s">
        <v>1920</v>
      </c>
      <c r="B44" s="21" t="s">
        <v>1922</v>
      </c>
      <c r="C44" s="16" t="s">
        <v>1921</v>
      </c>
      <c r="D44" s="18" t="s">
        <v>1077</v>
      </c>
      <c r="E44" s="22">
        <v>1200000</v>
      </c>
      <c r="F44" s="23">
        <v>2598.6</v>
      </c>
      <c r="G44" s="24">
        <v>9.7999999999999997E-3</v>
      </c>
    </row>
    <row r="45" spans="1:7" ht="12.95" customHeight="1">
      <c r="A45" s="20" t="s">
        <v>1396</v>
      </c>
      <c r="B45" s="54" t="s">
        <v>1398</v>
      </c>
      <c r="C45" s="16" t="s">
        <v>1397</v>
      </c>
      <c r="D45" s="55" t="s">
        <v>1242</v>
      </c>
      <c r="E45" s="22">
        <v>450000</v>
      </c>
      <c r="F45" s="23">
        <v>2589.75</v>
      </c>
      <c r="G45" s="24">
        <v>9.7999999999999997E-3</v>
      </c>
    </row>
    <row r="46" spans="1:7" ht="12.95" customHeight="1">
      <c r="A46" s="20" t="s">
        <v>1982</v>
      </c>
      <c r="B46" s="21" t="s">
        <v>1984</v>
      </c>
      <c r="C46" s="16" t="s">
        <v>1983</v>
      </c>
      <c r="D46" s="18" t="s">
        <v>1865</v>
      </c>
      <c r="E46" s="22">
        <v>1700000</v>
      </c>
      <c r="F46" s="23">
        <v>2564.4499999999998</v>
      </c>
      <c r="G46" s="24">
        <v>9.7000000000000003E-3</v>
      </c>
    </row>
    <row r="47" spans="1:7" ht="12.95" customHeight="1">
      <c r="A47" s="20" t="s">
        <v>2189</v>
      </c>
      <c r="B47" s="21" t="s">
        <v>2191</v>
      </c>
      <c r="C47" s="16" t="s">
        <v>2190</v>
      </c>
      <c r="D47" s="18" t="s">
        <v>1124</v>
      </c>
      <c r="E47" s="22">
        <v>5800000</v>
      </c>
      <c r="F47" s="23">
        <v>2560.6999999999998</v>
      </c>
      <c r="G47" s="24">
        <v>9.7000000000000003E-3</v>
      </c>
    </row>
    <row r="48" spans="1:7" ht="12.95" customHeight="1">
      <c r="A48" s="20" t="s">
        <v>1473</v>
      </c>
      <c r="B48" s="21" t="s">
        <v>1475</v>
      </c>
      <c r="C48" s="16" t="s">
        <v>1474</v>
      </c>
      <c r="D48" s="18" t="s">
        <v>1242</v>
      </c>
      <c r="E48" s="22">
        <v>209062</v>
      </c>
      <c r="F48" s="23">
        <v>2540.63</v>
      </c>
      <c r="G48" s="24">
        <v>9.5999999999999992E-3</v>
      </c>
    </row>
    <row r="49" spans="1:7" ht="12.95" customHeight="1">
      <c r="A49" s="20" t="s">
        <v>2192</v>
      </c>
      <c r="B49" s="21" t="s">
        <v>2194</v>
      </c>
      <c r="C49" s="16" t="s">
        <v>2193</v>
      </c>
      <c r="D49" s="18" t="s">
        <v>1190</v>
      </c>
      <c r="E49" s="22">
        <v>830000</v>
      </c>
      <c r="F49" s="23">
        <v>2531.5</v>
      </c>
      <c r="G49" s="24">
        <v>9.5999999999999992E-3</v>
      </c>
    </row>
    <row r="50" spans="1:7" ht="12.95" customHeight="1">
      <c r="A50" s="20" t="s">
        <v>1387</v>
      </c>
      <c r="B50" s="21" t="s">
        <v>1389</v>
      </c>
      <c r="C50" s="16" t="s">
        <v>1388</v>
      </c>
      <c r="D50" s="18" t="s">
        <v>1058</v>
      </c>
      <c r="E50" s="22">
        <v>2200000</v>
      </c>
      <c r="F50" s="23">
        <v>2527.8000000000002</v>
      </c>
      <c r="G50" s="24">
        <v>9.5999999999999992E-3</v>
      </c>
    </row>
    <row r="51" spans="1:7" ht="12.95" customHeight="1">
      <c r="A51" s="20" t="s">
        <v>1070</v>
      </c>
      <c r="B51" s="21" t="s">
        <v>1072</v>
      </c>
      <c r="C51" s="16" t="s">
        <v>1071</v>
      </c>
      <c r="D51" s="18" t="s">
        <v>1073</v>
      </c>
      <c r="E51" s="22">
        <v>450000</v>
      </c>
      <c r="F51" s="23">
        <v>2510.33</v>
      </c>
      <c r="G51" s="24">
        <v>9.4999999999999998E-3</v>
      </c>
    </row>
    <row r="52" spans="1:7" ht="12.95" customHeight="1">
      <c r="A52" s="20" t="s">
        <v>2195</v>
      </c>
      <c r="B52" s="21" t="s">
        <v>2197</v>
      </c>
      <c r="C52" s="16" t="s">
        <v>2196</v>
      </c>
      <c r="D52" s="18" t="s">
        <v>1206</v>
      </c>
      <c r="E52" s="22">
        <v>650000</v>
      </c>
      <c r="F52" s="23">
        <v>2502.5</v>
      </c>
      <c r="G52" s="24">
        <v>9.4999999999999998E-3</v>
      </c>
    </row>
    <row r="53" spans="1:7" ht="12.95" customHeight="1">
      <c r="A53" s="20" t="s">
        <v>2198</v>
      </c>
      <c r="B53" s="21" t="s">
        <v>2200</v>
      </c>
      <c r="C53" s="16" t="s">
        <v>2199</v>
      </c>
      <c r="D53" s="18" t="s">
        <v>1062</v>
      </c>
      <c r="E53" s="22">
        <v>420000</v>
      </c>
      <c r="F53" s="23">
        <v>2490.81</v>
      </c>
      <c r="G53" s="24">
        <v>9.4000000000000004E-3</v>
      </c>
    </row>
    <row r="54" spans="1:7" ht="12.95" customHeight="1">
      <c r="A54" s="20" t="s">
        <v>1947</v>
      </c>
      <c r="B54" s="21" t="s">
        <v>1949</v>
      </c>
      <c r="C54" s="16" t="s">
        <v>1948</v>
      </c>
      <c r="D54" s="18" t="s">
        <v>1100</v>
      </c>
      <c r="E54" s="22">
        <v>700000</v>
      </c>
      <c r="F54" s="23">
        <v>2413.9499999999998</v>
      </c>
      <c r="G54" s="24">
        <v>9.1000000000000004E-3</v>
      </c>
    </row>
    <row r="55" spans="1:7" ht="12.95" customHeight="1">
      <c r="A55" s="20" t="s">
        <v>1428</v>
      </c>
      <c r="B55" s="21" t="s">
        <v>1430</v>
      </c>
      <c r="C55" s="16" t="s">
        <v>1429</v>
      </c>
      <c r="D55" s="18" t="s">
        <v>1170</v>
      </c>
      <c r="E55" s="22">
        <v>3100000</v>
      </c>
      <c r="F55" s="23">
        <v>2405.6</v>
      </c>
      <c r="G55" s="24">
        <v>9.1000000000000004E-3</v>
      </c>
    </row>
    <row r="56" spans="1:7" ht="12.95" customHeight="1">
      <c r="A56" s="20" t="s">
        <v>2094</v>
      </c>
      <c r="B56" s="21" t="s">
        <v>2096</v>
      </c>
      <c r="C56" s="16" t="s">
        <v>2095</v>
      </c>
      <c r="D56" s="18" t="s">
        <v>1124</v>
      </c>
      <c r="E56" s="22">
        <v>25000</v>
      </c>
      <c r="F56" s="23">
        <v>2388.94</v>
      </c>
      <c r="G56" s="24">
        <v>8.9999999999999993E-3</v>
      </c>
    </row>
    <row r="57" spans="1:7" ht="12.95" customHeight="1">
      <c r="A57" s="20" t="s">
        <v>2071</v>
      </c>
      <c r="B57" s="21" t="s">
        <v>2073</v>
      </c>
      <c r="C57" s="16" t="s">
        <v>2072</v>
      </c>
      <c r="D57" s="18" t="s">
        <v>1206</v>
      </c>
      <c r="E57" s="22">
        <v>45750</v>
      </c>
      <c r="F57" s="23">
        <v>2379.5300000000002</v>
      </c>
      <c r="G57" s="24">
        <v>8.9999999999999993E-3</v>
      </c>
    </row>
    <row r="58" spans="1:7" ht="12.95" customHeight="1">
      <c r="A58" s="20" t="s">
        <v>1101</v>
      </c>
      <c r="B58" s="21" t="s">
        <v>1103</v>
      </c>
      <c r="C58" s="16" t="s">
        <v>1102</v>
      </c>
      <c r="D58" s="18" t="s">
        <v>1104</v>
      </c>
      <c r="E58" s="22">
        <v>244929</v>
      </c>
      <c r="F58" s="23">
        <v>2366.5</v>
      </c>
      <c r="G58" s="24">
        <v>8.9999999999999993E-3</v>
      </c>
    </row>
    <row r="59" spans="1:7" ht="12.95" customHeight="1">
      <c r="A59" s="20" t="s">
        <v>2025</v>
      </c>
      <c r="B59" s="21" t="s">
        <v>2027</v>
      </c>
      <c r="C59" s="16" t="s">
        <v>2026</v>
      </c>
      <c r="D59" s="18" t="s">
        <v>1062</v>
      </c>
      <c r="E59" s="22">
        <v>1550000</v>
      </c>
      <c r="F59" s="23">
        <v>2348.25</v>
      </c>
      <c r="G59" s="24">
        <v>8.8999999999999999E-3</v>
      </c>
    </row>
    <row r="60" spans="1:7" ht="12.95" customHeight="1">
      <c r="A60" s="20" t="s">
        <v>2201</v>
      </c>
      <c r="B60" s="21" t="s">
        <v>2203</v>
      </c>
      <c r="C60" s="16" t="s">
        <v>2202</v>
      </c>
      <c r="D60" s="18" t="s">
        <v>1177</v>
      </c>
      <c r="E60" s="22">
        <v>350000</v>
      </c>
      <c r="F60" s="23">
        <v>2335.38</v>
      </c>
      <c r="G60" s="24">
        <v>8.8000000000000005E-3</v>
      </c>
    </row>
    <row r="61" spans="1:7" ht="12.95" customHeight="1">
      <c r="A61" s="20" t="s">
        <v>1393</v>
      </c>
      <c r="B61" s="21" t="s">
        <v>1395</v>
      </c>
      <c r="C61" s="16" t="s">
        <v>1394</v>
      </c>
      <c r="D61" s="18" t="s">
        <v>1058</v>
      </c>
      <c r="E61" s="22">
        <v>2500000</v>
      </c>
      <c r="F61" s="23">
        <v>2230</v>
      </c>
      <c r="G61" s="24">
        <v>8.3999999999999995E-3</v>
      </c>
    </row>
    <row r="62" spans="1:7" ht="12.95" customHeight="1">
      <c r="A62" s="20" t="s">
        <v>2204</v>
      </c>
      <c r="B62" s="21" t="s">
        <v>2206</v>
      </c>
      <c r="C62" s="16" t="s">
        <v>2205</v>
      </c>
      <c r="D62" s="18" t="s">
        <v>1273</v>
      </c>
      <c r="E62" s="22">
        <v>28000</v>
      </c>
      <c r="F62" s="23">
        <v>2220.62</v>
      </c>
      <c r="G62" s="24">
        <v>8.3999999999999995E-3</v>
      </c>
    </row>
    <row r="63" spans="1:7" ht="12.95" customHeight="1">
      <c r="A63" s="20" t="s">
        <v>1914</v>
      </c>
      <c r="B63" s="21" t="s">
        <v>1916</v>
      </c>
      <c r="C63" s="16" t="s">
        <v>1915</v>
      </c>
      <c r="D63" s="18" t="s">
        <v>1206</v>
      </c>
      <c r="E63" s="22">
        <v>1000000</v>
      </c>
      <c r="F63" s="23">
        <v>2147.5</v>
      </c>
      <c r="G63" s="24">
        <v>8.0999999999999996E-3</v>
      </c>
    </row>
    <row r="64" spans="1:7" ht="12.95" customHeight="1">
      <c r="A64" s="20" t="s">
        <v>1967</v>
      </c>
      <c r="B64" s="21" t="s">
        <v>1969</v>
      </c>
      <c r="C64" s="16" t="s">
        <v>1968</v>
      </c>
      <c r="D64" s="18" t="s">
        <v>1062</v>
      </c>
      <c r="E64" s="22">
        <v>470000</v>
      </c>
      <c r="F64" s="23">
        <v>2131.2199999999998</v>
      </c>
      <c r="G64" s="24">
        <v>8.0999999999999996E-3</v>
      </c>
    </row>
    <row r="65" spans="1:7" ht="12.95" customHeight="1">
      <c r="A65" s="20" t="s">
        <v>2103</v>
      </c>
      <c r="B65" s="21" t="s">
        <v>2105</v>
      </c>
      <c r="C65" s="16" t="s">
        <v>2104</v>
      </c>
      <c r="D65" s="18" t="s">
        <v>1242</v>
      </c>
      <c r="E65" s="22">
        <v>280000</v>
      </c>
      <c r="F65" s="23">
        <v>2078.3000000000002</v>
      </c>
      <c r="G65" s="24">
        <v>7.9000000000000008E-3</v>
      </c>
    </row>
    <row r="66" spans="1:7" ht="12.95" customHeight="1">
      <c r="A66" s="20" t="s">
        <v>2207</v>
      </c>
      <c r="B66" s="21" t="s">
        <v>2209</v>
      </c>
      <c r="C66" s="16" t="s">
        <v>2208</v>
      </c>
      <c r="D66" s="18" t="s">
        <v>1273</v>
      </c>
      <c r="E66" s="22">
        <v>250000</v>
      </c>
      <c r="F66" s="23">
        <v>2022.5</v>
      </c>
      <c r="G66" s="24">
        <v>7.7000000000000002E-3</v>
      </c>
    </row>
    <row r="67" spans="1:7" ht="12.95" customHeight="1">
      <c r="A67" s="20" t="s">
        <v>2210</v>
      </c>
      <c r="B67" s="21" t="s">
        <v>2212</v>
      </c>
      <c r="C67" s="16" t="s">
        <v>2211</v>
      </c>
      <c r="D67" s="18" t="s">
        <v>1273</v>
      </c>
      <c r="E67" s="22">
        <v>901000</v>
      </c>
      <c r="F67" s="23">
        <v>2003.82</v>
      </c>
      <c r="G67" s="24">
        <v>7.6E-3</v>
      </c>
    </row>
    <row r="68" spans="1:7" ht="12.95" customHeight="1">
      <c r="A68" s="20" t="s">
        <v>2213</v>
      </c>
      <c r="B68" s="21" t="s">
        <v>2215</v>
      </c>
      <c r="C68" s="16" t="s">
        <v>2214</v>
      </c>
      <c r="D68" s="18" t="s">
        <v>1875</v>
      </c>
      <c r="E68" s="22">
        <v>1225000</v>
      </c>
      <c r="F68" s="23">
        <v>1948.98</v>
      </c>
      <c r="G68" s="24">
        <v>7.4000000000000003E-3</v>
      </c>
    </row>
    <row r="69" spans="1:7" ht="12.95" customHeight="1">
      <c r="A69" s="20" t="s">
        <v>2216</v>
      </c>
      <c r="B69" s="21" t="s">
        <v>2218</v>
      </c>
      <c r="C69" s="16" t="s">
        <v>2217</v>
      </c>
      <c r="D69" s="18" t="s">
        <v>1081</v>
      </c>
      <c r="E69" s="22">
        <v>453332</v>
      </c>
      <c r="F69" s="23">
        <v>1919.86</v>
      </c>
      <c r="G69" s="24">
        <v>7.3000000000000001E-3</v>
      </c>
    </row>
    <row r="70" spans="1:7" ht="12.95" customHeight="1">
      <c r="A70" s="20" t="s">
        <v>2219</v>
      </c>
      <c r="B70" s="21" t="s">
        <v>2221</v>
      </c>
      <c r="C70" s="16" t="s">
        <v>2220</v>
      </c>
      <c r="D70" s="18" t="s">
        <v>1117</v>
      </c>
      <c r="E70" s="22">
        <v>300000</v>
      </c>
      <c r="F70" s="23">
        <v>1897.65</v>
      </c>
      <c r="G70" s="24">
        <v>7.1999999999999998E-3</v>
      </c>
    </row>
    <row r="71" spans="1:7" ht="12.95" customHeight="1">
      <c r="A71" s="20" t="s">
        <v>1114</v>
      </c>
      <c r="B71" s="21" t="s">
        <v>1116</v>
      </c>
      <c r="C71" s="16" t="s">
        <v>1115</v>
      </c>
      <c r="D71" s="18" t="s">
        <v>1117</v>
      </c>
      <c r="E71" s="22">
        <v>210000</v>
      </c>
      <c r="F71" s="23">
        <v>1885.28</v>
      </c>
      <c r="G71" s="24">
        <v>7.1000000000000004E-3</v>
      </c>
    </row>
    <row r="72" spans="1:7" ht="12.95" customHeight="1">
      <c r="A72" s="20" t="s">
        <v>2222</v>
      </c>
      <c r="B72" s="21" t="s">
        <v>2224</v>
      </c>
      <c r="C72" s="16" t="s">
        <v>2223</v>
      </c>
      <c r="D72" s="18" t="s">
        <v>2127</v>
      </c>
      <c r="E72" s="22">
        <v>1891000</v>
      </c>
      <c r="F72" s="23">
        <v>1856.02</v>
      </c>
      <c r="G72" s="24">
        <v>7.0000000000000001E-3</v>
      </c>
    </row>
    <row r="73" spans="1:7" ht="12.95" customHeight="1">
      <c r="A73" s="20" t="s">
        <v>2225</v>
      </c>
      <c r="B73" s="21" t="s">
        <v>2227</v>
      </c>
      <c r="C73" s="16" t="s">
        <v>2226</v>
      </c>
      <c r="D73" s="18" t="s">
        <v>1073</v>
      </c>
      <c r="E73" s="22">
        <v>900000</v>
      </c>
      <c r="F73" s="23">
        <v>1851.75</v>
      </c>
      <c r="G73" s="24">
        <v>7.0000000000000001E-3</v>
      </c>
    </row>
    <row r="74" spans="1:7" ht="12.95" customHeight="1">
      <c r="A74" s="20" t="s">
        <v>2058</v>
      </c>
      <c r="B74" s="21" t="s">
        <v>2060</v>
      </c>
      <c r="C74" s="16" t="s">
        <v>2059</v>
      </c>
      <c r="D74" s="18" t="s">
        <v>1214</v>
      </c>
      <c r="E74" s="22">
        <v>200571</v>
      </c>
      <c r="F74" s="23">
        <v>1851.27</v>
      </c>
      <c r="G74" s="24">
        <v>7.0000000000000001E-3</v>
      </c>
    </row>
    <row r="75" spans="1:7" ht="12.95" customHeight="1">
      <c r="A75" s="20" t="s">
        <v>1270</v>
      </c>
      <c r="B75" s="21" t="s">
        <v>1272</v>
      </c>
      <c r="C75" s="16" t="s">
        <v>1271</v>
      </c>
      <c r="D75" s="18" t="s">
        <v>1273</v>
      </c>
      <c r="E75" s="22">
        <v>120000</v>
      </c>
      <c r="F75" s="23">
        <v>1807.56</v>
      </c>
      <c r="G75" s="24">
        <v>6.7999999999999996E-3</v>
      </c>
    </row>
    <row r="76" spans="1:7" ht="12.95" customHeight="1">
      <c r="A76" s="20" t="s">
        <v>2228</v>
      </c>
      <c r="B76" s="21" t="s">
        <v>2230</v>
      </c>
      <c r="C76" s="16" t="s">
        <v>2229</v>
      </c>
      <c r="D76" s="18" t="s">
        <v>1875</v>
      </c>
      <c r="E76" s="22">
        <v>519953</v>
      </c>
      <c r="F76" s="23">
        <v>1776.16</v>
      </c>
      <c r="G76" s="24">
        <v>6.7000000000000002E-3</v>
      </c>
    </row>
    <row r="77" spans="1:7" ht="12.95" customHeight="1">
      <c r="A77" s="20" t="s">
        <v>1950</v>
      </c>
      <c r="B77" s="21" t="s">
        <v>1952</v>
      </c>
      <c r="C77" s="16" t="s">
        <v>1951</v>
      </c>
      <c r="D77" s="18" t="s">
        <v>1062</v>
      </c>
      <c r="E77" s="22">
        <v>220000</v>
      </c>
      <c r="F77" s="23">
        <v>1746.47</v>
      </c>
      <c r="G77" s="24">
        <v>6.6E-3</v>
      </c>
    </row>
    <row r="78" spans="1:7" ht="12.95" customHeight="1">
      <c r="A78" s="20" t="s">
        <v>2231</v>
      </c>
      <c r="B78" s="21" t="s">
        <v>2233</v>
      </c>
      <c r="C78" s="16" t="s">
        <v>2232</v>
      </c>
      <c r="D78" s="18" t="s">
        <v>1170</v>
      </c>
      <c r="E78" s="22">
        <v>25000</v>
      </c>
      <c r="F78" s="23">
        <v>1726.59</v>
      </c>
      <c r="G78" s="24">
        <v>6.4999999999999997E-3</v>
      </c>
    </row>
    <row r="79" spans="1:7" ht="12.95" customHeight="1">
      <c r="A79" s="20" t="s">
        <v>1203</v>
      </c>
      <c r="B79" s="21" t="s">
        <v>1205</v>
      </c>
      <c r="C79" s="16" t="s">
        <v>1204</v>
      </c>
      <c r="D79" s="18" t="s">
        <v>1206</v>
      </c>
      <c r="E79" s="22">
        <v>240000</v>
      </c>
      <c r="F79" s="23">
        <v>1679.16</v>
      </c>
      <c r="G79" s="24">
        <v>6.4000000000000003E-3</v>
      </c>
    </row>
    <row r="80" spans="1:7" ht="12.95" customHeight="1">
      <c r="A80" s="20" t="s">
        <v>1361</v>
      </c>
      <c r="B80" s="21" t="s">
        <v>1363</v>
      </c>
      <c r="C80" s="16" t="s">
        <v>1362</v>
      </c>
      <c r="D80" s="18" t="s">
        <v>1364</v>
      </c>
      <c r="E80" s="22">
        <v>1400000</v>
      </c>
      <c r="F80" s="23">
        <v>1659.7</v>
      </c>
      <c r="G80" s="24">
        <v>6.3E-3</v>
      </c>
    </row>
    <row r="81" spans="1:7" ht="12.95" customHeight="1">
      <c r="A81" s="20" t="s">
        <v>2234</v>
      </c>
      <c r="B81" s="21" t="s">
        <v>2236</v>
      </c>
      <c r="C81" s="16" t="s">
        <v>2235</v>
      </c>
      <c r="D81" s="18" t="s">
        <v>1273</v>
      </c>
      <c r="E81" s="22">
        <v>450000</v>
      </c>
      <c r="F81" s="23">
        <v>1634.4</v>
      </c>
      <c r="G81" s="24">
        <v>6.1999999999999998E-3</v>
      </c>
    </row>
    <row r="82" spans="1:7" ht="12.95" customHeight="1">
      <c r="A82" s="20" t="s">
        <v>2061</v>
      </c>
      <c r="B82" s="21" t="s">
        <v>2063</v>
      </c>
      <c r="C82" s="16" t="s">
        <v>2062</v>
      </c>
      <c r="D82" s="18" t="s">
        <v>1170</v>
      </c>
      <c r="E82" s="22">
        <v>750000</v>
      </c>
      <c r="F82" s="23">
        <v>1584.38</v>
      </c>
      <c r="G82" s="24">
        <v>6.0000000000000001E-3</v>
      </c>
    </row>
    <row r="83" spans="1:7" ht="12.95" customHeight="1">
      <c r="A83" s="20" t="s">
        <v>1976</v>
      </c>
      <c r="B83" s="21" t="s">
        <v>1978</v>
      </c>
      <c r="C83" s="16" t="s">
        <v>1977</v>
      </c>
      <c r="D83" s="18" t="s">
        <v>1117</v>
      </c>
      <c r="E83" s="22">
        <v>403312</v>
      </c>
      <c r="F83" s="23">
        <v>1569.49</v>
      </c>
      <c r="G83" s="24">
        <v>5.8999999999999999E-3</v>
      </c>
    </row>
    <row r="84" spans="1:7" ht="12.95" customHeight="1">
      <c r="A84" s="20" t="s">
        <v>1167</v>
      </c>
      <c r="B84" s="21" t="s">
        <v>1169</v>
      </c>
      <c r="C84" s="16" t="s">
        <v>1168</v>
      </c>
      <c r="D84" s="18" t="s">
        <v>1170</v>
      </c>
      <c r="E84" s="22">
        <v>1100000</v>
      </c>
      <c r="F84" s="23">
        <v>1555.95</v>
      </c>
      <c r="G84" s="24">
        <v>5.8999999999999999E-3</v>
      </c>
    </row>
    <row r="85" spans="1:7" ht="12.95" customHeight="1">
      <c r="A85" s="20" t="s">
        <v>2237</v>
      </c>
      <c r="B85" s="21" t="s">
        <v>2239</v>
      </c>
      <c r="C85" s="16" t="s">
        <v>2238</v>
      </c>
      <c r="D85" s="18" t="s">
        <v>1190</v>
      </c>
      <c r="E85" s="22">
        <v>300000</v>
      </c>
      <c r="F85" s="23">
        <v>1555.35</v>
      </c>
      <c r="G85" s="24">
        <v>5.8999999999999999E-3</v>
      </c>
    </row>
    <row r="86" spans="1:7" ht="12.95" customHeight="1">
      <c r="A86" s="20" t="s">
        <v>1935</v>
      </c>
      <c r="B86" s="21" t="s">
        <v>1937</v>
      </c>
      <c r="C86" s="16" t="s">
        <v>1936</v>
      </c>
      <c r="D86" s="18" t="s">
        <v>1073</v>
      </c>
      <c r="E86" s="22">
        <v>200187</v>
      </c>
      <c r="F86" s="23">
        <v>1508.71</v>
      </c>
      <c r="G86" s="24">
        <v>5.7000000000000002E-3</v>
      </c>
    </row>
    <row r="87" spans="1:7" ht="12.95" customHeight="1">
      <c r="A87" s="20" t="s">
        <v>2240</v>
      </c>
      <c r="B87" s="21" t="s">
        <v>2242</v>
      </c>
      <c r="C87" s="16" t="s">
        <v>2241</v>
      </c>
      <c r="D87" s="18" t="s">
        <v>1131</v>
      </c>
      <c r="E87" s="22">
        <v>160000</v>
      </c>
      <c r="F87" s="23">
        <v>1333.12</v>
      </c>
      <c r="G87" s="24">
        <v>5.0000000000000001E-3</v>
      </c>
    </row>
    <row r="88" spans="1:7" ht="12.95" customHeight="1">
      <c r="A88" s="20" t="s">
        <v>2243</v>
      </c>
      <c r="B88" s="21" t="s">
        <v>2245</v>
      </c>
      <c r="C88" s="16" t="s">
        <v>2244</v>
      </c>
      <c r="D88" s="18" t="s">
        <v>1214</v>
      </c>
      <c r="E88" s="22">
        <v>268338</v>
      </c>
      <c r="F88" s="23">
        <v>1238.1099999999999</v>
      </c>
      <c r="G88" s="24">
        <v>4.7000000000000002E-3</v>
      </c>
    </row>
    <row r="89" spans="1:7" ht="12.95" customHeight="1">
      <c r="A89" s="20" t="s">
        <v>2246</v>
      </c>
      <c r="B89" s="21" t="s">
        <v>2248</v>
      </c>
      <c r="C89" s="16" t="s">
        <v>2247</v>
      </c>
      <c r="D89" s="18" t="s">
        <v>1170</v>
      </c>
      <c r="E89" s="22">
        <v>600000</v>
      </c>
      <c r="F89" s="23">
        <v>1139.7</v>
      </c>
      <c r="G89" s="24">
        <v>4.3E-3</v>
      </c>
    </row>
    <row r="90" spans="1:7" ht="12.95" customHeight="1">
      <c r="A90" s="20" t="s">
        <v>2249</v>
      </c>
      <c r="B90" s="21" t="s">
        <v>2251</v>
      </c>
      <c r="C90" s="16" t="s">
        <v>2250</v>
      </c>
      <c r="D90" s="18" t="s">
        <v>1077</v>
      </c>
      <c r="E90" s="22">
        <v>160000</v>
      </c>
      <c r="F90" s="23">
        <v>1110.48</v>
      </c>
      <c r="G90" s="24">
        <v>4.1999999999999997E-3</v>
      </c>
    </row>
    <row r="91" spans="1:7" ht="12.95" customHeight="1">
      <c r="A91" s="20" t="s">
        <v>2252</v>
      </c>
      <c r="B91" s="21" t="s">
        <v>2254</v>
      </c>
      <c r="C91" s="16" t="s">
        <v>2253</v>
      </c>
      <c r="D91" s="18" t="s">
        <v>2034</v>
      </c>
      <c r="E91" s="22">
        <v>1300000</v>
      </c>
      <c r="F91" s="23">
        <v>1099.1500000000001</v>
      </c>
      <c r="G91" s="24">
        <v>4.1999999999999997E-3</v>
      </c>
    </row>
    <row r="92" spans="1:7" ht="12.95" customHeight="1">
      <c r="A92" s="20" t="s">
        <v>1961</v>
      </c>
      <c r="B92" s="21" t="s">
        <v>1963</v>
      </c>
      <c r="C92" s="16" t="s">
        <v>1962</v>
      </c>
      <c r="D92" s="18" t="s">
        <v>1073</v>
      </c>
      <c r="E92" s="22">
        <v>284517</v>
      </c>
      <c r="F92" s="23">
        <v>603.6</v>
      </c>
      <c r="G92" s="24">
        <v>2.3E-3</v>
      </c>
    </row>
    <row r="93" spans="1:7" ht="12.95" customHeight="1">
      <c r="A93" s="20" t="s">
        <v>2000</v>
      </c>
      <c r="B93" s="21" t="s">
        <v>2002</v>
      </c>
      <c r="C93" s="16" t="s">
        <v>2001</v>
      </c>
      <c r="D93" s="18" t="s">
        <v>1058</v>
      </c>
      <c r="E93" s="22">
        <v>85439</v>
      </c>
      <c r="F93" s="23">
        <v>400.75</v>
      </c>
      <c r="G93" s="24">
        <v>1.5E-3</v>
      </c>
    </row>
    <row r="94" spans="1:7" ht="12.95" customHeight="1">
      <c r="A94" s="9"/>
      <c r="B94" s="26" t="s">
        <v>34</v>
      </c>
      <c r="C94" s="25" t="s">
        <v>2</v>
      </c>
      <c r="D94" s="26" t="s">
        <v>2</v>
      </c>
      <c r="E94" s="26" t="s">
        <v>2</v>
      </c>
      <c r="F94" s="27">
        <f>SUM(F11:F93)</f>
        <v>246427.22999999995</v>
      </c>
      <c r="G94" s="28">
        <f>SUM(G11:G93)</f>
        <v>0.93290000000000017</v>
      </c>
    </row>
    <row r="95" spans="1:7" ht="12.95" customHeight="1">
      <c r="A95" s="9"/>
      <c r="B95" s="17" t="s">
        <v>1479</v>
      </c>
      <c r="C95" s="16" t="s">
        <v>2</v>
      </c>
      <c r="D95" s="18" t="s">
        <v>2</v>
      </c>
      <c r="E95" s="18" t="s">
        <v>2</v>
      </c>
      <c r="F95" s="50" t="s">
        <v>683</v>
      </c>
      <c r="G95" s="51" t="s">
        <v>683</v>
      </c>
    </row>
    <row r="96" spans="1:7" ht="12.95" customHeight="1">
      <c r="A96" s="9"/>
      <c r="B96" s="26" t="s">
        <v>34</v>
      </c>
      <c r="C96" s="25" t="s">
        <v>2</v>
      </c>
      <c r="D96" s="26" t="s">
        <v>2</v>
      </c>
      <c r="E96" s="26" t="s">
        <v>2</v>
      </c>
      <c r="F96" s="50" t="s">
        <v>683</v>
      </c>
      <c r="G96" s="51" t="s">
        <v>683</v>
      </c>
    </row>
    <row r="97" spans="1:7" ht="12.95" customHeight="1">
      <c r="A97" s="9"/>
      <c r="B97" s="26" t="s">
        <v>39</v>
      </c>
      <c r="C97" s="38" t="s">
        <v>2</v>
      </c>
      <c r="D97" s="39" t="s">
        <v>2</v>
      </c>
      <c r="E97" s="40" t="s">
        <v>2</v>
      </c>
      <c r="F97" s="41">
        <v>246427.23</v>
      </c>
      <c r="G97" s="42">
        <v>0.93289999999999995</v>
      </c>
    </row>
    <row r="98" spans="1:7" ht="12.95" customHeight="1">
      <c r="A98" s="9"/>
      <c r="B98" s="17" t="s">
        <v>40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9"/>
      <c r="B99" s="17" t="s">
        <v>67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10" t="s">
        <v>2</v>
      </c>
      <c r="B100" s="21" t="s">
        <v>68</v>
      </c>
      <c r="C100" s="16" t="s">
        <v>2</v>
      </c>
      <c r="D100" s="18" t="s">
        <v>2</v>
      </c>
      <c r="E100" s="43" t="s">
        <v>2</v>
      </c>
      <c r="F100" s="23">
        <v>9047.83</v>
      </c>
      <c r="G100" s="24">
        <v>3.4299999999999997E-2</v>
      </c>
    </row>
    <row r="101" spans="1:7" ht="12.95" customHeight="1">
      <c r="A101" s="10" t="s">
        <v>2</v>
      </c>
      <c r="B101" s="21" t="s">
        <v>2017</v>
      </c>
      <c r="C101" s="16" t="s">
        <v>2</v>
      </c>
      <c r="D101" s="18" t="s">
        <v>2</v>
      </c>
      <c r="E101" s="43" t="s">
        <v>2</v>
      </c>
      <c r="F101" s="23">
        <v>7692.15</v>
      </c>
      <c r="G101" s="24">
        <v>2.9100000000000001E-2</v>
      </c>
    </row>
    <row r="102" spans="1:7" ht="12.95" customHeight="1">
      <c r="A102" s="9"/>
      <c r="B102" s="26" t="s">
        <v>39</v>
      </c>
      <c r="C102" s="38" t="s">
        <v>2</v>
      </c>
      <c r="D102" s="39" t="s">
        <v>2</v>
      </c>
      <c r="E102" s="40" t="s">
        <v>2</v>
      </c>
      <c r="F102" s="41">
        <v>16739.98</v>
      </c>
      <c r="G102" s="42">
        <v>6.3399999999999998E-2</v>
      </c>
    </row>
    <row r="103" spans="1:7" ht="12.95" customHeight="1">
      <c r="A103" s="9"/>
      <c r="B103" s="26" t="s">
        <v>214</v>
      </c>
      <c r="C103" s="38" t="s">
        <v>2</v>
      </c>
      <c r="D103" s="39" t="s">
        <v>2</v>
      </c>
      <c r="E103" s="18" t="s">
        <v>2</v>
      </c>
      <c r="F103" s="41">
        <v>834.19</v>
      </c>
      <c r="G103" s="42">
        <v>3.7000000000000002E-3</v>
      </c>
    </row>
    <row r="104" spans="1:7" ht="12.95" customHeight="1" thickBot="1">
      <c r="A104" s="9"/>
      <c r="B104" s="45" t="s">
        <v>215</v>
      </c>
      <c r="C104" s="44" t="s">
        <v>2</v>
      </c>
      <c r="D104" s="46" t="s">
        <v>2</v>
      </c>
      <c r="E104" s="46" t="s">
        <v>2</v>
      </c>
      <c r="F104" s="47">
        <v>264001.40346709162</v>
      </c>
      <c r="G104" s="48">
        <v>1</v>
      </c>
    </row>
    <row r="105" spans="1:7" ht="12.95" customHeight="1">
      <c r="A105" s="9"/>
      <c r="B105" s="10" t="s">
        <v>2</v>
      </c>
      <c r="C105" s="9"/>
      <c r="D105" s="9"/>
      <c r="E105" s="9"/>
      <c r="F105" s="9"/>
      <c r="G105" s="9"/>
    </row>
    <row r="106" spans="1:7" ht="12.95" customHeight="1">
      <c r="A106" s="9"/>
      <c r="B106" s="49" t="s">
        <v>2</v>
      </c>
      <c r="C106" s="9"/>
      <c r="D106" s="9"/>
      <c r="E106" s="9"/>
      <c r="F106" s="9"/>
      <c r="G106" s="9"/>
    </row>
    <row r="107" spans="1:7" ht="12.95" customHeight="1">
      <c r="A107" s="9"/>
      <c r="B107" s="49" t="s">
        <v>216</v>
      </c>
      <c r="C107" s="9"/>
      <c r="D107" s="9"/>
      <c r="E107" s="9"/>
      <c r="F107" s="9"/>
      <c r="G107" s="9"/>
    </row>
    <row r="108" spans="1:7" ht="26.1" customHeight="1">
      <c r="A108" s="9"/>
      <c r="B108" s="63"/>
      <c r="C108" s="9"/>
      <c r="E108" s="9"/>
      <c r="F108" s="9"/>
      <c r="G108" s="9"/>
    </row>
    <row r="109" spans="1:7" ht="12.95" customHeight="1">
      <c r="A109" s="9"/>
      <c r="B109" s="49" t="s">
        <v>2</v>
      </c>
      <c r="C109" s="9"/>
      <c r="D109" s="9"/>
      <c r="E109" s="9"/>
      <c r="F109" s="9"/>
      <c r="G10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Tax Advantage (ELSS) Fund (IDFC-TAF)</v>
      </c>
      <c r="C4" s="79"/>
      <c r="D4" s="79"/>
      <c r="E4" s="79"/>
      <c r="F4" s="79"/>
      <c r="G4" s="79"/>
    </row>
    <row r="5" spans="1:9" ht="15.95" customHeight="1">
      <c r="A5" s="8" t="s">
        <v>2255</v>
      </c>
      <c r="B5" s="64" t="s">
        <v>2977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300000</v>
      </c>
      <c r="F11" s="23">
        <v>5658.3</v>
      </c>
      <c r="G11" s="24">
        <v>4.4200000000000003E-2</v>
      </c>
    </row>
    <row r="12" spans="1:9" ht="12.95" customHeight="1">
      <c r="A12" s="20" t="s">
        <v>1055</v>
      </c>
      <c r="B12" s="21" t="s">
        <v>1057</v>
      </c>
      <c r="C12" s="16" t="s">
        <v>1056</v>
      </c>
      <c r="D12" s="18" t="s">
        <v>1058</v>
      </c>
      <c r="E12" s="22">
        <v>1440000</v>
      </c>
      <c r="F12" s="23">
        <v>4008.24</v>
      </c>
      <c r="G12" s="24">
        <v>3.1300000000000001E-2</v>
      </c>
      <c r="I12" s="78"/>
    </row>
    <row r="13" spans="1:9" ht="12.95" customHeight="1">
      <c r="A13" s="20" t="s">
        <v>1862</v>
      </c>
      <c r="B13" s="21" t="s">
        <v>1864</v>
      </c>
      <c r="C13" s="16" t="s">
        <v>1863</v>
      </c>
      <c r="D13" s="18" t="s">
        <v>1865</v>
      </c>
      <c r="E13" s="22">
        <v>640000</v>
      </c>
      <c r="F13" s="23">
        <v>3525.12</v>
      </c>
      <c r="G13" s="24">
        <v>2.76E-2</v>
      </c>
    </row>
    <row r="14" spans="1:9" ht="12.95" customHeight="1">
      <c r="A14" s="20" t="s">
        <v>1181</v>
      </c>
      <c r="B14" s="21" t="s">
        <v>1183</v>
      </c>
      <c r="C14" s="16" t="s">
        <v>1182</v>
      </c>
      <c r="D14" s="18" t="s">
        <v>1077</v>
      </c>
      <c r="E14" s="22">
        <v>280000</v>
      </c>
      <c r="F14" s="23">
        <v>3169.04</v>
      </c>
      <c r="G14" s="24">
        <v>2.4799999999999999E-2</v>
      </c>
    </row>
    <row r="15" spans="1:9" ht="12.95" customHeight="1">
      <c r="A15" s="20" t="s">
        <v>1882</v>
      </c>
      <c r="B15" s="21" t="s">
        <v>1884</v>
      </c>
      <c r="C15" s="16" t="s">
        <v>1883</v>
      </c>
      <c r="D15" s="18" t="s">
        <v>1058</v>
      </c>
      <c r="E15" s="22">
        <v>510000</v>
      </c>
      <c r="F15" s="23">
        <v>2447.2399999999998</v>
      </c>
      <c r="G15" s="24">
        <v>1.9099999999999999E-2</v>
      </c>
    </row>
    <row r="16" spans="1:9" ht="12.95" customHeight="1">
      <c r="A16" s="20" t="s">
        <v>2174</v>
      </c>
      <c r="B16" s="21" t="s">
        <v>2176</v>
      </c>
      <c r="C16" s="16" t="s">
        <v>2175</v>
      </c>
      <c r="D16" s="18" t="s">
        <v>1141</v>
      </c>
      <c r="E16" s="22">
        <v>600000</v>
      </c>
      <c r="F16" s="23">
        <v>2338.5</v>
      </c>
      <c r="G16" s="24">
        <v>1.83E-2</v>
      </c>
    </row>
    <row r="17" spans="1:7" ht="12.95" customHeight="1">
      <c r="A17" s="20" t="s">
        <v>1866</v>
      </c>
      <c r="B17" s="21" t="s">
        <v>1868</v>
      </c>
      <c r="C17" s="16" t="s">
        <v>1867</v>
      </c>
      <c r="D17" s="18" t="s">
        <v>1273</v>
      </c>
      <c r="E17" s="22">
        <v>3200</v>
      </c>
      <c r="F17" s="23">
        <v>2320.42</v>
      </c>
      <c r="G17" s="24">
        <v>1.8100000000000002E-2</v>
      </c>
    </row>
    <row r="18" spans="1:7" ht="12.95" customHeight="1">
      <c r="A18" s="20" t="s">
        <v>1449</v>
      </c>
      <c r="B18" s="21" t="s">
        <v>1451</v>
      </c>
      <c r="C18" s="16" t="s">
        <v>1450</v>
      </c>
      <c r="D18" s="18" t="s">
        <v>1141</v>
      </c>
      <c r="E18" s="22">
        <v>360000</v>
      </c>
      <c r="F18" s="23">
        <v>2235.2399999999998</v>
      </c>
      <c r="G18" s="24">
        <v>1.7500000000000002E-2</v>
      </c>
    </row>
    <row r="19" spans="1:7" ht="12.95" customHeight="1">
      <c r="A19" s="20" t="s">
        <v>2177</v>
      </c>
      <c r="B19" s="21" t="s">
        <v>2179</v>
      </c>
      <c r="C19" s="16" t="s">
        <v>2178</v>
      </c>
      <c r="D19" s="18" t="s">
        <v>1177</v>
      </c>
      <c r="E19" s="22">
        <v>575000</v>
      </c>
      <c r="F19" s="23">
        <v>2213.75</v>
      </c>
      <c r="G19" s="24">
        <v>1.7299999999999999E-2</v>
      </c>
    </row>
    <row r="20" spans="1:7" ht="12.95" customHeight="1">
      <c r="A20" s="20" t="s">
        <v>1413</v>
      </c>
      <c r="B20" s="21" t="s">
        <v>1415</v>
      </c>
      <c r="C20" s="16" t="s">
        <v>1414</v>
      </c>
      <c r="D20" s="18" t="s">
        <v>1131</v>
      </c>
      <c r="E20" s="22">
        <v>626666</v>
      </c>
      <c r="F20" s="23">
        <v>2058.91</v>
      </c>
      <c r="G20" s="24">
        <v>1.61E-2</v>
      </c>
    </row>
    <row r="21" spans="1:7" ht="12.95" customHeight="1">
      <c r="A21" s="20" t="s">
        <v>1917</v>
      </c>
      <c r="B21" s="21" t="s">
        <v>1919</v>
      </c>
      <c r="C21" s="16" t="s">
        <v>1918</v>
      </c>
      <c r="D21" s="18" t="s">
        <v>1273</v>
      </c>
      <c r="E21" s="22">
        <v>175000</v>
      </c>
      <c r="F21" s="23">
        <v>1866.55</v>
      </c>
      <c r="G21" s="24">
        <v>1.46E-2</v>
      </c>
    </row>
    <row r="22" spans="1:7" ht="12.95" customHeight="1">
      <c r="A22" s="20" t="s">
        <v>1932</v>
      </c>
      <c r="B22" s="21" t="s">
        <v>1934</v>
      </c>
      <c r="C22" s="16" t="s">
        <v>1933</v>
      </c>
      <c r="D22" s="18" t="s">
        <v>1214</v>
      </c>
      <c r="E22" s="22">
        <v>250000</v>
      </c>
      <c r="F22" s="23">
        <v>1809.38</v>
      </c>
      <c r="G22" s="24">
        <v>1.41E-2</v>
      </c>
    </row>
    <row r="23" spans="1:7" ht="12.95" customHeight="1">
      <c r="A23" s="20" t="s">
        <v>2256</v>
      </c>
      <c r="B23" s="21" t="s">
        <v>2258</v>
      </c>
      <c r="C23" s="16" t="s">
        <v>2257</v>
      </c>
      <c r="D23" s="18" t="s">
        <v>1069</v>
      </c>
      <c r="E23" s="22">
        <v>395000</v>
      </c>
      <c r="F23" s="23">
        <v>1777.5</v>
      </c>
      <c r="G23" s="24">
        <v>1.3899999999999999E-2</v>
      </c>
    </row>
    <row r="24" spans="1:7" ht="12.95" customHeight="1">
      <c r="A24" s="20" t="s">
        <v>1292</v>
      </c>
      <c r="B24" s="21" t="s">
        <v>1294</v>
      </c>
      <c r="C24" s="16" t="s">
        <v>1293</v>
      </c>
      <c r="D24" s="18" t="s">
        <v>1088</v>
      </c>
      <c r="E24" s="22">
        <v>20000</v>
      </c>
      <c r="F24" s="23">
        <v>1772.22</v>
      </c>
      <c r="G24" s="24">
        <v>1.3899999999999999E-2</v>
      </c>
    </row>
    <row r="25" spans="1:7" ht="12.95" customHeight="1">
      <c r="A25" s="20" t="s">
        <v>1399</v>
      </c>
      <c r="B25" s="21" t="s">
        <v>1401</v>
      </c>
      <c r="C25" s="16" t="s">
        <v>1400</v>
      </c>
      <c r="D25" s="18" t="s">
        <v>1124</v>
      </c>
      <c r="E25" s="22">
        <v>130000</v>
      </c>
      <c r="F25" s="23">
        <v>1733.36</v>
      </c>
      <c r="G25" s="24">
        <v>1.3599999999999999E-2</v>
      </c>
    </row>
    <row r="26" spans="1:7" ht="12.95" customHeight="1">
      <c r="A26" s="20" t="s">
        <v>1869</v>
      </c>
      <c r="B26" s="21" t="s">
        <v>1871</v>
      </c>
      <c r="C26" s="16" t="s">
        <v>1870</v>
      </c>
      <c r="D26" s="18" t="s">
        <v>1273</v>
      </c>
      <c r="E26" s="22">
        <v>600000</v>
      </c>
      <c r="F26" s="23">
        <v>1662.3</v>
      </c>
      <c r="G26" s="24">
        <v>1.2999999999999999E-2</v>
      </c>
    </row>
    <row r="27" spans="1:7" ht="12.95" customHeight="1">
      <c r="A27" s="20" t="s">
        <v>1953</v>
      </c>
      <c r="B27" s="21" t="s">
        <v>1955</v>
      </c>
      <c r="C27" s="16" t="s">
        <v>1954</v>
      </c>
      <c r="D27" s="18" t="s">
        <v>1077</v>
      </c>
      <c r="E27" s="22">
        <v>310000</v>
      </c>
      <c r="F27" s="23">
        <v>1644.55</v>
      </c>
      <c r="G27" s="24">
        <v>1.29E-2</v>
      </c>
    </row>
    <row r="28" spans="1:7" ht="12.95" customHeight="1">
      <c r="A28" s="20" t="s">
        <v>1956</v>
      </c>
      <c r="B28" s="21" t="s">
        <v>206</v>
      </c>
      <c r="C28" s="16" t="s">
        <v>1957</v>
      </c>
      <c r="D28" s="18" t="s">
        <v>1058</v>
      </c>
      <c r="E28" s="22">
        <v>90000</v>
      </c>
      <c r="F28" s="23">
        <v>1617.08</v>
      </c>
      <c r="G28" s="24">
        <v>1.26E-2</v>
      </c>
    </row>
    <row r="29" spans="1:7" ht="12.95" customHeight="1">
      <c r="A29" s="20" t="s">
        <v>1310</v>
      </c>
      <c r="B29" s="21" t="s">
        <v>1312</v>
      </c>
      <c r="C29" s="16" t="s">
        <v>1311</v>
      </c>
      <c r="D29" s="18" t="s">
        <v>1141</v>
      </c>
      <c r="E29" s="22">
        <v>1300000</v>
      </c>
      <c r="F29" s="23">
        <v>1528.15</v>
      </c>
      <c r="G29" s="24">
        <v>1.1900000000000001E-2</v>
      </c>
    </row>
    <row r="30" spans="1:7" ht="12.95" customHeight="1">
      <c r="A30" s="20" t="s">
        <v>2259</v>
      </c>
      <c r="B30" s="21" t="s">
        <v>2261</v>
      </c>
      <c r="C30" s="16" t="s">
        <v>2260</v>
      </c>
      <c r="D30" s="18" t="s">
        <v>1221</v>
      </c>
      <c r="E30" s="22">
        <v>700000</v>
      </c>
      <c r="F30" s="23">
        <v>1501.85</v>
      </c>
      <c r="G30" s="24">
        <v>1.17E-2</v>
      </c>
    </row>
    <row r="31" spans="1:7" ht="12.95" customHeight="1">
      <c r="A31" s="20" t="s">
        <v>1958</v>
      </c>
      <c r="B31" s="21" t="s">
        <v>1960</v>
      </c>
      <c r="C31" s="16" t="s">
        <v>1959</v>
      </c>
      <c r="D31" s="18" t="s">
        <v>1383</v>
      </c>
      <c r="E31" s="22">
        <v>600000</v>
      </c>
      <c r="F31" s="23">
        <v>1487.4</v>
      </c>
      <c r="G31" s="24">
        <v>1.1599999999999999E-2</v>
      </c>
    </row>
    <row r="32" spans="1:7" ht="12.95" customHeight="1">
      <c r="A32" s="20" t="s">
        <v>1178</v>
      </c>
      <c r="B32" s="21" t="s">
        <v>1180</v>
      </c>
      <c r="C32" s="16" t="s">
        <v>1179</v>
      </c>
      <c r="D32" s="18" t="s">
        <v>1081</v>
      </c>
      <c r="E32" s="22">
        <v>260000</v>
      </c>
      <c r="F32" s="23">
        <v>1484.73</v>
      </c>
      <c r="G32" s="24">
        <v>1.1599999999999999E-2</v>
      </c>
    </row>
    <row r="33" spans="1:7" ht="12.95" customHeight="1">
      <c r="A33" s="20" t="s">
        <v>1146</v>
      </c>
      <c r="B33" s="21" t="s">
        <v>1148</v>
      </c>
      <c r="C33" s="16" t="s">
        <v>1147</v>
      </c>
      <c r="D33" s="18" t="s">
        <v>1058</v>
      </c>
      <c r="E33" s="22">
        <v>140000</v>
      </c>
      <c r="F33" s="23">
        <v>1466.92</v>
      </c>
      <c r="G33" s="24">
        <v>1.15E-2</v>
      </c>
    </row>
    <row r="34" spans="1:7" ht="12.95" customHeight="1">
      <c r="A34" s="20" t="s">
        <v>2180</v>
      </c>
      <c r="B34" s="21" t="s">
        <v>2182</v>
      </c>
      <c r="C34" s="16" t="s">
        <v>2181</v>
      </c>
      <c r="D34" s="18" t="s">
        <v>1077</v>
      </c>
      <c r="E34" s="22">
        <v>210000</v>
      </c>
      <c r="F34" s="23">
        <v>1459.19</v>
      </c>
      <c r="G34" s="24">
        <v>1.14E-2</v>
      </c>
    </row>
    <row r="35" spans="1:7" ht="12.95" customHeight="1">
      <c r="A35" s="20" t="s">
        <v>2028</v>
      </c>
      <c r="B35" s="21" t="s">
        <v>2030</v>
      </c>
      <c r="C35" s="16" t="s">
        <v>2029</v>
      </c>
      <c r="D35" s="18" t="s">
        <v>1073</v>
      </c>
      <c r="E35" s="22">
        <v>450000</v>
      </c>
      <c r="F35" s="23">
        <v>1441.58</v>
      </c>
      <c r="G35" s="24">
        <v>1.1299999999999999E-2</v>
      </c>
    </row>
    <row r="36" spans="1:7" ht="12.95" customHeight="1">
      <c r="A36" s="20" t="s">
        <v>1893</v>
      </c>
      <c r="B36" s="21" t="s">
        <v>1895</v>
      </c>
      <c r="C36" s="16" t="s">
        <v>1894</v>
      </c>
      <c r="D36" s="18" t="s">
        <v>1865</v>
      </c>
      <c r="E36" s="22">
        <v>355000</v>
      </c>
      <c r="F36" s="23">
        <v>1426.04</v>
      </c>
      <c r="G36" s="24">
        <v>1.11E-2</v>
      </c>
    </row>
    <row r="37" spans="1:7" ht="12.95" customHeight="1">
      <c r="A37" s="20" t="s">
        <v>1404</v>
      </c>
      <c r="B37" s="21" t="s">
        <v>1406</v>
      </c>
      <c r="C37" s="16" t="s">
        <v>1405</v>
      </c>
      <c r="D37" s="18" t="s">
        <v>1088</v>
      </c>
      <c r="E37" s="22">
        <v>40000</v>
      </c>
      <c r="F37" s="23">
        <v>1417.12</v>
      </c>
      <c r="G37" s="24">
        <v>1.11E-2</v>
      </c>
    </row>
    <row r="38" spans="1:7" ht="12.95" customHeight="1">
      <c r="A38" s="20" t="s">
        <v>1905</v>
      </c>
      <c r="B38" s="21" t="s">
        <v>1907</v>
      </c>
      <c r="C38" s="16" t="s">
        <v>1906</v>
      </c>
      <c r="D38" s="18" t="s">
        <v>1104</v>
      </c>
      <c r="E38" s="22">
        <v>287442</v>
      </c>
      <c r="F38" s="23">
        <v>1391.94</v>
      </c>
      <c r="G38" s="24">
        <v>1.09E-2</v>
      </c>
    </row>
    <row r="39" spans="1:7" ht="12.95" customHeight="1">
      <c r="A39" s="20" t="s">
        <v>2262</v>
      </c>
      <c r="B39" s="21" t="s">
        <v>2264</v>
      </c>
      <c r="C39" s="16" t="s">
        <v>2263</v>
      </c>
      <c r="D39" s="18" t="s">
        <v>1273</v>
      </c>
      <c r="E39" s="22">
        <v>7500</v>
      </c>
      <c r="F39" s="23">
        <v>1351.32</v>
      </c>
      <c r="G39" s="24">
        <v>1.06E-2</v>
      </c>
    </row>
    <row r="40" spans="1:7" ht="12.95" customHeight="1">
      <c r="A40" s="20" t="s">
        <v>1194</v>
      </c>
      <c r="B40" s="21" t="s">
        <v>1196</v>
      </c>
      <c r="C40" s="16" t="s">
        <v>1195</v>
      </c>
      <c r="D40" s="18" t="s">
        <v>1100</v>
      </c>
      <c r="E40" s="22">
        <v>750000</v>
      </c>
      <c r="F40" s="23">
        <v>1324.5</v>
      </c>
      <c r="G40" s="24">
        <v>1.04E-2</v>
      </c>
    </row>
    <row r="41" spans="1:7" ht="12.95" customHeight="1">
      <c r="A41" s="20" t="s">
        <v>1902</v>
      </c>
      <c r="B41" s="21" t="s">
        <v>1904</v>
      </c>
      <c r="C41" s="16" t="s">
        <v>1903</v>
      </c>
      <c r="D41" s="18" t="s">
        <v>1104</v>
      </c>
      <c r="E41" s="22">
        <v>950000</v>
      </c>
      <c r="F41" s="23">
        <v>1279.6500000000001</v>
      </c>
      <c r="G41" s="24">
        <v>0.01</v>
      </c>
    </row>
    <row r="42" spans="1:7" ht="12.95" customHeight="1">
      <c r="A42" s="20" t="s">
        <v>1128</v>
      </c>
      <c r="B42" s="21" t="s">
        <v>1130</v>
      </c>
      <c r="C42" s="16" t="s">
        <v>1129</v>
      </c>
      <c r="D42" s="18" t="s">
        <v>1131</v>
      </c>
      <c r="E42" s="22">
        <v>550000</v>
      </c>
      <c r="F42" s="23">
        <v>1270.23</v>
      </c>
      <c r="G42" s="24">
        <v>9.9000000000000008E-3</v>
      </c>
    </row>
    <row r="43" spans="1:7" ht="12.95" customHeight="1">
      <c r="A43" s="20" t="s">
        <v>1396</v>
      </c>
      <c r="B43" s="21" t="s">
        <v>1398</v>
      </c>
      <c r="C43" s="16" t="s">
        <v>1397</v>
      </c>
      <c r="D43" s="18" t="s">
        <v>1242</v>
      </c>
      <c r="E43" s="22">
        <v>220000</v>
      </c>
      <c r="F43" s="23">
        <v>1266.0999999999999</v>
      </c>
      <c r="G43" s="24">
        <v>9.9000000000000008E-3</v>
      </c>
    </row>
    <row r="44" spans="1:7" ht="12.95" customHeight="1">
      <c r="A44" s="20" t="s">
        <v>1885</v>
      </c>
      <c r="B44" s="54" t="s">
        <v>1887</v>
      </c>
      <c r="C44" s="16" t="s">
        <v>1886</v>
      </c>
      <c r="D44" s="55" t="s">
        <v>1077</v>
      </c>
      <c r="E44" s="22">
        <v>130000</v>
      </c>
      <c r="F44" s="23">
        <v>1259.18</v>
      </c>
      <c r="G44" s="24">
        <v>9.7999999999999997E-3</v>
      </c>
    </row>
    <row r="45" spans="1:7" ht="12.95" customHeight="1">
      <c r="A45" s="20" t="s">
        <v>1164</v>
      </c>
      <c r="B45" s="21" t="s">
        <v>1166</v>
      </c>
      <c r="C45" s="16" t="s">
        <v>1165</v>
      </c>
      <c r="D45" s="18" t="s">
        <v>1124</v>
      </c>
      <c r="E45" s="22">
        <v>40000</v>
      </c>
      <c r="F45" s="23">
        <v>1251.8599999999999</v>
      </c>
      <c r="G45" s="24">
        <v>9.7999999999999997E-3</v>
      </c>
    </row>
    <row r="46" spans="1:7" ht="12.95" customHeight="1">
      <c r="A46" s="20" t="s">
        <v>2198</v>
      </c>
      <c r="B46" s="21" t="s">
        <v>2200</v>
      </c>
      <c r="C46" s="16" t="s">
        <v>2199</v>
      </c>
      <c r="D46" s="18" t="s">
        <v>1062</v>
      </c>
      <c r="E46" s="22">
        <v>210000</v>
      </c>
      <c r="F46" s="23">
        <v>1245.4100000000001</v>
      </c>
      <c r="G46" s="24">
        <v>9.7000000000000003E-3</v>
      </c>
    </row>
    <row r="47" spans="1:7" ht="12.95" customHeight="1">
      <c r="A47" s="20" t="s">
        <v>2094</v>
      </c>
      <c r="B47" s="21" t="s">
        <v>2096</v>
      </c>
      <c r="C47" s="16" t="s">
        <v>2095</v>
      </c>
      <c r="D47" s="18" t="s">
        <v>1124</v>
      </c>
      <c r="E47" s="22">
        <v>13000</v>
      </c>
      <c r="F47" s="23">
        <v>1242.25</v>
      </c>
      <c r="G47" s="24">
        <v>9.7000000000000003E-3</v>
      </c>
    </row>
    <row r="48" spans="1:7" ht="12.95" customHeight="1">
      <c r="A48" s="20" t="s">
        <v>1926</v>
      </c>
      <c r="B48" s="21" t="s">
        <v>1928</v>
      </c>
      <c r="C48" s="16" t="s">
        <v>1927</v>
      </c>
      <c r="D48" s="18" t="s">
        <v>1124</v>
      </c>
      <c r="E48" s="22">
        <v>15000</v>
      </c>
      <c r="F48" s="23">
        <v>1230.53</v>
      </c>
      <c r="G48" s="24">
        <v>9.5999999999999992E-3</v>
      </c>
    </row>
    <row r="49" spans="1:7" ht="12.95" customHeight="1">
      <c r="A49" s="20" t="s">
        <v>1085</v>
      </c>
      <c r="B49" s="21" t="s">
        <v>1087</v>
      </c>
      <c r="C49" s="16" t="s">
        <v>1086</v>
      </c>
      <c r="D49" s="18" t="s">
        <v>1088</v>
      </c>
      <c r="E49" s="22">
        <v>375000</v>
      </c>
      <c r="F49" s="23">
        <v>1225.69</v>
      </c>
      <c r="G49" s="24">
        <v>9.5999999999999992E-3</v>
      </c>
    </row>
    <row r="50" spans="1:7" ht="12.95" customHeight="1">
      <c r="A50" s="20" t="s">
        <v>1301</v>
      </c>
      <c r="B50" s="21" t="s">
        <v>1303</v>
      </c>
      <c r="C50" s="16" t="s">
        <v>1302</v>
      </c>
      <c r="D50" s="18" t="s">
        <v>1170</v>
      </c>
      <c r="E50" s="22">
        <v>1500000</v>
      </c>
      <c r="F50" s="23">
        <v>1220.25</v>
      </c>
      <c r="G50" s="24">
        <v>9.4999999999999998E-3</v>
      </c>
    </row>
    <row r="51" spans="1:7" ht="12.95" customHeight="1">
      <c r="A51" s="20" t="s">
        <v>1973</v>
      </c>
      <c r="B51" s="21" t="s">
        <v>1975</v>
      </c>
      <c r="C51" s="16" t="s">
        <v>1974</v>
      </c>
      <c r="D51" s="18" t="s">
        <v>1190</v>
      </c>
      <c r="E51" s="22">
        <v>500000</v>
      </c>
      <c r="F51" s="23">
        <v>1183.75</v>
      </c>
      <c r="G51" s="24">
        <v>9.2999999999999992E-3</v>
      </c>
    </row>
    <row r="52" spans="1:7" ht="12.95" customHeight="1">
      <c r="A52" s="20" t="s">
        <v>2265</v>
      </c>
      <c r="B52" s="21" t="s">
        <v>2267</v>
      </c>
      <c r="C52" s="16" t="s">
        <v>2266</v>
      </c>
      <c r="D52" s="18" t="s">
        <v>1170</v>
      </c>
      <c r="E52" s="22">
        <v>1403001</v>
      </c>
      <c r="F52" s="23">
        <v>1170.0999999999999</v>
      </c>
      <c r="G52" s="24">
        <v>9.1000000000000004E-3</v>
      </c>
    </row>
    <row r="53" spans="1:7" ht="12.95" customHeight="1">
      <c r="A53" s="20" t="s">
        <v>2022</v>
      </c>
      <c r="B53" s="21" t="s">
        <v>2024</v>
      </c>
      <c r="C53" s="16" t="s">
        <v>2023</v>
      </c>
      <c r="D53" s="18" t="s">
        <v>1190</v>
      </c>
      <c r="E53" s="22">
        <v>160000</v>
      </c>
      <c r="F53" s="23">
        <v>1169.1199999999999</v>
      </c>
      <c r="G53" s="24">
        <v>9.1000000000000004E-3</v>
      </c>
    </row>
    <row r="54" spans="1:7" ht="12.95" customHeight="1">
      <c r="A54" s="20" t="s">
        <v>1236</v>
      </c>
      <c r="B54" s="21" t="s">
        <v>1238</v>
      </c>
      <c r="C54" s="16" t="s">
        <v>1237</v>
      </c>
      <c r="D54" s="18" t="s">
        <v>1214</v>
      </c>
      <c r="E54" s="22">
        <v>500000</v>
      </c>
      <c r="F54" s="23">
        <v>1164.75</v>
      </c>
      <c r="G54" s="24">
        <v>9.1000000000000004E-3</v>
      </c>
    </row>
    <row r="55" spans="1:7" ht="12.95" customHeight="1">
      <c r="A55" s="20" t="s">
        <v>1428</v>
      </c>
      <c r="B55" s="21" t="s">
        <v>1430</v>
      </c>
      <c r="C55" s="16" t="s">
        <v>1429</v>
      </c>
      <c r="D55" s="18" t="s">
        <v>1170</v>
      </c>
      <c r="E55" s="22">
        <v>1500000</v>
      </c>
      <c r="F55" s="23">
        <v>1164</v>
      </c>
      <c r="G55" s="24">
        <v>9.1000000000000004E-3</v>
      </c>
    </row>
    <row r="56" spans="1:7" ht="12.95" customHeight="1">
      <c r="A56" s="20" t="s">
        <v>1416</v>
      </c>
      <c r="B56" s="21" t="s">
        <v>1418</v>
      </c>
      <c r="C56" s="16" t="s">
        <v>1417</v>
      </c>
      <c r="D56" s="18" t="s">
        <v>1104</v>
      </c>
      <c r="E56" s="22">
        <v>1450000</v>
      </c>
      <c r="F56" s="23">
        <v>1145.5</v>
      </c>
      <c r="G56" s="24">
        <v>8.9999999999999993E-3</v>
      </c>
    </row>
    <row r="57" spans="1:7" ht="12.95" customHeight="1">
      <c r="A57" s="20" t="s">
        <v>2268</v>
      </c>
      <c r="B57" s="21" t="s">
        <v>2270</v>
      </c>
      <c r="C57" s="16" t="s">
        <v>2269</v>
      </c>
      <c r="D57" s="18" t="s">
        <v>1206</v>
      </c>
      <c r="E57" s="22">
        <v>35000</v>
      </c>
      <c r="F57" s="23">
        <v>1114.75</v>
      </c>
      <c r="G57" s="24">
        <v>8.6999999999999994E-3</v>
      </c>
    </row>
    <row r="58" spans="1:7" ht="12.95" customHeight="1">
      <c r="A58" s="20" t="s">
        <v>1070</v>
      </c>
      <c r="B58" s="21" t="s">
        <v>1072</v>
      </c>
      <c r="C58" s="16" t="s">
        <v>1071</v>
      </c>
      <c r="D58" s="18" t="s">
        <v>1073</v>
      </c>
      <c r="E58" s="22">
        <v>190000</v>
      </c>
      <c r="F58" s="23">
        <v>1059.92</v>
      </c>
      <c r="G58" s="24">
        <v>8.3000000000000001E-3</v>
      </c>
    </row>
    <row r="59" spans="1:7" ht="12.95" customHeight="1">
      <c r="A59" s="20" t="s">
        <v>1419</v>
      </c>
      <c r="B59" s="21" t="s">
        <v>1421</v>
      </c>
      <c r="C59" s="16" t="s">
        <v>1420</v>
      </c>
      <c r="D59" s="18" t="s">
        <v>1100</v>
      </c>
      <c r="E59" s="22">
        <v>320000</v>
      </c>
      <c r="F59" s="23">
        <v>1047.52</v>
      </c>
      <c r="G59" s="24">
        <v>8.2000000000000007E-3</v>
      </c>
    </row>
    <row r="60" spans="1:7" ht="12.95" customHeight="1">
      <c r="A60" s="20" t="s">
        <v>2192</v>
      </c>
      <c r="B60" s="21" t="s">
        <v>2194</v>
      </c>
      <c r="C60" s="16" t="s">
        <v>2193</v>
      </c>
      <c r="D60" s="18" t="s">
        <v>1190</v>
      </c>
      <c r="E60" s="22">
        <v>340000</v>
      </c>
      <c r="F60" s="23">
        <v>1037</v>
      </c>
      <c r="G60" s="24">
        <v>8.0999999999999996E-3</v>
      </c>
    </row>
    <row r="61" spans="1:7" ht="12.95" customHeight="1">
      <c r="A61" s="20" t="s">
        <v>2271</v>
      </c>
      <c r="B61" s="21" t="s">
        <v>2273</v>
      </c>
      <c r="C61" s="16" t="s">
        <v>2272</v>
      </c>
      <c r="D61" s="18" t="s">
        <v>1273</v>
      </c>
      <c r="E61" s="22">
        <v>310812</v>
      </c>
      <c r="F61" s="23">
        <v>1031.9000000000001</v>
      </c>
      <c r="G61" s="24">
        <v>8.0999999999999996E-3</v>
      </c>
    </row>
    <row r="62" spans="1:7" ht="12.95" customHeight="1">
      <c r="A62" s="20" t="s">
        <v>1082</v>
      </c>
      <c r="B62" s="21" t="s">
        <v>1084</v>
      </c>
      <c r="C62" s="16" t="s">
        <v>1083</v>
      </c>
      <c r="D62" s="18" t="s">
        <v>1073</v>
      </c>
      <c r="E62" s="22">
        <v>270000</v>
      </c>
      <c r="F62" s="23">
        <v>1020.2</v>
      </c>
      <c r="G62" s="24">
        <v>8.0000000000000002E-3</v>
      </c>
    </row>
    <row r="63" spans="1:7" ht="12.95" customHeight="1">
      <c r="A63" s="20" t="s">
        <v>2121</v>
      </c>
      <c r="B63" s="21" t="s">
        <v>2123</v>
      </c>
      <c r="C63" s="16" t="s">
        <v>2122</v>
      </c>
      <c r="D63" s="18" t="s">
        <v>1190</v>
      </c>
      <c r="E63" s="22">
        <v>85000</v>
      </c>
      <c r="F63" s="23">
        <v>1018.13</v>
      </c>
      <c r="G63" s="24">
        <v>8.0000000000000002E-3</v>
      </c>
    </row>
    <row r="64" spans="1:7" ht="12.95" customHeight="1">
      <c r="A64" s="20" t="s">
        <v>1078</v>
      </c>
      <c r="B64" s="21" t="s">
        <v>1080</v>
      </c>
      <c r="C64" s="16" t="s">
        <v>1079</v>
      </c>
      <c r="D64" s="18" t="s">
        <v>1081</v>
      </c>
      <c r="E64" s="22">
        <v>350000</v>
      </c>
      <c r="F64" s="23">
        <v>1008.53</v>
      </c>
      <c r="G64" s="24">
        <v>7.9000000000000008E-3</v>
      </c>
    </row>
    <row r="65" spans="1:7" ht="12.95" customHeight="1">
      <c r="A65" s="20" t="s">
        <v>2195</v>
      </c>
      <c r="B65" s="21" t="s">
        <v>2197</v>
      </c>
      <c r="C65" s="16" t="s">
        <v>2196</v>
      </c>
      <c r="D65" s="18" t="s">
        <v>1206</v>
      </c>
      <c r="E65" s="22">
        <v>260000</v>
      </c>
      <c r="F65" s="23">
        <v>1001</v>
      </c>
      <c r="G65" s="24">
        <v>7.7999999999999996E-3</v>
      </c>
    </row>
    <row r="66" spans="1:7" ht="12.95" customHeight="1">
      <c r="A66" s="20" t="s">
        <v>2213</v>
      </c>
      <c r="B66" s="21" t="s">
        <v>2215</v>
      </c>
      <c r="C66" s="16" t="s">
        <v>2214</v>
      </c>
      <c r="D66" s="18" t="s">
        <v>1875</v>
      </c>
      <c r="E66" s="22">
        <v>625000</v>
      </c>
      <c r="F66" s="23">
        <v>994.38</v>
      </c>
      <c r="G66" s="24">
        <v>7.7999999999999996E-3</v>
      </c>
    </row>
    <row r="67" spans="1:7" ht="12.95" customHeight="1">
      <c r="A67" s="20" t="s">
        <v>2274</v>
      </c>
      <c r="B67" s="21" t="s">
        <v>2276</v>
      </c>
      <c r="C67" s="16" t="s">
        <v>2275</v>
      </c>
      <c r="D67" s="18" t="s">
        <v>1865</v>
      </c>
      <c r="E67" s="22">
        <v>75000</v>
      </c>
      <c r="F67" s="23">
        <v>993.6</v>
      </c>
      <c r="G67" s="24">
        <v>7.7999999999999996E-3</v>
      </c>
    </row>
    <row r="68" spans="1:7" ht="12.95" customHeight="1">
      <c r="A68" s="20" t="s">
        <v>2042</v>
      </c>
      <c r="B68" s="21" t="s">
        <v>2044</v>
      </c>
      <c r="C68" s="16" t="s">
        <v>2043</v>
      </c>
      <c r="D68" s="18" t="s">
        <v>1062</v>
      </c>
      <c r="E68" s="22">
        <v>130000</v>
      </c>
      <c r="F68" s="23">
        <v>983.06</v>
      </c>
      <c r="G68" s="24">
        <v>7.7000000000000002E-3</v>
      </c>
    </row>
    <row r="69" spans="1:7" ht="12.95" customHeight="1">
      <c r="A69" s="20" t="s">
        <v>1232</v>
      </c>
      <c r="B69" s="21" t="s">
        <v>1234</v>
      </c>
      <c r="C69" s="16" t="s">
        <v>1233</v>
      </c>
      <c r="D69" s="18" t="s">
        <v>1235</v>
      </c>
      <c r="E69" s="22">
        <v>550000</v>
      </c>
      <c r="F69" s="23">
        <v>977.9</v>
      </c>
      <c r="G69" s="24">
        <v>7.6E-3</v>
      </c>
    </row>
    <row r="70" spans="1:7" ht="12.95" customHeight="1">
      <c r="A70" s="20" t="s">
        <v>1923</v>
      </c>
      <c r="B70" s="21" t="s">
        <v>1925</v>
      </c>
      <c r="C70" s="16" t="s">
        <v>1924</v>
      </c>
      <c r="D70" s="18" t="s">
        <v>1062</v>
      </c>
      <c r="E70" s="22">
        <v>150000</v>
      </c>
      <c r="F70" s="23">
        <v>974.85</v>
      </c>
      <c r="G70" s="24">
        <v>7.6E-3</v>
      </c>
    </row>
    <row r="71" spans="1:7" ht="12.95" customHeight="1">
      <c r="A71" s="20" t="s">
        <v>1920</v>
      </c>
      <c r="B71" s="21" t="s">
        <v>1922</v>
      </c>
      <c r="C71" s="16" t="s">
        <v>1921</v>
      </c>
      <c r="D71" s="18" t="s">
        <v>1077</v>
      </c>
      <c r="E71" s="22">
        <v>450000</v>
      </c>
      <c r="F71" s="23">
        <v>974.48</v>
      </c>
      <c r="G71" s="24">
        <v>7.6E-3</v>
      </c>
    </row>
    <row r="72" spans="1:7" ht="12.95" customHeight="1">
      <c r="A72" s="20" t="s">
        <v>1473</v>
      </c>
      <c r="B72" s="21" t="s">
        <v>1475</v>
      </c>
      <c r="C72" s="16" t="s">
        <v>1474</v>
      </c>
      <c r="D72" s="18" t="s">
        <v>1242</v>
      </c>
      <c r="E72" s="22">
        <v>80000</v>
      </c>
      <c r="F72" s="23">
        <v>972.2</v>
      </c>
      <c r="G72" s="24">
        <v>7.6E-3</v>
      </c>
    </row>
    <row r="73" spans="1:7" ht="12.95" customHeight="1">
      <c r="A73" s="20" t="s">
        <v>2277</v>
      </c>
      <c r="B73" s="21" t="s">
        <v>2279</v>
      </c>
      <c r="C73" s="16" t="s">
        <v>2278</v>
      </c>
      <c r="D73" s="18" t="s">
        <v>1069</v>
      </c>
      <c r="E73" s="22">
        <v>209678</v>
      </c>
      <c r="F73" s="23">
        <v>948.06</v>
      </c>
      <c r="G73" s="24">
        <v>7.4000000000000003E-3</v>
      </c>
    </row>
    <row r="74" spans="1:7" ht="12.95" customHeight="1">
      <c r="A74" s="20" t="s">
        <v>1132</v>
      </c>
      <c r="B74" s="21" t="s">
        <v>1134</v>
      </c>
      <c r="C74" s="16" t="s">
        <v>1133</v>
      </c>
      <c r="D74" s="18" t="s">
        <v>1081</v>
      </c>
      <c r="E74" s="22">
        <v>429184</v>
      </c>
      <c r="F74" s="23">
        <v>940.34</v>
      </c>
      <c r="G74" s="24">
        <v>7.4000000000000003E-3</v>
      </c>
    </row>
    <row r="75" spans="1:7" ht="12.95" customHeight="1">
      <c r="A75" s="20" t="s">
        <v>1171</v>
      </c>
      <c r="B75" s="21" t="s">
        <v>1173</v>
      </c>
      <c r="C75" s="16" t="s">
        <v>1172</v>
      </c>
      <c r="D75" s="18" t="s">
        <v>1058</v>
      </c>
      <c r="E75" s="22">
        <v>1000000</v>
      </c>
      <c r="F75" s="23">
        <v>940</v>
      </c>
      <c r="G75" s="24">
        <v>7.3000000000000001E-3</v>
      </c>
    </row>
    <row r="76" spans="1:7" ht="12.95" customHeight="1">
      <c r="A76" s="20" t="s">
        <v>2003</v>
      </c>
      <c r="B76" s="21" t="s">
        <v>2005</v>
      </c>
      <c r="C76" s="16" t="s">
        <v>2004</v>
      </c>
      <c r="D76" s="18" t="s">
        <v>1077</v>
      </c>
      <c r="E76" s="22">
        <v>146532</v>
      </c>
      <c r="F76" s="23">
        <v>935.9</v>
      </c>
      <c r="G76" s="24">
        <v>7.3000000000000001E-3</v>
      </c>
    </row>
    <row r="77" spans="1:7" ht="12.95" customHeight="1">
      <c r="A77" s="20" t="s">
        <v>2058</v>
      </c>
      <c r="B77" s="21" t="s">
        <v>2060</v>
      </c>
      <c r="C77" s="16" t="s">
        <v>2059</v>
      </c>
      <c r="D77" s="18" t="s">
        <v>1214</v>
      </c>
      <c r="E77" s="22">
        <v>100000</v>
      </c>
      <c r="F77" s="23">
        <v>923</v>
      </c>
      <c r="G77" s="24">
        <v>7.1999999999999998E-3</v>
      </c>
    </row>
    <row r="78" spans="1:7" ht="12.95" customHeight="1">
      <c r="A78" s="20" t="s">
        <v>2031</v>
      </c>
      <c r="B78" s="21" t="s">
        <v>2033</v>
      </c>
      <c r="C78" s="16" t="s">
        <v>2032</v>
      </c>
      <c r="D78" s="18" t="s">
        <v>2034</v>
      </c>
      <c r="E78" s="22">
        <v>170000</v>
      </c>
      <c r="F78" s="23">
        <v>920.04</v>
      </c>
      <c r="G78" s="24">
        <v>7.1999999999999998E-3</v>
      </c>
    </row>
    <row r="79" spans="1:7" ht="12.95" customHeight="1">
      <c r="A79" s="20" t="s">
        <v>1888</v>
      </c>
      <c r="B79" s="21" t="s">
        <v>1784</v>
      </c>
      <c r="C79" s="16" t="s">
        <v>1889</v>
      </c>
      <c r="D79" s="18" t="s">
        <v>1058</v>
      </c>
      <c r="E79" s="22">
        <v>180000</v>
      </c>
      <c r="F79" s="23">
        <v>918.9</v>
      </c>
      <c r="G79" s="24">
        <v>7.1999999999999998E-3</v>
      </c>
    </row>
    <row r="80" spans="1:7" ht="12.95" customHeight="1">
      <c r="A80" s="20" t="s">
        <v>2039</v>
      </c>
      <c r="B80" s="21" t="s">
        <v>2041</v>
      </c>
      <c r="C80" s="16" t="s">
        <v>2040</v>
      </c>
      <c r="D80" s="18" t="s">
        <v>1062</v>
      </c>
      <c r="E80" s="22">
        <v>50000</v>
      </c>
      <c r="F80" s="23">
        <v>883.78</v>
      </c>
      <c r="G80" s="24">
        <v>6.8999999999999999E-3</v>
      </c>
    </row>
    <row r="81" spans="1:7" ht="12.95" customHeight="1">
      <c r="A81" s="20" t="s">
        <v>2280</v>
      </c>
      <c r="B81" s="21" t="s">
        <v>2282</v>
      </c>
      <c r="C81" s="16" t="s">
        <v>2281</v>
      </c>
      <c r="D81" s="18" t="s">
        <v>1383</v>
      </c>
      <c r="E81" s="22">
        <v>33801</v>
      </c>
      <c r="F81" s="23">
        <v>883.36</v>
      </c>
      <c r="G81" s="24">
        <v>6.8999999999999999E-3</v>
      </c>
    </row>
    <row r="82" spans="1:7" ht="12.95" customHeight="1">
      <c r="A82" s="20" t="s">
        <v>1896</v>
      </c>
      <c r="B82" s="21" t="s">
        <v>1898</v>
      </c>
      <c r="C82" s="16" t="s">
        <v>1897</v>
      </c>
      <c r="D82" s="18" t="s">
        <v>1062</v>
      </c>
      <c r="E82" s="22">
        <v>52427</v>
      </c>
      <c r="F82" s="23">
        <v>879.31</v>
      </c>
      <c r="G82" s="24">
        <v>6.8999999999999999E-3</v>
      </c>
    </row>
    <row r="83" spans="1:7" ht="12.95" customHeight="1">
      <c r="A83" s="20" t="s">
        <v>2252</v>
      </c>
      <c r="B83" s="21" t="s">
        <v>2254</v>
      </c>
      <c r="C83" s="16" t="s">
        <v>2253</v>
      </c>
      <c r="D83" s="18" t="s">
        <v>2034</v>
      </c>
      <c r="E83" s="22">
        <v>1000000</v>
      </c>
      <c r="F83" s="23">
        <v>845.5</v>
      </c>
      <c r="G83" s="24">
        <v>6.6E-3</v>
      </c>
    </row>
    <row r="84" spans="1:7" ht="12.95" customHeight="1">
      <c r="A84" s="20" t="s">
        <v>2025</v>
      </c>
      <c r="B84" s="21" t="s">
        <v>2027</v>
      </c>
      <c r="C84" s="16" t="s">
        <v>2026</v>
      </c>
      <c r="D84" s="18" t="s">
        <v>1062</v>
      </c>
      <c r="E84" s="22">
        <v>540000</v>
      </c>
      <c r="F84" s="23">
        <v>818.1</v>
      </c>
      <c r="G84" s="24">
        <v>6.4000000000000003E-3</v>
      </c>
    </row>
    <row r="85" spans="1:7" ht="12.95" customHeight="1">
      <c r="A85" s="20" t="s">
        <v>1203</v>
      </c>
      <c r="B85" s="21" t="s">
        <v>1205</v>
      </c>
      <c r="C85" s="16" t="s">
        <v>1204</v>
      </c>
      <c r="D85" s="18" t="s">
        <v>1206</v>
      </c>
      <c r="E85" s="22">
        <v>115000</v>
      </c>
      <c r="F85" s="23">
        <v>804.6</v>
      </c>
      <c r="G85" s="24">
        <v>6.3E-3</v>
      </c>
    </row>
    <row r="86" spans="1:7" ht="12.95" customHeight="1">
      <c r="A86" s="20" t="s">
        <v>1967</v>
      </c>
      <c r="B86" s="21" t="s">
        <v>1969</v>
      </c>
      <c r="C86" s="16" t="s">
        <v>1968</v>
      </c>
      <c r="D86" s="18" t="s">
        <v>1062</v>
      </c>
      <c r="E86" s="22">
        <v>170000</v>
      </c>
      <c r="F86" s="23">
        <v>770.87</v>
      </c>
      <c r="G86" s="24">
        <v>6.0000000000000001E-3</v>
      </c>
    </row>
    <row r="87" spans="1:7" ht="12.95" customHeight="1">
      <c r="A87" s="20" t="s">
        <v>2189</v>
      </c>
      <c r="B87" s="21" t="s">
        <v>2191</v>
      </c>
      <c r="C87" s="16" t="s">
        <v>2190</v>
      </c>
      <c r="D87" s="18" t="s">
        <v>1124</v>
      </c>
      <c r="E87" s="22">
        <v>1400000</v>
      </c>
      <c r="F87" s="23">
        <v>618.1</v>
      </c>
      <c r="G87" s="24">
        <v>4.7999999999999996E-3</v>
      </c>
    </row>
    <row r="88" spans="1:7" ht="12.95" customHeight="1">
      <c r="A88" s="20" t="s">
        <v>2186</v>
      </c>
      <c r="B88" s="21" t="s">
        <v>2188</v>
      </c>
      <c r="C88" s="16" t="s">
        <v>2187</v>
      </c>
      <c r="D88" s="18" t="s">
        <v>1141</v>
      </c>
      <c r="E88" s="22">
        <v>350000</v>
      </c>
      <c r="F88" s="23">
        <v>554.58000000000004</v>
      </c>
      <c r="G88" s="24">
        <v>4.3E-3</v>
      </c>
    </row>
    <row r="89" spans="1:7" ht="12.95" customHeight="1">
      <c r="A89" s="20" t="s">
        <v>2207</v>
      </c>
      <c r="B89" s="21" t="s">
        <v>2209</v>
      </c>
      <c r="C89" s="16" t="s">
        <v>2208</v>
      </c>
      <c r="D89" s="18" t="s">
        <v>1273</v>
      </c>
      <c r="E89" s="22">
        <v>60000</v>
      </c>
      <c r="F89" s="23">
        <v>485.4</v>
      </c>
      <c r="G89" s="24">
        <v>3.8E-3</v>
      </c>
    </row>
    <row r="90" spans="1:7" ht="12.95" customHeight="1">
      <c r="A90" s="20" t="s">
        <v>2283</v>
      </c>
      <c r="B90" s="21" t="s">
        <v>2285</v>
      </c>
      <c r="C90" s="16" t="s">
        <v>2284</v>
      </c>
      <c r="D90" s="18" t="s">
        <v>1190</v>
      </c>
      <c r="E90" s="22">
        <v>250000</v>
      </c>
      <c r="F90" s="23">
        <v>445.38</v>
      </c>
      <c r="G90" s="24">
        <v>3.5000000000000001E-3</v>
      </c>
    </row>
    <row r="91" spans="1:7" ht="12.95" customHeight="1">
      <c r="A91" s="20" t="s">
        <v>2286</v>
      </c>
      <c r="B91" s="21" t="s">
        <v>2288</v>
      </c>
      <c r="C91" s="16" t="s">
        <v>2287</v>
      </c>
      <c r="D91" s="18" t="s">
        <v>1865</v>
      </c>
      <c r="E91" s="22">
        <v>750000</v>
      </c>
      <c r="F91" s="23">
        <v>411</v>
      </c>
      <c r="G91" s="24">
        <v>3.2000000000000002E-3</v>
      </c>
    </row>
    <row r="92" spans="1:7" ht="12.95" customHeight="1">
      <c r="A92" s="20" t="s">
        <v>2011</v>
      </c>
      <c r="B92" s="21" t="s">
        <v>115</v>
      </c>
      <c r="C92" s="16" t="s">
        <v>2012</v>
      </c>
      <c r="D92" s="18" t="s">
        <v>1062</v>
      </c>
      <c r="E92" s="22">
        <v>57708</v>
      </c>
      <c r="F92" s="23">
        <v>300.08</v>
      </c>
      <c r="G92" s="24">
        <v>2.3E-3</v>
      </c>
    </row>
    <row r="93" spans="1:7" ht="12.95" customHeight="1">
      <c r="A93" s="20" t="s">
        <v>1997</v>
      </c>
      <c r="B93" s="21" t="s">
        <v>1999</v>
      </c>
      <c r="C93" s="16" t="s">
        <v>1998</v>
      </c>
      <c r="D93" s="18" t="s">
        <v>1062</v>
      </c>
      <c r="E93" s="22">
        <v>40000</v>
      </c>
      <c r="F93" s="23">
        <v>124.2</v>
      </c>
      <c r="G93" s="24">
        <v>1E-3</v>
      </c>
    </row>
    <row r="94" spans="1:7" ht="12.95" customHeight="1">
      <c r="A94" s="20" t="s">
        <v>2008</v>
      </c>
      <c r="B94" s="21" t="s">
        <v>2010</v>
      </c>
      <c r="C94" s="16" t="s">
        <v>2009</v>
      </c>
      <c r="D94" s="18" t="s">
        <v>1242</v>
      </c>
      <c r="E94" s="22">
        <v>240307</v>
      </c>
      <c r="F94" s="23">
        <v>18.260000000000002</v>
      </c>
      <c r="G94" s="24">
        <v>1E-4</v>
      </c>
    </row>
    <row r="95" spans="1:7" ht="12.95" customHeight="1">
      <c r="A95" s="20" t="s">
        <v>2006</v>
      </c>
      <c r="B95" s="21" t="s">
        <v>3073</v>
      </c>
      <c r="C95" s="16" t="s">
        <v>2007</v>
      </c>
      <c r="D95" s="18" t="s">
        <v>1081</v>
      </c>
      <c r="E95" s="22">
        <v>12320</v>
      </c>
      <c r="F95" s="23">
        <v>17.32</v>
      </c>
      <c r="G95" s="24">
        <v>1E-4</v>
      </c>
    </row>
    <row r="96" spans="1:7" ht="12.95" customHeight="1">
      <c r="A96" s="9"/>
      <c r="B96" s="26" t="s">
        <v>34</v>
      </c>
      <c r="C96" s="25" t="s">
        <v>2</v>
      </c>
      <c r="D96" s="26" t="s">
        <v>2</v>
      </c>
      <c r="E96" s="26" t="s">
        <v>2</v>
      </c>
      <c r="F96" s="27">
        <f>SUM(F11:F95)</f>
        <v>112222.31000000001</v>
      </c>
      <c r="G96" s="28">
        <f>SUM(G11:G95)</f>
        <v>0.87710000000000043</v>
      </c>
    </row>
    <row r="97" spans="1:7" ht="12.95" customHeight="1">
      <c r="A97" s="9"/>
      <c r="B97" s="17" t="s">
        <v>1479</v>
      </c>
      <c r="C97" s="16" t="s">
        <v>2</v>
      </c>
      <c r="D97" s="18" t="s">
        <v>2</v>
      </c>
      <c r="E97" s="18" t="s">
        <v>2</v>
      </c>
      <c r="F97" s="50" t="s">
        <v>683</v>
      </c>
      <c r="G97" s="51" t="s">
        <v>683</v>
      </c>
    </row>
    <row r="98" spans="1:7" ht="12.95" customHeight="1">
      <c r="A98" s="9"/>
      <c r="B98" s="26" t="s">
        <v>34</v>
      </c>
      <c r="C98" s="25" t="s">
        <v>2</v>
      </c>
      <c r="D98" s="26" t="s">
        <v>2</v>
      </c>
      <c r="E98" s="26" t="s">
        <v>2</v>
      </c>
      <c r="F98" s="50" t="s">
        <v>683</v>
      </c>
      <c r="G98" s="51" t="s">
        <v>683</v>
      </c>
    </row>
    <row r="99" spans="1:7" ht="12.95" customHeight="1">
      <c r="A99" s="9"/>
      <c r="B99" s="26" t="s">
        <v>39</v>
      </c>
      <c r="C99" s="38" t="s">
        <v>2</v>
      </c>
      <c r="D99" s="39" t="s">
        <v>2</v>
      </c>
      <c r="E99" s="40" t="s">
        <v>2</v>
      </c>
      <c r="F99" s="41">
        <v>112222.31</v>
      </c>
      <c r="G99" s="42">
        <v>0.87709999999999999</v>
      </c>
    </row>
    <row r="100" spans="1:7" ht="12.95" customHeight="1">
      <c r="A100" s="9"/>
      <c r="B100" s="17" t="s">
        <v>40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9"/>
      <c r="B101" s="17" t="s">
        <v>67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10" t="s">
        <v>2</v>
      </c>
      <c r="B102" s="21" t="s">
        <v>2017</v>
      </c>
      <c r="C102" s="16" t="s">
        <v>2</v>
      </c>
      <c r="D102" s="18" t="s">
        <v>2</v>
      </c>
      <c r="E102" s="43" t="s">
        <v>2</v>
      </c>
      <c r="F102" s="23">
        <v>10301.99</v>
      </c>
      <c r="G102" s="24">
        <v>8.0500000000000002E-2</v>
      </c>
    </row>
    <row r="103" spans="1:7" ht="12.95" customHeight="1">
      <c r="A103" s="10" t="s">
        <v>2</v>
      </c>
      <c r="B103" s="21" t="s">
        <v>68</v>
      </c>
      <c r="C103" s="16" t="s">
        <v>2</v>
      </c>
      <c r="D103" s="18" t="s">
        <v>2</v>
      </c>
      <c r="E103" s="43" t="s">
        <v>2</v>
      </c>
      <c r="F103" s="23">
        <v>3490.7</v>
      </c>
      <c r="G103" s="24">
        <v>2.7300000000000001E-2</v>
      </c>
    </row>
    <row r="104" spans="1:7" ht="12.95" customHeight="1">
      <c r="A104" s="9"/>
      <c r="B104" s="26" t="s">
        <v>39</v>
      </c>
      <c r="C104" s="38" t="s">
        <v>2</v>
      </c>
      <c r="D104" s="39" t="s">
        <v>2</v>
      </c>
      <c r="E104" s="40" t="s">
        <v>2</v>
      </c>
      <c r="F104" s="41">
        <v>13792.69</v>
      </c>
      <c r="G104" s="42">
        <v>0.10780000000000001</v>
      </c>
    </row>
    <row r="105" spans="1:7" ht="12.95" customHeight="1">
      <c r="A105" s="9"/>
      <c r="B105" s="26" t="s">
        <v>214</v>
      </c>
      <c r="C105" s="38" t="s">
        <v>2</v>
      </c>
      <c r="D105" s="39" t="s">
        <v>2</v>
      </c>
      <c r="E105" s="18" t="s">
        <v>2</v>
      </c>
      <c r="F105" s="41">
        <v>1883.69</v>
      </c>
      <c r="G105" s="42">
        <v>1.5100000000000001E-2</v>
      </c>
    </row>
    <row r="106" spans="1:7" ht="12.95" customHeight="1" thickBot="1">
      <c r="A106" s="9"/>
      <c r="B106" s="45" t="s">
        <v>215</v>
      </c>
      <c r="C106" s="44" t="s">
        <v>2</v>
      </c>
      <c r="D106" s="46" t="s">
        <v>2</v>
      </c>
      <c r="E106" s="46" t="s">
        <v>2</v>
      </c>
      <c r="F106" s="47">
        <v>127898.68636811691</v>
      </c>
      <c r="G106" s="48">
        <v>1</v>
      </c>
    </row>
    <row r="107" spans="1:7" ht="12.95" customHeight="1">
      <c r="A107" s="9"/>
      <c r="B107" s="10" t="s">
        <v>2</v>
      </c>
      <c r="C107" s="9"/>
      <c r="D107" s="9"/>
      <c r="E107" s="9"/>
      <c r="F107" s="9"/>
      <c r="G107" s="9"/>
    </row>
    <row r="108" spans="1:7" ht="12.95" customHeight="1">
      <c r="A108" s="9"/>
      <c r="B108" s="49" t="s">
        <v>2</v>
      </c>
      <c r="C108" s="9"/>
      <c r="D108" s="9"/>
      <c r="E108" s="9"/>
      <c r="F108" s="9"/>
      <c r="G108" s="9"/>
    </row>
    <row r="109" spans="1:7" ht="12.95" customHeight="1">
      <c r="A109" s="9"/>
      <c r="B109" s="49" t="s">
        <v>216</v>
      </c>
      <c r="C109" s="9"/>
      <c r="D109" s="9"/>
      <c r="E109" s="9"/>
      <c r="F109" s="9"/>
      <c r="G109" s="9"/>
    </row>
    <row r="110" spans="1:7" ht="26.1" customHeight="1">
      <c r="A110" s="9"/>
      <c r="B110" s="63"/>
      <c r="C110" s="9"/>
      <c r="E110" s="9"/>
      <c r="F110" s="9"/>
      <c r="G110" s="9"/>
    </row>
    <row r="111" spans="1:7" ht="12.95" customHeight="1">
      <c r="A111" s="9"/>
      <c r="B111" s="49" t="s">
        <v>2</v>
      </c>
      <c r="C111" s="9"/>
      <c r="D111" s="9"/>
      <c r="E111" s="9"/>
      <c r="F111" s="9"/>
      <c r="G11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Ultra Short Term Fund (USTF)</v>
      </c>
      <c r="C4" s="79"/>
      <c r="D4" s="79"/>
      <c r="E4" s="79"/>
      <c r="F4" s="79"/>
      <c r="G4" s="79"/>
    </row>
    <row r="5" spans="1:9" ht="15.95" customHeight="1">
      <c r="A5" s="8" t="s">
        <v>218</v>
      </c>
      <c r="B5" s="64" t="s">
        <v>2960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220</v>
      </c>
      <c r="B12" s="21" t="s">
        <v>222</v>
      </c>
      <c r="C12" s="16" t="s">
        <v>221</v>
      </c>
      <c r="D12" s="18" t="s">
        <v>223</v>
      </c>
      <c r="E12" s="22">
        <v>3500000</v>
      </c>
      <c r="F12" s="23">
        <v>3519.86</v>
      </c>
      <c r="G12" s="24">
        <v>8.0999999999999996E-3</v>
      </c>
      <c r="I12" s="78"/>
    </row>
    <row r="13" spans="1:9" ht="12.95" customHeight="1">
      <c r="A13" s="20" t="s">
        <v>224</v>
      </c>
      <c r="B13" s="21" t="s">
        <v>226</v>
      </c>
      <c r="C13" s="16" t="s">
        <v>225</v>
      </c>
      <c r="D13" s="18" t="s">
        <v>223</v>
      </c>
      <c r="E13" s="22">
        <v>1500000</v>
      </c>
      <c r="F13" s="23">
        <v>1552.57</v>
      </c>
      <c r="G13" s="24">
        <v>3.5999999999999999E-3</v>
      </c>
    </row>
    <row r="14" spans="1:9" ht="12.95" customHeight="1">
      <c r="A14" s="20" t="s">
        <v>227</v>
      </c>
      <c r="B14" s="21" t="s">
        <v>229</v>
      </c>
      <c r="C14" s="16" t="s">
        <v>228</v>
      </c>
      <c r="D14" s="18" t="s">
        <v>223</v>
      </c>
      <c r="E14" s="22">
        <v>1142900</v>
      </c>
      <c r="F14" s="23">
        <v>1148</v>
      </c>
      <c r="G14" s="24">
        <v>2.7000000000000001E-3</v>
      </c>
    </row>
    <row r="15" spans="1:9" ht="12.95" customHeight="1">
      <c r="A15" s="20" t="s">
        <v>230</v>
      </c>
      <c r="B15" s="21" t="s">
        <v>232</v>
      </c>
      <c r="C15" s="16" t="s">
        <v>231</v>
      </c>
      <c r="D15" s="18" t="s">
        <v>223</v>
      </c>
      <c r="E15" s="22">
        <v>1010000</v>
      </c>
      <c r="F15" s="23">
        <v>1003.06</v>
      </c>
      <c r="G15" s="24">
        <v>2.3E-3</v>
      </c>
    </row>
    <row r="16" spans="1:9" ht="12.95" customHeight="1">
      <c r="A16" s="20" t="s">
        <v>233</v>
      </c>
      <c r="B16" s="21" t="s">
        <v>235</v>
      </c>
      <c r="C16" s="16" t="s">
        <v>234</v>
      </c>
      <c r="D16" s="18" t="s">
        <v>223</v>
      </c>
      <c r="E16" s="22">
        <v>500000</v>
      </c>
      <c r="F16" s="23">
        <v>516.12</v>
      </c>
      <c r="G16" s="24">
        <v>1.1999999999999999E-3</v>
      </c>
    </row>
    <row r="17" spans="1:7" ht="12.95" customHeight="1">
      <c r="A17" s="9"/>
      <c r="B17" s="17" t="s">
        <v>11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236</v>
      </c>
      <c r="B18" s="21" t="s">
        <v>238</v>
      </c>
      <c r="C18" s="16" t="s">
        <v>237</v>
      </c>
      <c r="D18" s="18" t="s">
        <v>15</v>
      </c>
      <c r="E18" s="22">
        <v>12500000</v>
      </c>
      <c r="F18" s="23">
        <v>12688.95</v>
      </c>
      <c r="G18" s="24">
        <v>2.93E-2</v>
      </c>
    </row>
    <row r="19" spans="1:7" ht="12.95" customHeight="1">
      <c r="A19" s="20" t="s">
        <v>239</v>
      </c>
      <c r="B19" s="21" t="s">
        <v>241</v>
      </c>
      <c r="C19" s="16" t="s">
        <v>240</v>
      </c>
      <c r="D19" s="18" t="s">
        <v>242</v>
      </c>
      <c r="E19" s="22">
        <v>12500000</v>
      </c>
      <c r="F19" s="23">
        <v>12617.11</v>
      </c>
      <c r="G19" s="24">
        <v>2.92E-2</v>
      </c>
    </row>
    <row r="20" spans="1:7" ht="12.95" customHeight="1">
      <c r="A20" s="20" t="s">
        <v>243</v>
      </c>
      <c r="B20" s="21" t="s">
        <v>245</v>
      </c>
      <c r="C20" s="16" t="s">
        <v>244</v>
      </c>
      <c r="D20" s="18" t="s">
        <v>19</v>
      </c>
      <c r="E20" s="22">
        <v>11000000</v>
      </c>
      <c r="F20" s="23">
        <v>11019.45</v>
      </c>
      <c r="G20" s="24">
        <v>2.5499999999999998E-2</v>
      </c>
    </row>
    <row r="21" spans="1:7" ht="12.95" customHeight="1">
      <c r="A21" s="20" t="s">
        <v>246</v>
      </c>
      <c r="B21" s="21" t="s">
        <v>248</v>
      </c>
      <c r="C21" s="16" t="s">
        <v>247</v>
      </c>
      <c r="D21" s="18" t="s">
        <v>15</v>
      </c>
      <c r="E21" s="22">
        <v>10000000</v>
      </c>
      <c r="F21" s="23">
        <v>9994.6</v>
      </c>
      <c r="G21" s="24">
        <v>2.3099999999999999E-2</v>
      </c>
    </row>
    <row r="22" spans="1:7" ht="12.95" customHeight="1">
      <c r="A22" s="20" t="s">
        <v>249</v>
      </c>
      <c r="B22" s="68" t="s">
        <v>3047</v>
      </c>
      <c r="C22" s="16" t="s">
        <v>250</v>
      </c>
      <c r="D22" s="18" t="s">
        <v>251</v>
      </c>
      <c r="E22" s="22">
        <v>10000000</v>
      </c>
      <c r="F22" s="23">
        <v>9959.07</v>
      </c>
      <c r="G22" s="24">
        <v>2.3E-2</v>
      </c>
    </row>
    <row r="23" spans="1:7" ht="12.95" customHeight="1">
      <c r="A23" s="20" t="s">
        <v>252</v>
      </c>
      <c r="B23" s="21" t="s">
        <v>254</v>
      </c>
      <c r="C23" s="16" t="s">
        <v>253</v>
      </c>
      <c r="D23" s="18" t="s">
        <v>255</v>
      </c>
      <c r="E23" s="22">
        <v>10000000</v>
      </c>
      <c r="F23" s="23">
        <v>9897.51</v>
      </c>
      <c r="G23" s="24">
        <v>2.29E-2</v>
      </c>
    </row>
    <row r="24" spans="1:7" ht="12.95" customHeight="1">
      <c r="A24" s="20" t="s">
        <v>256</v>
      </c>
      <c r="B24" s="21" t="s">
        <v>258</v>
      </c>
      <c r="C24" s="16" t="s">
        <v>257</v>
      </c>
      <c r="D24" s="18" t="s">
        <v>15</v>
      </c>
      <c r="E24" s="22">
        <v>9000000</v>
      </c>
      <c r="F24" s="23">
        <v>9022.64</v>
      </c>
      <c r="G24" s="24">
        <v>2.0899999999999998E-2</v>
      </c>
    </row>
    <row r="25" spans="1:7" ht="12.95" customHeight="1">
      <c r="A25" s="20" t="s">
        <v>259</v>
      </c>
      <c r="B25" s="21" t="s">
        <v>261</v>
      </c>
      <c r="C25" s="16" t="s">
        <v>260</v>
      </c>
      <c r="D25" s="18" t="s">
        <v>15</v>
      </c>
      <c r="E25" s="22">
        <v>8000000</v>
      </c>
      <c r="F25" s="23">
        <v>8034.26</v>
      </c>
      <c r="G25" s="24">
        <v>1.8599999999999998E-2</v>
      </c>
    </row>
    <row r="26" spans="1:7" ht="12.95" customHeight="1">
      <c r="A26" s="20" t="s">
        <v>262</v>
      </c>
      <c r="B26" s="21" t="s">
        <v>264</v>
      </c>
      <c r="C26" s="16" t="s">
        <v>263</v>
      </c>
      <c r="D26" s="18" t="s">
        <v>15</v>
      </c>
      <c r="E26" s="22">
        <v>7500000</v>
      </c>
      <c r="F26" s="23">
        <v>7626.2</v>
      </c>
      <c r="G26" s="24">
        <v>1.7600000000000001E-2</v>
      </c>
    </row>
    <row r="27" spans="1:7" ht="12.95" customHeight="1">
      <c r="A27" s="20" t="s">
        <v>265</v>
      </c>
      <c r="B27" s="68" t="s">
        <v>3038</v>
      </c>
      <c r="C27" s="16" t="s">
        <v>266</v>
      </c>
      <c r="D27" s="18" t="s">
        <v>267</v>
      </c>
      <c r="E27" s="22">
        <v>7500000</v>
      </c>
      <c r="F27" s="23">
        <v>7490.39</v>
      </c>
      <c r="G27" s="24">
        <v>1.7299999999999999E-2</v>
      </c>
    </row>
    <row r="28" spans="1:7" ht="12.95" customHeight="1">
      <c r="A28" s="20" t="s">
        <v>268</v>
      </c>
      <c r="B28" s="21" t="s">
        <v>270</v>
      </c>
      <c r="C28" s="16" t="s">
        <v>269</v>
      </c>
      <c r="D28" s="18" t="s">
        <v>26</v>
      </c>
      <c r="E28" s="22">
        <v>7500000</v>
      </c>
      <c r="F28" s="23">
        <v>7474.49</v>
      </c>
      <c r="G28" s="24">
        <v>1.7299999999999999E-2</v>
      </c>
    </row>
    <row r="29" spans="1:7" ht="12.95" customHeight="1">
      <c r="A29" s="20" t="s">
        <v>271</v>
      </c>
      <c r="B29" s="21" t="s">
        <v>273</v>
      </c>
      <c r="C29" s="16" t="s">
        <v>272</v>
      </c>
      <c r="D29" s="18" t="s">
        <v>255</v>
      </c>
      <c r="E29" s="22">
        <v>7500000</v>
      </c>
      <c r="F29" s="23">
        <v>7453.53</v>
      </c>
      <c r="G29" s="24">
        <v>1.72E-2</v>
      </c>
    </row>
    <row r="30" spans="1:7" ht="12.95" customHeight="1">
      <c r="A30" s="20" t="s">
        <v>274</v>
      </c>
      <c r="B30" s="21" t="s">
        <v>276</v>
      </c>
      <c r="C30" s="16" t="s">
        <v>275</v>
      </c>
      <c r="D30" s="18" t="s">
        <v>242</v>
      </c>
      <c r="E30" s="22">
        <v>7500000</v>
      </c>
      <c r="F30" s="23">
        <v>7447.88</v>
      </c>
      <c r="G30" s="24">
        <v>1.72E-2</v>
      </c>
    </row>
    <row r="31" spans="1:7" ht="12.95" customHeight="1">
      <c r="A31" s="20" t="s">
        <v>277</v>
      </c>
      <c r="B31" s="21" t="s">
        <v>279</v>
      </c>
      <c r="C31" s="16" t="s">
        <v>278</v>
      </c>
      <c r="D31" s="18" t="s">
        <v>15</v>
      </c>
      <c r="E31" s="22">
        <v>7500000</v>
      </c>
      <c r="F31" s="23">
        <v>7424.28</v>
      </c>
      <c r="G31" s="24">
        <v>1.72E-2</v>
      </c>
    </row>
    <row r="32" spans="1:7" ht="12.95" customHeight="1">
      <c r="A32" s="20" t="s">
        <v>280</v>
      </c>
      <c r="B32" s="21" t="s">
        <v>3057</v>
      </c>
      <c r="C32" s="16" t="s">
        <v>281</v>
      </c>
      <c r="D32" s="18" t="s">
        <v>242</v>
      </c>
      <c r="E32" s="22">
        <v>6600000</v>
      </c>
      <c r="F32" s="23">
        <v>6654.14</v>
      </c>
      <c r="G32" s="24">
        <v>1.54E-2</v>
      </c>
    </row>
    <row r="33" spans="1:7" ht="12.95" customHeight="1">
      <c r="A33" s="20" t="s">
        <v>282</v>
      </c>
      <c r="B33" s="21" t="s">
        <v>284</v>
      </c>
      <c r="C33" s="16" t="s">
        <v>283</v>
      </c>
      <c r="D33" s="18" t="s">
        <v>285</v>
      </c>
      <c r="E33" s="22">
        <v>6500000</v>
      </c>
      <c r="F33" s="23">
        <v>6568.84</v>
      </c>
      <c r="G33" s="24">
        <v>1.52E-2</v>
      </c>
    </row>
    <row r="34" spans="1:7" ht="12.95" customHeight="1">
      <c r="A34" s="20" t="s">
        <v>286</v>
      </c>
      <c r="B34" s="21" t="s">
        <v>288</v>
      </c>
      <c r="C34" s="16" t="s">
        <v>287</v>
      </c>
      <c r="D34" s="18" t="s">
        <v>15</v>
      </c>
      <c r="E34" s="22">
        <v>5500000</v>
      </c>
      <c r="F34" s="23">
        <v>5493.66</v>
      </c>
      <c r="G34" s="24">
        <v>1.2699999999999999E-2</v>
      </c>
    </row>
    <row r="35" spans="1:7" ht="12.95" customHeight="1">
      <c r="A35" s="20" t="s">
        <v>289</v>
      </c>
      <c r="B35" s="21" t="s">
        <v>291</v>
      </c>
      <c r="C35" s="16" t="s">
        <v>290</v>
      </c>
      <c r="D35" s="18" t="s">
        <v>242</v>
      </c>
      <c r="E35" s="22">
        <v>5000000</v>
      </c>
      <c r="F35" s="23">
        <v>5030.2</v>
      </c>
      <c r="G35" s="24">
        <v>1.1599999999999999E-2</v>
      </c>
    </row>
    <row r="36" spans="1:7" ht="12.95" customHeight="1">
      <c r="A36" s="20" t="s">
        <v>292</v>
      </c>
      <c r="B36" s="21" t="s">
        <v>294</v>
      </c>
      <c r="C36" s="16" t="s">
        <v>293</v>
      </c>
      <c r="D36" s="18" t="s">
        <v>295</v>
      </c>
      <c r="E36" s="22">
        <v>5000000</v>
      </c>
      <c r="F36" s="23">
        <v>5027.76</v>
      </c>
      <c r="G36" s="24">
        <v>1.1599999999999999E-2</v>
      </c>
    </row>
    <row r="37" spans="1:7" ht="12.95" customHeight="1">
      <c r="A37" s="20" t="s">
        <v>296</v>
      </c>
      <c r="B37" s="21" t="s">
        <v>298</v>
      </c>
      <c r="C37" s="16" t="s">
        <v>297</v>
      </c>
      <c r="D37" s="18" t="s">
        <v>15</v>
      </c>
      <c r="E37" s="22">
        <v>5000000</v>
      </c>
      <c r="F37" s="23">
        <v>5019.74</v>
      </c>
      <c r="G37" s="24">
        <v>1.1599999999999999E-2</v>
      </c>
    </row>
    <row r="38" spans="1:7" ht="12.95" customHeight="1">
      <c r="A38" s="20" t="s">
        <v>299</v>
      </c>
      <c r="B38" s="21" t="s">
        <v>301</v>
      </c>
      <c r="C38" s="16" t="s">
        <v>300</v>
      </c>
      <c r="D38" s="18" t="s">
        <v>302</v>
      </c>
      <c r="E38" s="22">
        <v>5000000</v>
      </c>
      <c r="F38" s="23">
        <v>5009.2700000000004</v>
      </c>
      <c r="G38" s="24">
        <v>1.1599999999999999E-2</v>
      </c>
    </row>
    <row r="39" spans="1:7" ht="12.95" customHeight="1">
      <c r="A39" s="20" t="s">
        <v>303</v>
      </c>
      <c r="B39" s="21" t="s">
        <v>305</v>
      </c>
      <c r="C39" s="16" t="s">
        <v>304</v>
      </c>
      <c r="D39" s="18" t="s">
        <v>26</v>
      </c>
      <c r="E39" s="22">
        <v>5000000</v>
      </c>
      <c r="F39" s="23">
        <v>5002.8999999999996</v>
      </c>
      <c r="G39" s="24">
        <v>1.1599999999999999E-2</v>
      </c>
    </row>
    <row r="40" spans="1:7" ht="12.95" customHeight="1">
      <c r="A40" s="20" t="s">
        <v>306</v>
      </c>
      <c r="B40" s="68" t="s">
        <v>3029</v>
      </c>
      <c r="C40" s="16" t="s">
        <v>307</v>
      </c>
      <c r="D40" s="18" t="s">
        <v>308</v>
      </c>
      <c r="E40" s="22">
        <v>5000000</v>
      </c>
      <c r="F40" s="23">
        <v>4993.32</v>
      </c>
      <c r="G40" s="24">
        <v>1.15E-2</v>
      </c>
    </row>
    <row r="41" spans="1:7" ht="12.95" customHeight="1">
      <c r="A41" s="20" t="s">
        <v>309</v>
      </c>
      <c r="B41" s="21" t="s">
        <v>311</v>
      </c>
      <c r="C41" s="16" t="s">
        <v>310</v>
      </c>
      <c r="D41" s="18" t="s">
        <v>15</v>
      </c>
      <c r="E41" s="22">
        <v>5000000</v>
      </c>
      <c r="F41" s="23">
        <v>4990.2700000000004</v>
      </c>
      <c r="G41" s="24">
        <v>1.15E-2</v>
      </c>
    </row>
    <row r="42" spans="1:7" ht="12.95" customHeight="1">
      <c r="A42" s="20" t="s">
        <v>312</v>
      </c>
      <c r="B42" s="68" t="s">
        <v>3040</v>
      </c>
      <c r="C42" s="16" t="s">
        <v>313</v>
      </c>
      <c r="D42" s="18" t="s">
        <v>302</v>
      </c>
      <c r="E42" s="22">
        <v>5000000</v>
      </c>
      <c r="F42" s="23">
        <v>4987.4399999999996</v>
      </c>
      <c r="G42" s="24">
        <v>1.15E-2</v>
      </c>
    </row>
    <row r="43" spans="1:7" ht="12.95" customHeight="1">
      <c r="A43" s="20" t="s">
        <v>314</v>
      </c>
      <c r="B43" s="21" t="s">
        <v>316</v>
      </c>
      <c r="C43" s="16" t="s">
        <v>315</v>
      </c>
      <c r="D43" s="18" t="s">
        <v>15</v>
      </c>
      <c r="E43" s="22">
        <v>5000000</v>
      </c>
      <c r="F43" s="23">
        <v>4987.1499999999996</v>
      </c>
      <c r="G43" s="24">
        <v>1.15E-2</v>
      </c>
    </row>
    <row r="44" spans="1:7" ht="12.95" customHeight="1">
      <c r="A44" s="20" t="s">
        <v>317</v>
      </c>
      <c r="B44" s="54" t="s">
        <v>319</v>
      </c>
      <c r="C44" s="16" t="s">
        <v>318</v>
      </c>
      <c r="D44" s="55" t="s">
        <v>26</v>
      </c>
      <c r="E44" s="22">
        <v>5000000</v>
      </c>
      <c r="F44" s="23">
        <v>4966.03</v>
      </c>
      <c r="G44" s="24">
        <v>1.15E-2</v>
      </c>
    </row>
    <row r="45" spans="1:7" ht="12.95" customHeight="1">
      <c r="A45" s="20" t="s">
        <v>320</v>
      </c>
      <c r="B45" s="21" t="s">
        <v>322</v>
      </c>
      <c r="C45" s="16" t="s">
        <v>321</v>
      </c>
      <c r="D45" s="18" t="s">
        <v>15</v>
      </c>
      <c r="E45" s="22">
        <v>4100000</v>
      </c>
      <c r="F45" s="23">
        <v>4112.7299999999996</v>
      </c>
      <c r="G45" s="24">
        <v>9.4999999999999998E-3</v>
      </c>
    </row>
    <row r="46" spans="1:7" ht="12.95" customHeight="1">
      <c r="A46" s="20" t="s">
        <v>323</v>
      </c>
      <c r="B46" s="21" t="s">
        <v>325</v>
      </c>
      <c r="C46" s="16" t="s">
        <v>324</v>
      </c>
      <c r="D46" s="18" t="s">
        <v>308</v>
      </c>
      <c r="E46" s="22">
        <v>4000000</v>
      </c>
      <c r="F46" s="23">
        <v>3979.03</v>
      </c>
      <c r="G46" s="24">
        <v>9.1999999999999998E-3</v>
      </c>
    </row>
    <row r="47" spans="1:7" ht="12.95" customHeight="1">
      <c r="A47" s="20" t="s">
        <v>326</v>
      </c>
      <c r="B47" s="21" t="s">
        <v>328</v>
      </c>
      <c r="C47" s="16" t="s">
        <v>327</v>
      </c>
      <c r="D47" s="18" t="s">
        <v>15</v>
      </c>
      <c r="E47" s="22">
        <v>3500000</v>
      </c>
      <c r="F47" s="23">
        <v>3518.34</v>
      </c>
      <c r="G47" s="24">
        <v>8.0999999999999996E-3</v>
      </c>
    </row>
    <row r="48" spans="1:7" ht="12.95" customHeight="1">
      <c r="A48" s="20" t="s">
        <v>329</v>
      </c>
      <c r="B48" s="21" t="s">
        <v>331</v>
      </c>
      <c r="C48" s="16" t="s">
        <v>330</v>
      </c>
      <c r="D48" s="18" t="s">
        <v>19</v>
      </c>
      <c r="E48" s="22">
        <v>3500000</v>
      </c>
      <c r="F48" s="23">
        <v>3501.32</v>
      </c>
      <c r="G48" s="24">
        <v>8.0999999999999996E-3</v>
      </c>
    </row>
    <row r="49" spans="1:7" ht="12.95" customHeight="1">
      <c r="A49" s="20" t="s">
        <v>332</v>
      </c>
      <c r="B49" s="21" t="s">
        <v>334</v>
      </c>
      <c r="C49" s="16" t="s">
        <v>333</v>
      </c>
      <c r="D49" s="18" t="s">
        <v>15</v>
      </c>
      <c r="E49" s="22">
        <v>3000000</v>
      </c>
      <c r="F49" s="23">
        <v>3008.46</v>
      </c>
      <c r="G49" s="24">
        <v>7.0000000000000001E-3</v>
      </c>
    </row>
    <row r="50" spans="1:7" ht="12.95" customHeight="1">
      <c r="A50" s="20" t="s">
        <v>335</v>
      </c>
      <c r="B50" s="21" t="s">
        <v>337</v>
      </c>
      <c r="C50" s="16" t="s">
        <v>336</v>
      </c>
      <c r="D50" s="18" t="s">
        <v>302</v>
      </c>
      <c r="E50" s="22">
        <v>2500000</v>
      </c>
      <c r="F50" s="23">
        <v>2519.85</v>
      </c>
      <c r="G50" s="24">
        <v>5.7999999999999996E-3</v>
      </c>
    </row>
    <row r="51" spans="1:7" ht="12.95" customHeight="1">
      <c r="A51" s="20" t="s">
        <v>338</v>
      </c>
      <c r="B51" s="21" t="s">
        <v>340</v>
      </c>
      <c r="C51" s="16" t="s">
        <v>339</v>
      </c>
      <c r="D51" s="18" t="s">
        <v>242</v>
      </c>
      <c r="E51" s="22">
        <v>2500000</v>
      </c>
      <c r="F51" s="23">
        <v>2518.1</v>
      </c>
      <c r="G51" s="24">
        <v>5.7999999999999996E-3</v>
      </c>
    </row>
    <row r="52" spans="1:7" ht="12.95" customHeight="1">
      <c r="A52" s="20" t="s">
        <v>341</v>
      </c>
      <c r="B52" s="21" t="s">
        <v>3058</v>
      </c>
      <c r="C52" s="16" t="s">
        <v>342</v>
      </c>
      <c r="D52" s="18" t="s">
        <v>242</v>
      </c>
      <c r="E52" s="22">
        <v>2500000</v>
      </c>
      <c r="F52" s="23">
        <v>2507.7600000000002</v>
      </c>
      <c r="G52" s="24">
        <v>5.7999999999999996E-3</v>
      </c>
    </row>
    <row r="53" spans="1:7" ht="12.95" customHeight="1">
      <c r="A53" s="20" t="s">
        <v>343</v>
      </c>
      <c r="B53" s="68" t="s">
        <v>3053</v>
      </c>
      <c r="C53" s="16" t="s">
        <v>344</v>
      </c>
      <c r="D53" s="18" t="s">
        <v>308</v>
      </c>
      <c r="E53" s="22">
        <v>2500000</v>
      </c>
      <c r="F53" s="23">
        <v>2505.9899999999998</v>
      </c>
      <c r="G53" s="24">
        <v>5.7999999999999996E-3</v>
      </c>
    </row>
    <row r="54" spans="1:7" ht="12.95" customHeight="1">
      <c r="A54" s="20" t="s">
        <v>345</v>
      </c>
      <c r="B54" s="68" t="s">
        <v>3026</v>
      </c>
      <c r="C54" s="16" t="s">
        <v>346</v>
      </c>
      <c r="D54" s="18" t="s">
        <v>242</v>
      </c>
      <c r="E54" s="22">
        <v>2500000</v>
      </c>
      <c r="F54" s="23">
        <v>2505.91</v>
      </c>
      <c r="G54" s="24">
        <v>5.7999999999999996E-3</v>
      </c>
    </row>
    <row r="55" spans="1:7" ht="12.95" customHeight="1">
      <c r="A55" s="20" t="s">
        <v>347</v>
      </c>
      <c r="B55" s="21" t="s">
        <v>349</v>
      </c>
      <c r="C55" s="16" t="s">
        <v>348</v>
      </c>
      <c r="D55" s="18" t="s">
        <v>15</v>
      </c>
      <c r="E55" s="22">
        <v>2500000</v>
      </c>
      <c r="F55" s="23">
        <v>2505.61</v>
      </c>
      <c r="G55" s="24">
        <v>5.7999999999999996E-3</v>
      </c>
    </row>
    <row r="56" spans="1:7" ht="12.95" customHeight="1">
      <c r="A56" s="20" t="s">
        <v>350</v>
      </c>
      <c r="B56" s="68" t="s">
        <v>3021</v>
      </c>
      <c r="C56" s="16" t="s">
        <v>351</v>
      </c>
      <c r="D56" s="18" t="s">
        <v>15</v>
      </c>
      <c r="E56" s="22">
        <v>2500000</v>
      </c>
      <c r="F56" s="23">
        <v>2495.3200000000002</v>
      </c>
      <c r="G56" s="24">
        <v>5.7999999999999996E-3</v>
      </c>
    </row>
    <row r="57" spans="1:7" ht="12.95" customHeight="1">
      <c r="A57" s="20" t="s">
        <v>352</v>
      </c>
      <c r="B57" s="21" t="s">
        <v>354</v>
      </c>
      <c r="C57" s="16" t="s">
        <v>353</v>
      </c>
      <c r="D57" s="18" t="s">
        <v>255</v>
      </c>
      <c r="E57" s="22">
        <v>2500000</v>
      </c>
      <c r="F57" s="23">
        <v>2485.5100000000002</v>
      </c>
      <c r="G57" s="24">
        <v>5.7000000000000002E-3</v>
      </c>
    </row>
    <row r="58" spans="1:7" ht="12.95" customHeight="1">
      <c r="A58" s="20" t="s">
        <v>355</v>
      </c>
      <c r="B58" s="21" t="s">
        <v>357</v>
      </c>
      <c r="C58" s="16" t="s">
        <v>356</v>
      </c>
      <c r="D58" s="18" t="s">
        <v>15</v>
      </c>
      <c r="E58" s="22">
        <v>2000000</v>
      </c>
      <c r="F58" s="23">
        <v>2001.96</v>
      </c>
      <c r="G58" s="24">
        <v>4.5999999999999999E-3</v>
      </c>
    </row>
    <row r="59" spans="1:7" ht="12.95" customHeight="1">
      <c r="A59" s="20" t="s">
        <v>358</v>
      </c>
      <c r="B59" s="21" t="s">
        <v>360</v>
      </c>
      <c r="C59" s="16" t="s">
        <v>359</v>
      </c>
      <c r="D59" s="18" t="s">
        <v>15</v>
      </c>
      <c r="E59" s="22">
        <v>2000000</v>
      </c>
      <c r="F59" s="23">
        <v>1988.05</v>
      </c>
      <c r="G59" s="24">
        <v>4.5999999999999999E-3</v>
      </c>
    </row>
    <row r="60" spans="1:7" ht="12.95" customHeight="1">
      <c r="A60" s="20" t="s">
        <v>361</v>
      </c>
      <c r="B60" s="21" t="s">
        <v>363</v>
      </c>
      <c r="C60" s="16" t="s">
        <v>362</v>
      </c>
      <c r="D60" s="18" t="s">
        <v>15</v>
      </c>
      <c r="E60" s="22">
        <v>2000000</v>
      </c>
      <c r="F60" s="23">
        <v>1965.23</v>
      </c>
      <c r="G60" s="24">
        <v>4.4999999999999997E-3</v>
      </c>
    </row>
    <row r="61" spans="1:7" ht="12.95" customHeight="1">
      <c r="A61" s="20" t="s">
        <v>364</v>
      </c>
      <c r="B61" s="21" t="s">
        <v>366</v>
      </c>
      <c r="C61" s="16" t="s">
        <v>365</v>
      </c>
      <c r="D61" s="18" t="s">
        <v>15</v>
      </c>
      <c r="E61" s="22">
        <v>1500000</v>
      </c>
      <c r="F61" s="23">
        <v>1510.6</v>
      </c>
      <c r="G61" s="24">
        <v>3.5000000000000001E-3</v>
      </c>
    </row>
    <row r="62" spans="1:7" ht="12.95" customHeight="1">
      <c r="A62" s="20" t="s">
        <v>367</v>
      </c>
      <c r="B62" s="21" t="s">
        <v>3059</v>
      </c>
      <c r="C62" s="16" t="s">
        <v>368</v>
      </c>
      <c r="D62" s="18" t="s">
        <v>242</v>
      </c>
      <c r="E62" s="22">
        <v>1500000</v>
      </c>
      <c r="F62" s="23">
        <v>1509.8</v>
      </c>
      <c r="G62" s="24">
        <v>3.5000000000000001E-3</v>
      </c>
    </row>
    <row r="63" spans="1:7" ht="12.95" customHeight="1">
      <c r="A63" s="20" t="s">
        <v>369</v>
      </c>
      <c r="B63" s="21" t="s">
        <v>371</v>
      </c>
      <c r="C63" s="16" t="s">
        <v>370</v>
      </c>
      <c r="D63" s="18" t="s">
        <v>372</v>
      </c>
      <c r="E63" s="22">
        <v>1500000</v>
      </c>
      <c r="F63" s="23">
        <v>1480.61</v>
      </c>
      <c r="G63" s="24">
        <v>3.3999999999999998E-3</v>
      </c>
    </row>
    <row r="64" spans="1:7" ht="12.95" customHeight="1">
      <c r="A64" s="20" t="s">
        <v>373</v>
      </c>
      <c r="B64" s="21" t="s">
        <v>375</v>
      </c>
      <c r="C64" s="16" t="s">
        <v>374</v>
      </c>
      <c r="D64" s="18" t="s">
        <v>15</v>
      </c>
      <c r="E64" s="22">
        <v>1300000</v>
      </c>
      <c r="F64" s="23">
        <v>1317.42</v>
      </c>
      <c r="G64" s="24">
        <v>3.0000000000000001E-3</v>
      </c>
    </row>
    <row r="65" spans="1:7" ht="12.95" customHeight="1">
      <c r="A65" s="20" t="s">
        <v>376</v>
      </c>
      <c r="B65" s="68" t="s">
        <v>3022</v>
      </c>
      <c r="C65" s="16" t="s">
        <v>377</v>
      </c>
      <c r="D65" s="18" t="s">
        <v>15</v>
      </c>
      <c r="E65" s="22">
        <v>1300000</v>
      </c>
      <c r="F65" s="23">
        <v>1298.0999999999999</v>
      </c>
      <c r="G65" s="24">
        <v>3.0000000000000001E-3</v>
      </c>
    </row>
    <row r="66" spans="1:7" ht="12.95" customHeight="1">
      <c r="A66" s="20" t="s">
        <v>378</v>
      </c>
      <c r="B66" s="21" t="s">
        <v>264</v>
      </c>
      <c r="C66" s="16" t="s">
        <v>379</v>
      </c>
      <c r="D66" s="18" t="s">
        <v>15</v>
      </c>
      <c r="E66" s="22">
        <v>1000000</v>
      </c>
      <c r="F66" s="23">
        <v>1022.09</v>
      </c>
      <c r="G66" s="24">
        <v>2.3999999999999998E-3</v>
      </c>
    </row>
    <row r="67" spans="1:7" ht="12.95" customHeight="1">
      <c r="A67" s="20" t="s">
        <v>380</v>
      </c>
      <c r="B67" s="21" t="s">
        <v>382</v>
      </c>
      <c r="C67" s="16" t="s">
        <v>381</v>
      </c>
      <c r="D67" s="18" t="s">
        <v>242</v>
      </c>
      <c r="E67" s="22">
        <v>1000000</v>
      </c>
      <c r="F67" s="23">
        <v>1006.77</v>
      </c>
      <c r="G67" s="24">
        <v>2.3E-3</v>
      </c>
    </row>
    <row r="68" spans="1:7" ht="12.95" customHeight="1">
      <c r="A68" s="20" t="s">
        <v>383</v>
      </c>
      <c r="B68" s="21" t="s">
        <v>385</v>
      </c>
      <c r="C68" s="16" t="s">
        <v>384</v>
      </c>
      <c r="D68" s="18" t="s">
        <v>15</v>
      </c>
      <c r="E68" s="22">
        <v>1000000</v>
      </c>
      <c r="F68" s="23">
        <v>1002.54</v>
      </c>
      <c r="G68" s="24">
        <v>2.3E-3</v>
      </c>
    </row>
    <row r="69" spans="1:7" ht="12.95" customHeight="1">
      <c r="A69" s="20" t="s">
        <v>386</v>
      </c>
      <c r="B69" s="21" t="s">
        <v>388</v>
      </c>
      <c r="C69" s="16" t="s">
        <v>387</v>
      </c>
      <c r="D69" s="18" t="s">
        <v>15</v>
      </c>
      <c r="E69" s="22">
        <v>1000000</v>
      </c>
      <c r="F69" s="23">
        <v>1001.91</v>
      </c>
      <c r="G69" s="24">
        <v>2.3E-3</v>
      </c>
    </row>
    <row r="70" spans="1:7" ht="12.95" customHeight="1">
      <c r="A70" s="20" t="s">
        <v>389</v>
      </c>
      <c r="B70" s="21" t="s">
        <v>391</v>
      </c>
      <c r="C70" s="16" t="s">
        <v>390</v>
      </c>
      <c r="D70" s="18" t="s">
        <v>15</v>
      </c>
      <c r="E70" s="22">
        <v>500000</v>
      </c>
      <c r="F70" s="23">
        <v>506.21</v>
      </c>
      <c r="G70" s="24">
        <v>1.1999999999999999E-3</v>
      </c>
    </row>
    <row r="71" spans="1:7" ht="12.95" customHeight="1">
      <c r="A71" s="20" t="s">
        <v>392</v>
      </c>
      <c r="B71" s="21" t="s">
        <v>394</v>
      </c>
      <c r="C71" s="16" t="s">
        <v>393</v>
      </c>
      <c r="D71" s="18" t="s">
        <v>15</v>
      </c>
      <c r="E71" s="22">
        <v>500000</v>
      </c>
      <c r="F71" s="23">
        <v>505.48</v>
      </c>
      <c r="G71" s="24">
        <v>1.1999999999999999E-3</v>
      </c>
    </row>
    <row r="72" spans="1:7" ht="12.95" customHeight="1">
      <c r="A72" s="20" t="s">
        <v>395</v>
      </c>
      <c r="B72" s="68" t="s">
        <v>3025</v>
      </c>
      <c r="C72" s="16" t="s">
        <v>396</v>
      </c>
      <c r="D72" s="18" t="s">
        <v>308</v>
      </c>
      <c r="E72" s="22">
        <v>500000</v>
      </c>
      <c r="F72" s="23">
        <v>501.3</v>
      </c>
      <c r="G72" s="24">
        <v>1.1999999999999999E-3</v>
      </c>
    </row>
    <row r="73" spans="1:7" ht="12.95" customHeight="1">
      <c r="A73" s="20" t="s">
        <v>397</v>
      </c>
      <c r="B73" s="21" t="s">
        <v>399</v>
      </c>
      <c r="C73" s="16" t="s">
        <v>398</v>
      </c>
      <c r="D73" s="18" t="s">
        <v>15</v>
      </c>
      <c r="E73" s="22">
        <v>500000</v>
      </c>
      <c r="F73" s="23">
        <v>493.98</v>
      </c>
      <c r="G73" s="24">
        <v>1.1000000000000001E-3</v>
      </c>
    </row>
    <row r="74" spans="1:7" ht="12.95" customHeight="1">
      <c r="A74" s="9"/>
      <c r="B74" s="17" t="s">
        <v>30</v>
      </c>
      <c r="C74" s="16" t="s">
        <v>2</v>
      </c>
      <c r="D74" s="18" t="s">
        <v>2</v>
      </c>
      <c r="E74" s="18" t="s">
        <v>2</v>
      </c>
      <c r="F74" s="18" t="s">
        <v>2</v>
      </c>
      <c r="G74" s="19" t="s">
        <v>2</v>
      </c>
    </row>
    <row r="75" spans="1:7" ht="12.95" customHeight="1">
      <c r="A75" s="20" t="s">
        <v>400</v>
      </c>
      <c r="B75" s="21" t="s">
        <v>147</v>
      </c>
      <c r="C75" s="16" t="s">
        <v>401</v>
      </c>
      <c r="D75" s="18" t="s">
        <v>302</v>
      </c>
      <c r="E75" s="22">
        <v>10000000</v>
      </c>
      <c r="F75" s="23">
        <v>11456.55</v>
      </c>
      <c r="G75" s="24">
        <v>2.6499999999999999E-2</v>
      </c>
    </row>
    <row r="76" spans="1:7" ht="12.95" customHeight="1">
      <c r="A76" s="20" t="s">
        <v>402</v>
      </c>
      <c r="B76" s="21" t="s">
        <v>147</v>
      </c>
      <c r="C76" s="16" t="s">
        <v>403</v>
      </c>
      <c r="D76" s="18" t="s">
        <v>302</v>
      </c>
      <c r="E76" s="22">
        <v>2500000</v>
      </c>
      <c r="F76" s="23">
        <v>3041.63</v>
      </c>
      <c r="G76" s="24">
        <v>7.0000000000000001E-3</v>
      </c>
    </row>
    <row r="77" spans="1:7" ht="12.95" customHeight="1">
      <c r="A77" s="20" t="s">
        <v>404</v>
      </c>
      <c r="B77" s="21" t="s">
        <v>406</v>
      </c>
      <c r="C77" s="16" t="s">
        <v>405</v>
      </c>
      <c r="D77" s="18" t="s">
        <v>15</v>
      </c>
      <c r="E77" s="22">
        <v>2000000</v>
      </c>
      <c r="F77" s="23">
        <v>2341.56</v>
      </c>
      <c r="G77" s="24">
        <v>5.4000000000000003E-3</v>
      </c>
    </row>
    <row r="78" spans="1:7" ht="12.95" customHeight="1">
      <c r="A78" s="9"/>
      <c r="B78" s="26" t="s">
        <v>34</v>
      </c>
      <c r="C78" s="25" t="s">
        <v>2</v>
      </c>
      <c r="D78" s="26" t="s">
        <v>2</v>
      </c>
      <c r="E78" s="26" t="s">
        <v>2</v>
      </c>
      <c r="F78" s="27">
        <v>278736.40999999997</v>
      </c>
      <c r="G78" s="28">
        <v>0.64419999999999999</v>
      </c>
    </row>
    <row r="79" spans="1:7" ht="12.95" customHeight="1">
      <c r="A79" s="9"/>
      <c r="B79" s="17" t="s">
        <v>35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11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20" t="s">
        <v>407</v>
      </c>
      <c r="B81" s="21" t="s">
        <v>409</v>
      </c>
      <c r="C81" s="16" t="s">
        <v>408</v>
      </c>
      <c r="D81" s="18" t="s">
        <v>308</v>
      </c>
      <c r="E81" s="22">
        <v>11000000</v>
      </c>
      <c r="F81" s="23">
        <v>10950.63</v>
      </c>
      <c r="G81" s="24">
        <v>2.53E-2</v>
      </c>
    </row>
    <row r="82" spans="1:7" ht="12.95" customHeight="1">
      <c r="A82" s="20" t="s">
        <v>410</v>
      </c>
      <c r="B82" s="21" t="s">
        <v>412</v>
      </c>
      <c r="C82" s="16" t="s">
        <v>411</v>
      </c>
      <c r="D82" s="18" t="s">
        <v>15</v>
      </c>
      <c r="E82" s="22">
        <v>7500000</v>
      </c>
      <c r="F82" s="23">
        <v>7485.89</v>
      </c>
      <c r="G82" s="24">
        <v>1.7299999999999999E-2</v>
      </c>
    </row>
    <row r="83" spans="1:7" ht="12.95" customHeight="1">
      <c r="A83" s="20" t="s">
        <v>413</v>
      </c>
      <c r="B83" s="21" t="s">
        <v>415</v>
      </c>
      <c r="C83" s="16" t="s">
        <v>414</v>
      </c>
      <c r="D83" s="18" t="s">
        <v>267</v>
      </c>
      <c r="E83" s="22">
        <v>5000000</v>
      </c>
      <c r="F83" s="23">
        <v>4980.3999999999996</v>
      </c>
      <c r="G83" s="24">
        <v>1.15E-2</v>
      </c>
    </row>
    <row r="84" spans="1:7" ht="12.95" customHeight="1">
      <c r="A84" s="20" t="s">
        <v>416</v>
      </c>
      <c r="B84" s="21" t="s">
        <v>418</v>
      </c>
      <c r="C84" s="16" t="s">
        <v>417</v>
      </c>
      <c r="D84" s="18" t="s">
        <v>267</v>
      </c>
      <c r="E84" s="22">
        <v>5000000</v>
      </c>
      <c r="F84" s="23">
        <v>4955.91</v>
      </c>
      <c r="G84" s="24">
        <v>1.15E-2</v>
      </c>
    </row>
    <row r="85" spans="1:7" ht="12.95" customHeight="1">
      <c r="A85" s="20" t="s">
        <v>419</v>
      </c>
      <c r="B85" s="21" t="s">
        <v>421</v>
      </c>
      <c r="C85" s="16" t="s">
        <v>420</v>
      </c>
      <c r="D85" s="18" t="s">
        <v>15</v>
      </c>
      <c r="E85" s="22">
        <v>3500000</v>
      </c>
      <c r="F85" s="23">
        <v>3496.58</v>
      </c>
      <c r="G85" s="24">
        <v>8.0999999999999996E-3</v>
      </c>
    </row>
    <row r="86" spans="1:7" ht="12.95" customHeight="1">
      <c r="A86" s="9"/>
      <c r="B86" s="26" t="s">
        <v>34</v>
      </c>
      <c r="C86" s="25" t="s">
        <v>2</v>
      </c>
      <c r="D86" s="26" t="s">
        <v>2</v>
      </c>
      <c r="E86" s="26" t="s">
        <v>2</v>
      </c>
      <c r="F86" s="27">
        <v>31869.41</v>
      </c>
      <c r="G86" s="28">
        <v>7.3700000000000002E-2</v>
      </c>
    </row>
    <row r="87" spans="1:7" ht="12.95" customHeight="1">
      <c r="A87" s="9"/>
      <c r="B87" s="30" t="s">
        <v>2959</v>
      </c>
      <c r="C87" s="29" t="s">
        <v>2</v>
      </c>
      <c r="D87" s="31" t="s">
        <v>2</v>
      </c>
      <c r="E87" s="31" t="s">
        <v>2</v>
      </c>
      <c r="F87" s="31" t="s">
        <v>2</v>
      </c>
      <c r="G87" s="32" t="s">
        <v>2</v>
      </c>
    </row>
    <row r="88" spans="1:7" ht="12.95" customHeight="1">
      <c r="A88" s="33"/>
      <c r="B88" s="35" t="s">
        <v>34</v>
      </c>
      <c r="C88" s="34" t="s">
        <v>2</v>
      </c>
      <c r="D88" s="35" t="s">
        <v>2</v>
      </c>
      <c r="E88" s="35" t="s">
        <v>2</v>
      </c>
      <c r="F88" s="36" t="s">
        <v>683</v>
      </c>
      <c r="G88" s="37" t="s">
        <v>683</v>
      </c>
    </row>
    <row r="89" spans="1:7" ht="12.95" customHeight="1">
      <c r="A89" s="9"/>
      <c r="B89" s="26" t="s">
        <v>39</v>
      </c>
      <c r="C89" s="38" t="s">
        <v>2</v>
      </c>
      <c r="D89" s="39" t="s">
        <v>2</v>
      </c>
      <c r="E89" s="40" t="s">
        <v>2</v>
      </c>
      <c r="F89" s="41">
        <v>310605.82</v>
      </c>
      <c r="G89" s="42">
        <v>0.71789999999999998</v>
      </c>
    </row>
    <row r="90" spans="1:7" ht="12.95" customHeight="1">
      <c r="A90" s="9"/>
      <c r="B90" s="17" t="s">
        <v>40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9"/>
      <c r="B91" s="17" t="s">
        <v>41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20" t="s">
        <v>422</v>
      </c>
      <c r="B92" s="21" t="s">
        <v>61</v>
      </c>
      <c r="C92" s="16" t="s">
        <v>423</v>
      </c>
      <c r="D92" s="18" t="s">
        <v>49</v>
      </c>
      <c r="E92" s="22">
        <v>15000000</v>
      </c>
      <c r="F92" s="23">
        <v>14032.41</v>
      </c>
      <c r="G92" s="24">
        <v>3.2399999999999998E-2</v>
      </c>
    </row>
    <row r="93" spans="1:7" ht="12.95" customHeight="1">
      <c r="A93" s="20" t="s">
        <v>424</v>
      </c>
      <c r="B93" s="21" t="s">
        <v>426</v>
      </c>
      <c r="C93" s="16" t="s">
        <v>425</v>
      </c>
      <c r="D93" s="18" t="s">
        <v>56</v>
      </c>
      <c r="E93" s="22">
        <v>10000000</v>
      </c>
      <c r="F93" s="23">
        <v>9362.34</v>
      </c>
      <c r="G93" s="24">
        <v>2.1600000000000001E-2</v>
      </c>
    </row>
    <row r="94" spans="1:7" ht="12.95" customHeight="1">
      <c r="A94" s="20" t="s">
        <v>427</v>
      </c>
      <c r="B94" s="21" t="s">
        <v>426</v>
      </c>
      <c r="C94" s="16" t="s">
        <v>428</v>
      </c>
      <c r="D94" s="18" t="s">
        <v>45</v>
      </c>
      <c r="E94" s="22">
        <v>8800000</v>
      </c>
      <c r="F94" s="23">
        <v>8300.0499999999993</v>
      </c>
      <c r="G94" s="24">
        <v>1.9199999999999998E-2</v>
      </c>
    </row>
    <row r="95" spans="1:7" ht="12.95" customHeight="1">
      <c r="A95" s="20" t="s">
        <v>429</v>
      </c>
      <c r="B95" s="21" t="s">
        <v>48</v>
      </c>
      <c r="C95" s="16" t="s">
        <v>430</v>
      </c>
      <c r="D95" s="18" t="s">
        <v>49</v>
      </c>
      <c r="E95" s="22">
        <v>8800000</v>
      </c>
      <c r="F95" s="23">
        <v>8266.6200000000008</v>
      </c>
      <c r="G95" s="24">
        <v>1.9099999999999999E-2</v>
      </c>
    </row>
    <row r="96" spans="1:7" ht="12.95" customHeight="1">
      <c r="A96" s="20" t="s">
        <v>431</v>
      </c>
      <c r="B96" s="21" t="s">
        <v>61</v>
      </c>
      <c r="C96" s="16" t="s">
        <v>432</v>
      </c>
      <c r="D96" s="18" t="s">
        <v>49</v>
      </c>
      <c r="E96" s="22">
        <v>3800000</v>
      </c>
      <c r="F96" s="23">
        <v>3568.61</v>
      </c>
      <c r="G96" s="24">
        <v>8.3000000000000001E-3</v>
      </c>
    </row>
    <row r="97" spans="1:7" ht="12.95" customHeight="1">
      <c r="A97" s="20" t="s">
        <v>433</v>
      </c>
      <c r="B97" s="21" t="s">
        <v>48</v>
      </c>
      <c r="C97" s="16" t="s">
        <v>434</v>
      </c>
      <c r="D97" s="18" t="s">
        <v>49</v>
      </c>
      <c r="E97" s="22">
        <v>1500000</v>
      </c>
      <c r="F97" s="23">
        <v>1484.61</v>
      </c>
      <c r="G97" s="24">
        <v>3.3999999999999998E-3</v>
      </c>
    </row>
    <row r="98" spans="1:7" ht="12.95" customHeight="1">
      <c r="A98" s="20" t="s">
        <v>435</v>
      </c>
      <c r="B98" s="21" t="s">
        <v>72</v>
      </c>
      <c r="C98" s="16" t="s">
        <v>436</v>
      </c>
      <c r="D98" s="18" t="s">
        <v>49</v>
      </c>
      <c r="E98" s="22">
        <v>1300000</v>
      </c>
      <c r="F98" s="23">
        <v>1224.04</v>
      </c>
      <c r="G98" s="24">
        <v>2.8E-3</v>
      </c>
    </row>
    <row r="99" spans="1:7" ht="12.95" customHeight="1">
      <c r="A99" s="9"/>
      <c r="B99" s="17" t="s">
        <v>69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 t="s">
        <v>437</v>
      </c>
      <c r="B100" s="21" t="s">
        <v>72</v>
      </c>
      <c r="C100" s="16" t="s">
        <v>438</v>
      </c>
      <c r="D100" s="18" t="s">
        <v>45</v>
      </c>
      <c r="E100" s="22">
        <v>11000000</v>
      </c>
      <c r="F100" s="23">
        <v>10747.04</v>
      </c>
      <c r="G100" s="24">
        <v>2.4899999999999999E-2</v>
      </c>
    </row>
    <row r="101" spans="1:7" ht="12.95" customHeight="1">
      <c r="A101" s="20" t="s">
        <v>439</v>
      </c>
      <c r="B101" s="21" t="s">
        <v>153</v>
      </c>
      <c r="C101" s="16" t="s">
        <v>440</v>
      </c>
      <c r="D101" s="18" t="s">
        <v>56</v>
      </c>
      <c r="E101" s="22">
        <v>10000000</v>
      </c>
      <c r="F101" s="23">
        <v>9887.4699999999993</v>
      </c>
      <c r="G101" s="24">
        <v>2.29E-2</v>
      </c>
    </row>
    <row r="102" spans="1:7" ht="12.95" customHeight="1">
      <c r="A102" s="20" t="s">
        <v>441</v>
      </c>
      <c r="B102" s="21" t="s">
        <v>153</v>
      </c>
      <c r="C102" s="16" t="s">
        <v>442</v>
      </c>
      <c r="D102" s="18" t="s">
        <v>56</v>
      </c>
      <c r="E102" s="22">
        <v>10000000</v>
      </c>
      <c r="F102" s="23">
        <v>9849.32</v>
      </c>
      <c r="G102" s="24">
        <v>2.2800000000000001E-2</v>
      </c>
    </row>
    <row r="103" spans="1:7" ht="12.95" customHeight="1">
      <c r="A103" s="20" t="s">
        <v>443</v>
      </c>
      <c r="B103" s="21" t="s">
        <v>3068</v>
      </c>
      <c r="C103" s="16" t="s">
        <v>444</v>
      </c>
      <c r="D103" s="18" t="s">
        <v>45</v>
      </c>
      <c r="E103" s="22">
        <v>7500000</v>
      </c>
      <c r="F103" s="23">
        <v>7407.79</v>
      </c>
      <c r="G103" s="24">
        <v>1.7100000000000001E-2</v>
      </c>
    </row>
    <row r="104" spans="1:7" ht="12.95" customHeight="1">
      <c r="A104" s="20" t="s">
        <v>445</v>
      </c>
      <c r="B104" s="21" t="s">
        <v>3068</v>
      </c>
      <c r="C104" s="16" t="s">
        <v>446</v>
      </c>
      <c r="D104" s="18" t="s">
        <v>45</v>
      </c>
      <c r="E104" s="22">
        <v>7000000</v>
      </c>
      <c r="F104" s="23">
        <v>6836.52</v>
      </c>
      <c r="G104" s="24">
        <v>1.5800000000000002E-2</v>
      </c>
    </row>
    <row r="105" spans="1:7" ht="12.95" customHeight="1">
      <c r="A105" s="20" t="s">
        <v>447</v>
      </c>
      <c r="B105" s="21" t="s">
        <v>3065</v>
      </c>
      <c r="C105" s="16" t="s">
        <v>448</v>
      </c>
      <c r="D105" s="18" t="s">
        <v>45</v>
      </c>
      <c r="E105" s="22">
        <v>5000000</v>
      </c>
      <c r="F105" s="23">
        <v>4923.71</v>
      </c>
      <c r="G105" s="24">
        <v>1.14E-2</v>
      </c>
    </row>
    <row r="106" spans="1:7" ht="12.95" customHeight="1">
      <c r="A106" s="20" t="s">
        <v>449</v>
      </c>
      <c r="B106" s="21" t="s">
        <v>3068</v>
      </c>
      <c r="C106" s="16" t="s">
        <v>450</v>
      </c>
      <c r="D106" s="18" t="s">
        <v>45</v>
      </c>
      <c r="E106" s="22">
        <v>5000000</v>
      </c>
      <c r="F106" s="23">
        <v>4821.54</v>
      </c>
      <c r="G106" s="24">
        <v>1.11E-2</v>
      </c>
    </row>
    <row r="107" spans="1:7" ht="12.95" customHeight="1">
      <c r="A107" s="20" t="s">
        <v>451</v>
      </c>
      <c r="B107" s="21" t="s">
        <v>453</v>
      </c>
      <c r="C107" s="16" t="s">
        <v>452</v>
      </c>
      <c r="D107" s="18" t="s">
        <v>49</v>
      </c>
      <c r="E107" s="22">
        <v>2500000</v>
      </c>
      <c r="F107" s="23">
        <v>2439.2399999999998</v>
      </c>
      <c r="G107" s="24">
        <v>5.5999999999999999E-3</v>
      </c>
    </row>
    <row r="108" spans="1:7" ht="12.95" customHeight="1">
      <c r="A108" s="20" t="s">
        <v>454</v>
      </c>
      <c r="B108" s="21" t="s">
        <v>3068</v>
      </c>
      <c r="C108" s="16" t="s">
        <v>455</v>
      </c>
      <c r="D108" s="18" t="s">
        <v>45</v>
      </c>
      <c r="E108" s="22">
        <v>2500000</v>
      </c>
      <c r="F108" s="23">
        <v>2391.3200000000002</v>
      </c>
      <c r="G108" s="24">
        <v>5.4999999999999997E-3</v>
      </c>
    </row>
    <row r="109" spans="1:7" ht="12.95" customHeight="1">
      <c r="A109" s="20" t="s">
        <v>456</v>
      </c>
      <c r="B109" s="21" t="s">
        <v>3068</v>
      </c>
      <c r="C109" s="16" t="s">
        <v>457</v>
      </c>
      <c r="D109" s="18" t="s">
        <v>45</v>
      </c>
      <c r="E109" s="22">
        <v>2000000</v>
      </c>
      <c r="F109" s="23">
        <v>1868.57</v>
      </c>
      <c r="G109" s="24">
        <v>4.3E-3</v>
      </c>
    </row>
    <row r="110" spans="1:7" ht="12.95" customHeight="1">
      <c r="A110" s="20" t="s">
        <v>458</v>
      </c>
      <c r="B110" s="21" t="s">
        <v>78</v>
      </c>
      <c r="C110" s="16" t="s">
        <v>459</v>
      </c>
      <c r="D110" s="18" t="s">
        <v>49</v>
      </c>
      <c r="E110" s="22">
        <v>1300000</v>
      </c>
      <c r="F110" s="23">
        <v>1220.32</v>
      </c>
      <c r="G110" s="24">
        <v>2.8E-3</v>
      </c>
    </row>
    <row r="111" spans="1:7" ht="12.95" customHeight="1">
      <c r="A111" s="9"/>
      <c r="B111" s="17" t="s">
        <v>67</v>
      </c>
      <c r="C111" s="16" t="s">
        <v>2</v>
      </c>
      <c r="D111" s="18" t="s">
        <v>2</v>
      </c>
      <c r="E111" s="18" t="s">
        <v>2</v>
      </c>
      <c r="F111" s="18" t="s">
        <v>2</v>
      </c>
      <c r="G111" s="19" t="s">
        <v>2</v>
      </c>
    </row>
    <row r="112" spans="1:7" ht="12.95" customHeight="1">
      <c r="A112" s="10" t="s">
        <v>2</v>
      </c>
      <c r="B112" s="21" t="s">
        <v>68</v>
      </c>
      <c r="C112" s="16" t="s">
        <v>2</v>
      </c>
      <c r="D112" s="18" t="s">
        <v>2</v>
      </c>
      <c r="E112" s="43" t="s">
        <v>2</v>
      </c>
      <c r="F112" s="23">
        <v>6133.68</v>
      </c>
      <c r="G112" s="24">
        <v>1.4200000000000001E-2</v>
      </c>
    </row>
    <row r="113" spans="1:7" ht="12.95" customHeight="1">
      <c r="A113" s="9"/>
      <c r="B113" s="26" t="s">
        <v>39</v>
      </c>
      <c r="C113" s="38" t="s">
        <v>2</v>
      </c>
      <c r="D113" s="39" t="s">
        <v>2</v>
      </c>
      <c r="E113" s="40" t="s">
        <v>2</v>
      </c>
      <c r="F113" s="41">
        <v>114765.2</v>
      </c>
      <c r="G113" s="42">
        <v>0.26519999999999999</v>
      </c>
    </row>
    <row r="114" spans="1:7" ht="12.95" customHeight="1">
      <c r="A114" s="9"/>
      <c r="B114" s="17" t="s">
        <v>211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20" t="s">
        <v>212</v>
      </c>
      <c r="B115" s="21" t="s">
        <v>213</v>
      </c>
      <c r="C115" s="16" t="s">
        <v>2</v>
      </c>
      <c r="D115" s="18" t="s">
        <v>2</v>
      </c>
      <c r="E115" s="43" t="s">
        <v>2</v>
      </c>
      <c r="F115" s="23">
        <v>13</v>
      </c>
      <c r="G115" s="70" t="s">
        <v>3010</v>
      </c>
    </row>
    <row r="116" spans="1:7" ht="12.95" customHeight="1">
      <c r="A116" s="9"/>
      <c r="B116" s="26" t="s">
        <v>39</v>
      </c>
      <c r="C116" s="38" t="s">
        <v>2</v>
      </c>
      <c r="D116" s="39" t="s">
        <v>2</v>
      </c>
      <c r="E116" s="40" t="s">
        <v>2</v>
      </c>
      <c r="F116" s="41">
        <v>13</v>
      </c>
      <c r="G116" s="71" t="s">
        <v>3010</v>
      </c>
    </row>
    <row r="117" spans="1:7" ht="12.95" customHeight="1">
      <c r="A117" s="9"/>
      <c r="B117" s="26" t="s">
        <v>214</v>
      </c>
      <c r="C117" s="38" t="s">
        <v>2</v>
      </c>
      <c r="D117" s="39" t="s">
        <v>2</v>
      </c>
      <c r="E117" s="18" t="s">
        <v>2</v>
      </c>
      <c r="F117" s="41">
        <v>7077.9</v>
      </c>
      <c r="G117" s="42">
        <v>1.6899999999999998E-2</v>
      </c>
    </row>
    <row r="118" spans="1:7" ht="12.95" customHeight="1" thickBot="1">
      <c r="A118" s="9"/>
      <c r="B118" s="45" t="s">
        <v>215</v>
      </c>
      <c r="C118" s="44" t="s">
        <v>2</v>
      </c>
      <c r="D118" s="46" t="s">
        <v>2</v>
      </c>
      <c r="E118" s="46" t="s">
        <v>2</v>
      </c>
      <c r="F118" s="47">
        <v>432461.9165238</v>
      </c>
      <c r="G118" s="48">
        <v>1</v>
      </c>
    </row>
    <row r="119" spans="1:7" ht="12.95" customHeight="1">
      <c r="A119" s="9"/>
      <c r="B119" s="10" t="s">
        <v>2</v>
      </c>
      <c r="C119" s="9"/>
      <c r="D119" s="9"/>
      <c r="E119" s="9"/>
      <c r="F119" s="9"/>
      <c r="G119" s="9"/>
    </row>
    <row r="120" spans="1:7" ht="12.95" customHeight="1">
      <c r="A120" s="9"/>
      <c r="B120" s="49" t="s">
        <v>2</v>
      </c>
      <c r="C120" s="9"/>
      <c r="D120" s="9"/>
      <c r="E120" s="9"/>
      <c r="F120" s="9"/>
      <c r="G120" s="9"/>
    </row>
    <row r="121" spans="1:7" ht="12.95" customHeight="1">
      <c r="A121" s="9"/>
      <c r="B121" s="49" t="s">
        <v>216</v>
      </c>
      <c r="C121" s="9"/>
      <c r="D121" s="9"/>
      <c r="E121" s="9"/>
      <c r="F121" s="9"/>
      <c r="G121" s="9"/>
    </row>
    <row r="122" spans="1:7" ht="12.95" customHeight="1">
      <c r="A122" s="9"/>
      <c r="B122" s="49" t="s">
        <v>217</v>
      </c>
      <c r="C122" s="9"/>
      <c r="D122" s="9"/>
      <c r="E122" s="9"/>
      <c r="F122" s="9"/>
      <c r="G122" s="9"/>
    </row>
    <row r="123" spans="1:7" ht="12.95" customHeight="1">
      <c r="A123" s="9"/>
      <c r="B123" s="49" t="s">
        <v>2</v>
      </c>
      <c r="C123" s="9"/>
      <c r="D123" s="9"/>
      <c r="E123" s="9"/>
      <c r="F123" s="9"/>
      <c r="G123" s="9"/>
    </row>
    <row r="124" spans="1:7" ht="26.1" customHeight="1">
      <c r="A124" s="9"/>
      <c r="B124" s="63"/>
      <c r="C124" s="9"/>
      <c r="E124" s="9"/>
      <c r="F124" s="9"/>
      <c r="G124" s="9"/>
    </row>
    <row r="125" spans="1:7" ht="12.95" customHeight="1">
      <c r="A125" s="9"/>
      <c r="B125" s="49" t="s">
        <v>2</v>
      </c>
      <c r="C125" s="9"/>
      <c r="D125" s="9"/>
      <c r="E125" s="9"/>
      <c r="F125" s="9"/>
      <c r="G12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zoomScaleNormal="100" workbookViewId="0"/>
  </sheetViews>
  <sheetFormatPr defaultRowHeight="12.75"/>
  <cols>
    <col min="1" max="1" width="7" style="2" bestFit="1" customWidth="1"/>
    <col min="2" max="2" width="58.7109375" style="2" customWidth="1"/>
    <col min="3" max="3" width="13.2851562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2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All Seasons Bond Fund (ASBF)</v>
      </c>
      <c r="C4" s="79"/>
      <c r="D4" s="79"/>
      <c r="E4" s="79"/>
      <c r="F4" s="79"/>
      <c r="G4" s="79"/>
    </row>
    <row r="5" spans="1:9" ht="15.95" customHeight="1">
      <c r="A5" s="8" t="s">
        <v>2289</v>
      </c>
      <c r="B5" s="64" t="s">
        <v>2978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2290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20" t="s">
        <v>2291</v>
      </c>
      <c r="B10" s="21" t="s">
        <v>3069</v>
      </c>
      <c r="C10" s="16" t="s">
        <v>2292</v>
      </c>
      <c r="D10" s="18" t="s">
        <v>2</v>
      </c>
      <c r="E10" s="53">
        <v>38590355.101000004</v>
      </c>
      <c r="F10" s="23">
        <v>10475.16</v>
      </c>
      <c r="G10" s="24">
        <v>0.61850000000000005</v>
      </c>
    </row>
    <row r="11" spans="1:9" ht="12.95" customHeight="1">
      <c r="A11" s="20" t="s">
        <v>2293</v>
      </c>
      <c r="B11" s="21" t="s">
        <v>3070</v>
      </c>
      <c r="C11" s="16" t="s">
        <v>2294</v>
      </c>
      <c r="D11" s="18" t="s">
        <v>2</v>
      </c>
      <c r="E11" s="53">
        <v>14549201.616</v>
      </c>
      <c r="F11" s="23">
        <v>3722.76</v>
      </c>
      <c r="G11" s="24">
        <v>0.2198</v>
      </c>
    </row>
    <row r="12" spans="1:9" ht="12.95" customHeight="1">
      <c r="A12" s="20" t="s">
        <v>2295</v>
      </c>
      <c r="B12" s="21" t="s">
        <v>3071</v>
      </c>
      <c r="C12" s="16" t="s">
        <v>2296</v>
      </c>
      <c r="D12" s="18" t="s">
        <v>2</v>
      </c>
      <c r="E12" s="53">
        <v>10839669.853</v>
      </c>
      <c r="F12" s="23">
        <v>2686.33</v>
      </c>
      <c r="G12" s="24">
        <v>0.15859999999999999</v>
      </c>
      <c r="I12" s="78"/>
    </row>
    <row r="13" spans="1:9" ht="12.95" customHeight="1">
      <c r="A13" s="20" t="s">
        <v>2297</v>
      </c>
      <c r="B13" s="21" t="s">
        <v>3072</v>
      </c>
      <c r="C13" s="16" t="s">
        <v>2298</v>
      </c>
      <c r="D13" s="18" t="s">
        <v>2</v>
      </c>
      <c r="E13" s="53">
        <v>155680.351</v>
      </c>
      <c r="F13" s="23">
        <v>56.88</v>
      </c>
      <c r="G13" s="24">
        <v>3.3999999999999998E-3</v>
      </c>
    </row>
    <row r="14" spans="1:9" ht="12.95" customHeight="1">
      <c r="A14" s="9"/>
      <c r="B14" s="26" t="s">
        <v>39</v>
      </c>
      <c r="C14" s="38" t="s">
        <v>2</v>
      </c>
      <c r="D14" s="39" t="s">
        <v>2</v>
      </c>
      <c r="E14" s="40" t="s">
        <v>2</v>
      </c>
      <c r="F14" s="41">
        <v>16941.13</v>
      </c>
      <c r="G14" s="42">
        <v>1.0003</v>
      </c>
    </row>
    <row r="15" spans="1:9" ht="12.95" customHeight="1">
      <c r="A15" s="9"/>
      <c r="B15" s="26" t="s">
        <v>214</v>
      </c>
      <c r="C15" s="38" t="s">
        <v>2</v>
      </c>
      <c r="D15" s="39" t="s">
        <v>2</v>
      </c>
      <c r="E15" s="18" t="s">
        <v>2</v>
      </c>
      <c r="F15" s="41">
        <v>-4.55</v>
      </c>
      <c r="G15" s="42">
        <v>-2.9999999999999997E-4</v>
      </c>
    </row>
    <row r="16" spans="1:9" ht="12.95" customHeight="1" thickBot="1">
      <c r="A16" s="9"/>
      <c r="B16" s="45" t="s">
        <v>215</v>
      </c>
      <c r="C16" s="44" t="s">
        <v>2</v>
      </c>
      <c r="D16" s="46" t="s">
        <v>2</v>
      </c>
      <c r="E16" s="46" t="s">
        <v>2</v>
      </c>
      <c r="F16" s="47">
        <v>16936.584315</v>
      </c>
      <c r="G16" s="48">
        <v>1</v>
      </c>
    </row>
    <row r="17" spans="1:7" ht="12.95" customHeight="1">
      <c r="A17" s="9"/>
      <c r="B17" s="10" t="s">
        <v>2</v>
      </c>
      <c r="C17" s="9"/>
      <c r="D17" s="9"/>
      <c r="E17" s="9"/>
      <c r="F17" s="9"/>
      <c r="G17" s="9"/>
    </row>
    <row r="18" spans="1:7" ht="12.95" customHeight="1">
      <c r="A18" s="9"/>
      <c r="B18" s="49" t="s">
        <v>2</v>
      </c>
      <c r="C18" s="9"/>
      <c r="D18" s="9"/>
      <c r="E18" s="9"/>
      <c r="F18" s="9"/>
      <c r="G18" s="9"/>
    </row>
    <row r="19" spans="1:7" ht="12.95" customHeight="1">
      <c r="A19" s="9"/>
      <c r="B19" s="49" t="s">
        <v>2</v>
      </c>
      <c r="C19" s="9"/>
      <c r="D19" s="9"/>
      <c r="E19" s="9"/>
      <c r="F19" s="9"/>
      <c r="G19" s="9"/>
    </row>
    <row r="20" spans="1:7" ht="26.1" customHeight="1">
      <c r="A20" s="9"/>
      <c r="B20" s="63"/>
      <c r="C20" s="9"/>
      <c r="E20" s="9"/>
      <c r="F20" s="9"/>
      <c r="G20" s="9"/>
    </row>
    <row r="21" spans="1:7" ht="12.95" customHeight="1">
      <c r="A21" s="9"/>
      <c r="B21" s="49" t="s">
        <v>2</v>
      </c>
      <c r="C21" s="9"/>
      <c r="D21" s="9"/>
      <c r="E21" s="9"/>
      <c r="F21" s="9"/>
      <c r="G2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3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Monthly Income Plan (IDFC-MIP)</v>
      </c>
      <c r="C4" s="79"/>
      <c r="D4" s="79"/>
      <c r="E4" s="79"/>
      <c r="F4" s="79"/>
      <c r="G4" s="79"/>
    </row>
    <row r="5" spans="1:9" ht="15.95" customHeight="1">
      <c r="A5" s="8" t="s">
        <v>2299</v>
      </c>
      <c r="B5" s="64" t="s">
        <v>2979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1866</v>
      </c>
      <c r="B11" s="21" t="s">
        <v>1868</v>
      </c>
      <c r="C11" s="16" t="s">
        <v>1867</v>
      </c>
      <c r="D11" s="18" t="s">
        <v>1273</v>
      </c>
      <c r="E11" s="22">
        <v>200</v>
      </c>
      <c r="F11" s="23">
        <v>145.03</v>
      </c>
      <c r="G11" s="24">
        <v>5.8999999999999999E-3</v>
      </c>
    </row>
    <row r="12" spans="1:9" ht="12.95" customHeight="1">
      <c r="A12" s="20" t="s">
        <v>1181</v>
      </c>
      <c r="B12" s="21" t="s">
        <v>1183</v>
      </c>
      <c r="C12" s="16" t="s">
        <v>1182</v>
      </c>
      <c r="D12" s="18" t="s">
        <v>1077</v>
      </c>
      <c r="E12" s="22">
        <v>12800</v>
      </c>
      <c r="F12" s="23">
        <v>144.87</v>
      </c>
      <c r="G12" s="24">
        <v>5.8999999999999999E-3</v>
      </c>
      <c r="I12" s="78"/>
    </row>
    <row r="13" spans="1:9" ht="12.95" customHeight="1">
      <c r="A13" s="20" t="s">
        <v>1355</v>
      </c>
      <c r="B13" s="21" t="s">
        <v>1357</v>
      </c>
      <c r="C13" s="16" t="s">
        <v>1356</v>
      </c>
      <c r="D13" s="18" t="s">
        <v>1190</v>
      </c>
      <c r="E13" s="22">
        <v>14400</v>
      </c>
      <c r="F13" s="23">
        <v>135.69</v>
      </c>
      <c r="G13" s="24">
        <v>5.4999999999999997E-3</v>
      </c>
    </row>
    <row r="14" spans="1:9" ht="12.95" customHeight="1">
      <c r="A14" s="20" t="s">
        <v>1926</v>
      </c>
      <c r="B14" s="21" t="s">
        <v>1928</v>
      </c>
      <c r="C14" s="16" t="s">
        <v>1927</v>
      </c>
      <c r="D14" s="18" t="s">
        <v>1124</v>
      </c>
      <c r="E14" s="22">
        <v>1604</v>
      </c>
      <c r="F14" s="23">
        <v>131.58000000000001</v>
      </c>
      <c r="G14" s="24">
        <v>5.4000000000000003E-3</v>
      </c>
    </row>
    <row r="15" spans="1:9" ht="12.95" customHeight="1">
      <c r="A15" s="20" t="s">
        <v>2058</v>
      </c>
      <c r="B15" s="21" t="s">
        <v>2060</v>
      </c>
      <c r="C15" s="16" t="s">
        <v>2059</v>
      </c>
      <c r="D15" s="18" t="s">
        <v>1214</v>
      </c>
      <c r="E15" s="22">
        <v>14000</v>
      </c>
      <c r="F15" s="23">
        <v>129.22</v>
      </c>
      <c r="G15" s="24">
        <v>5.3E-3</v>
      </c>
    </row>
    <row r="16" spans="1:9" ht="12.95" customHeight="1">
      <c r="A16" s="20" t="s">
        <v>2048</v>
      </c>
      <c r="B16" s="21" t="s">
        <v>2050</v>
      </c>
      <c r="C16" s="16" t="s">
        <v>2049</v>
      </c>
      <c r="D16" s="18" t="s">
        <v>1206</v>
      </c>
      <c r="E16" s="22">
        <v>14400</v>
      </c>
      <c r="F16" s="23">
        <v>128.61000000000001</v>
      </c>
      <c r="G16" s="24">
        <v>5.1999999999999998E-3</v>
      </c>
    </row>
    <row r="17" spans="1:7" ht="12.95" customHeight="1">
      <c r="A17" s="20" t="s">
        <v>2300</v>
      </c>
      <c r="B17" s="21" t="s">
        <v>2302</v>
      </c>
      <c r="C17" s="16" t="s">
        <v>2301</v>
      </c>
      <c r="D17" s="18" t="s">
        <v>1062</v>
      </c>
      <c r="E17" s="22">
        <v>2480</v>
      </c>
      <c r="F17" s="23">
        <v>128.25</v>
      </c>
      <c r="G17" s="24">
        <v>5.1999999999999998E-3</v>
      </c>
    </row>
    <row r="18" spans="1:7" ht="12.95" customHeight="1">
      <c r="A18" s="20" t="s">
        <v>2045</v>
      </c>
      <c r="B18" s="21" t="s">
        <v>2047</v>
      </c>
      <c r="C18" s="16" t="s">
        <v>2046</v>
      </c>
      <c r="D18" s="18" t="s">
        <v>1069</v>
      </c>
      <c r="E18" s="22">
        <v>22400</v>
      </c>
      <c r="F18" s="23">
        <v>128.25</v>
      </c>
      <c r="G18" s="24">
        <v>5.1999999999999998E-3</v>
      </c>
    </row>
    <row r="19" spans="1:7" ht="12.95" customHeight="1">
      <c r="A19" s="20" t="s">
        <v>1973</v>
      </c>
      <c r="B19" s="21" t="s">
        <v>1975</v>
      </c>
      <c r="C19" s="16" t="s">
        <v>1974</v>
      </c>
      <c r="D19" s="18" t="s">
        <v>1190</v>
      </c>
      <c r="E19" s="22">
        <v>54000</v>
      </c>
      <c r="F19" s="23">
        <v>127.85</v>
      </c>
      <c r="G19" s="24">
        <v>5.1999999999999998E-3</v>
      </c>
    </row>
    <row r="20" spans="1:7" ht="12.95" customHeight="1">
      <c r="A20" s="20" t="s">
        <v>2303</v>
      </c>
      <c r="B20" s="21" t="s">
        <v>2305</v>
      </c>
      <c r="C20" s="16" t="s">
        <v>2304</v>
      </c>
      <c r="D20" s="18" t="s">
        <v>1124</v>
      </c>
      <c r="E20" s="22">
        <v>2080</v>
      </c>
      <c r="F20" s="23">
        <v>126.88</v>
      </c>
      <c r="G20" s="24">
        <v>5.1999999999999998E-3</v>
      </c>
    </row>
    <row r="21" spans="1:7" ht="12.95" customHeight="1">
      <c r="A21" s="20" t="s">
        <v>1402</v>
      </c>
      <c r="B21" s="21" t="s">
        <v>507</v>
      </c>
      <c r="C21" s="16" t="s">
        <v>1403</v>
      </c>
      <c r="D21" s="18" t="s">
        <v>1062</v>
      </c>
      <c r="E21" s="22">
        <v>6880</v>
      </c>
      <c r="F21" s="23">
        <v>125.6</v>
      </c>
      <c r="G21" s="24">
        <v>5.1000000000000004E-3</v>
      </c>
    </row>
    <row r="22" spans="1:7" ht="12.95" customHeight="1">
      <c r="A22" s="20" t="s">
        <v>1399</v>
      </c>
      <c r="B22" s="21" t="s">
        <v>1401</v>
      </c>
      <c r="C22" s="16" t="s">
        <v>1400</v>
      </c>
      <c r="D22" s="18" t="s">
        <v>1124</v>
      </c>
      <c r="E22" s="22">
        <v>9400</v>
      </c>
      <c r="F22" s="23">
        <v>125.33</v>
      </c>
      <c r="G22" s="24">
        <v>5.1000000000000004E-3</v>
      </c>
    </row>
    <row r="23" spans="1:7" ht="12.95" customHeight="1">
      <c r="A23" s="20" t="s">
        <v>1413</v>
      </c>
      <c r="B23" s="21" t="s">
        <v>1415</v>
      </c>
      <c r="C23" s="16" t="s">
        <v>1414</v>
      </c>
      <c r="D23" s="18" t="s">
        <v>1131</v>
      </c>
      <c r="E23" s="22">
        <v>38000</v>
      </c>
      <c r="F23" s="23">
        <v>124.85</v>
      </c>
      <c r="G23" s="24">
        <v>5.1000000000000004E-3</v>
      </c>
    </row>
    <row r="24" spans="1:7" ht="12.95" customHeight="1">
      <c r="A24" s="20" t="s">
        <v>2071</v>
      </c>
      <c r="B24" s="21" t="s">
        <v>2073</v>
      </c>
      <c r="C24" s="16" t="s">
        <v>2072</v>
      </c>
      <c r="D24" s="18" t="s">
        <v>1206</v>
      </c>
      <c r="E24" s="22">
        <v>2400</v>
      </c>
      <c r="F24" s="23">
        <v>124.83</v>
      </c>
      <c r="G24" s="24">
        <v>5.1000000000000004E-3</v>
      </c>
    </row>
    <row r="25" spans="1:7" ht="12.95" customHeight="1">
      <c r="A25" s="20" t="s">
        <v>1128</v>
      </c>
      <c r="B25" s="21" t="s">
        <v>1130</v>
      </c>
      <c r="C25" s="16" t="s">
        <v>1129</v>
      </c>
      <c r="D25" s="18" t="s">
        <v>1131</v>
      </c>
      <c r="E25" s="22">
        <v>54000</v>
      </c>
      <c r="F25" s="23">
        <v>124.71</v>
      </c>
      <c r="G25" s="24">
        <v>5.1000000000000004E-3</v>
      </c>
    </row>
    <row r="26" spans="1:7" ht="12.95" customHeight="1">
      <c r="A26" s="20" t="s">
        <v>1890</v>
      </c>
      <c r="B26" s="21" t="s">
        <v>1892</v>
      </c>
      <c r="C26" s="16" t="s">
        <v>1891</v>
      </c>
      <c r="D26" s="18" t="s">
        <v>1088</v>
      </c>
      <c r="E26" s="22">
        <v>16800</v>
      </c>
      <c r="F26" s="23">
        <v>124.14</v>
      </c>
      <c r="G26" s="24">
        <v>5.1000000000000004E-3</v>
      </c>
    </row>
    <row r="27" spans="1:7" ht="12.95" customHeight="1">
      <c r="A27" s="20" t="s">
        <v>1292</v>
      </c>
      <c r="B27" s="21" t="s">
        <v>1294</v>
      </c>
      <c r="C27" s="16" t="s">
        <v>1293</v>
      </c>
      <c r="D27" s="18" t="s">
        <v>1088</v>
      </c>
      <c r="E27" s="22">
        <v>1400</v>
      </c>
      <c r="F27" s="23">
        <v>124.06</v>
      </c>
      <c r="G27" s="24">
        <v>5.1000000000000004E-3</v>
      </c>
    </row>
    <row r="28" spans="1:7" ht="12.95" customHeight="1">
      <c r="A28" s="20" t="s">
        <v>1331</v>
      </c>
      <c r="B28" s="21" t="s">
        <v>1333</v>
      </c>
      <c r="C28" s="16" t="s">
        <v>1332</v>
      </c>
      <c r="D28" s="18" t="s">
        <v>1100</v>
      </c>
      <c r="E28" s="22">
        <v>14000</v>
      </c>
      <c r="F28" s="23">
        <v>123.58</v>
      </c>
      <c r="G28" s="24">
        <v>5.0000000000000001E-3</v>
      </c>
    </row>
    <row r="29" spans="1:7" ht="12.95" customHeight="1">
      <c r="A29" s="20" t="s">
        <v>1956</v>
      </c>
      <c r="B29" s="21" t="s">
        <v>206</v>
      </c>
      <c r="C29" s="16" t="s">
        <v>1957</v>
      </c>
      <c r="D29" s="18" t="s">
        <v>1058</v>
      </c>
      <c r="E29" s="22">
        <v>6800</v>
      </c>
      <c r="F29" s="23">
        <v>122.18</v>
      </c>
      <c r="G29" s="24">
        <v>5.0000000000000001E-3</v>
      </c>
    </row>
    <row r="30" spans="1:7" ht="12.95" customHeight="1">
      <c r="A30" s="20" t="s">
        <v>2019</v>
      </c>
      <c r="B30" s="21" t="s">
        <v>2021</v>
      </c>
      <c r="C30" s="16" t="s">
        <v>2020</v>
      </c>
      <c r="D30" s="18" t="s">
        <v>1077</v>
      </c>
      <c r="E30" s="22">
        <v>24800</v>
      </c>
      <c r="F30" s="23">
        <v>121.81</v>
      </c>
      <c r="G30" s="24">
        <v>5.0000000000000001E-3</v>
      </c>
    </row>
    <row r="31" spans="1:7" ht="12.95" customHeight="1">
      <c r="A31" s="20" t="s">
        <v>1917</v>
      </c>
      <c r="B31" s="21" t="s">
        <v>1919</v>
      </c>
      <c r="C31" s="16" t="s">
        <v>1918</v>
      </c>
      <c r="D31" s="18" t="s">
        <v>1273</v>
      </c>
      <c r="E31" s="22">
        <v>11400</v>
      </c>
      <c r="F31" s="23">
        <v>121.59</v>
      </c>
      <c r="G31" s="24">
        <v>5.0000000000000001E-3</v>
      </c>
    </row>
    <row r="32" spans="1:7" ht="12.95" customHeight="1">
      <c r="A32" s="20" t="s">
        <v>1860</v>
      </c>
      <c r="B32" s="21" t="s">
        <v>1770</v>
      </c>
      <c r="C32" s="16" t="s">
        <v>1861</v>
      </c>
      <c r="D32" s="18" t="s">
        <v>1058</v>
      </c>
      <c r="E32" s="22">
        <v>6440</v>
      </c>
      <c r="F32" s="23">
        <v>121.46</v>
      </c>
      <c r="G32" s="24">
        <v>4.8999999999999998E-3</v>
      </c>
    </row>
    <row r="33" spans="1:7" ht="12.95" customHeight="1">
      <c r="A33" s="20" t="s">
        <v>1458</v>
      </c>
      <c r="B33" s="21" t="s">
        <v>1460</v>
      </c>
      <c r="C33" s="16" t="s">
        <v>1459</v>
      </c>
      <c r="D33" s="18" t="s">
        <v>1124</v>
      </c>
      <c r="E33" s="22">
        <v>2440</v>
      </c>
      <c r="F33" s="23">
        <v>121.28</v>
      </c>
      <c r="G33" s="24">
        <v>4.8999999999999998E-3</v>
      </c>
    </row>
    <row r="34" spans="1:7" ht="12.95" customHeight="1">
      <c r="A34" s="20" t="s">
        <v>2031</v>
      </c>
      <c r="B34" s="21" t="s">
        <v>2033</v>
      </c>
      <c r="C34" s="16" t="s">
        <v>2032</v>
      </c>
      <c r="D34" s="18" t="s">
        <v>2034</v>
      </c>
      <c r="E34" s="22">
        <v>22400</v>
      </c>
      <c r="F34" s="23">
        <v>121.23</v>
      </c>
      <c r="G34" s="24">
        <v>4.8999999999999998E-3</v>
      </c>
    </row>
    <row r="35" spans="1:7" ht="12.95" customHeight="1">
      <c r="A35" s="20" t="s">
        <v>2051</v>
      </c>
      <c r="B35" s="21" t="s">
        <v>2053</v>
      </c>
      <c r="C35" s="16" t="s">
        <v>2052</v>
      </c>
      <c r="D35" s="18" t="s">
        <v>2054</v>
      </c>
      <c r="E35" s="22">
        <v>10800</v>
      </c>
      <c r="F35" s="23">
        <v>121.16</v>
      </c>
      <c r="G35" s="24">
        <v>4.8999999999999998E-3</v>
      </c>
    </row>
    <row r="36" spans="1:7" ht="12.95" customHeight="1">
      <c r="A36" s="20" t="s">
        <v>2306</v>
      </c>
      <c r="B36" s="21" t="s">
        <v>2308</v>
      </c>
      <c r="C36" s="16" t="s">
        <v>2307</v>
      </c>
      <c r="D36" s="18" t="s">
        <v>1124</v>
      </c>
      <c r="E36" s="22">
        <v>9280</v>
      </c>
      <c r="F36" s="23">
        <v>120.81</v>
      </c>
      <c r="G36" s="24">
        <v>4.8999999999999998E-3</v>
      </c>
    </row>
    <row r="37" spans="1:7" ht="12.95" customHeight="1">
      <c r="A37" s="20" t="s">
        <v>1404</v>
      </c>
      <c r="B37" s="21" t="s">
        <v>1406</v>
      </c>
      <c r="C37" s="16" t="s">
        <v>1405</v>
      </c>
      <c r="D37" s="18" t="s">
        <v>1088</v>
      </c>
      <c r="E37" s="22">
        <v>3400</v>
      </c>
      <c r="F37" s="23">
        <v>120.46</v>
      </c>
      <c r="G37" s="24">
        <v>4.8999999999999998E-3</v>
      </c>
    </row>
    <row r="38" spans="1:7" ht="12.95" customHeight="1">
      <c r="A38" s="20" t="s">
        <v>2003</v>
      </c>
      <c r="B38" s="21" t="s">
        <v>2005</v>
      </c>
      <c r="C38" s="16" t="s">
        <v>2004</v>
      </c>
      <c r="D38" s="18" t="s">
        <v>1077</v>
      </c>
      <c r="E38" s="22">
        <v>18800</v>
      </c>
      <c r="F38" s="23">
        <v>120.08</v>
      </c>
      <c r="G38" s="24">
        <v>4.8999999999999998E-3</v>
      </c>
    </row>
    <row r="39" spans="1:7" ht="12.95" customHeight="1">
      <c r="A39" s="20" t="s">
        <v>1396</v>
      </c>
      <c r="B39" s="21" t="s">
        <v>1398</v>
      </c>
      <c r="C39" s="16" t="s">
        <v>1397</v>
      </c>
      <c r="D39" s="18" t="s">
        <v>1242</v>
      </c>
      <c r="E39" s="22">
        <v>20800</v>
      </c>
      <c r="F39" s="23">
        <v>119.7</v>
      </c>
      <c r="G39" s="24">
        <v>4.8999999999999998E-3</v>
      </c>
    </row>
    <row r="40" spans="1:7" ht="12.95" customHeight="1">
      <c r="A40" s="20" t="s">
        <v>1146</v>
      </c>
      <c r="B40" s="21" t="s">
        <v>1148</v>
      </c>
      <c r="C40" s="16" t="s">
        <v>1147</v>
      </c>
      <c r="D40" s="18" t="s">
        <v>1058</v>
      </c>
      <c r="E40" s="22">
        <v>11400</v>
      </c>
      <c r="F40" s="23">
        <v>119.45</v>
      </c>
      <c r="G40" s="24">
        <v>4.8999999999999998E-3</v>
      </c>
    </row>
    <row r="41" spans="1:7" ht="12.95" customHeight="1">
      <c r="A41" s="20" t="s">
        <v>1390</v>
      </c>
      <c r="B41" s="21" t="s">
        <v>1392</v>
      </c>
      <c r="C41" s="16" t="s">
        <v>1391</v>
      </c>
      <c r="D41" s="18" t="s">
        <v>1124</v>
      </c>
      <c r="E41" s="22">
        <v>46400</v>
      </c>
      <c r="F41" s="23">
        <v>118.55</v>
      </c>
      <c r="G41" s="24">
        <v>4.7999999999999996E-3</v>
      </c>
    </row>
    <row r="42" spans="1:7" ht="12.95" customHeight="1">
      <c r="A42" s="20" t="s">
        <v>1902</v>
      </c>
      <c r="B42" s="21" t="s">
        <v>1904</v>
      </c>
      <c r="C42" s="16" t="s">
        <v>1903</v>
      </c>
      <c r="D42" s="18" t="s">
        <v>1104</v>
      </c>
      <c r="E42" s="22">
        <v>88000</v>
      </c>
      <c r="F42" s="23">
        <v>118.54</v>
      </c>
      <c r="G42" s="24">
        <v>4.7999999999999996E-3</v>
      </c>
    </row>
    <row r="43" spans="1:7" ht="12.95" customHeight="1">
      <c r="A43" s="20" t="s">
        <v>2274</v>
      </c>
      <c r="B43" s="21" t="s">
        <v>2276</v>
      </c>
      <c r="C43" s="16" t="s">
        <v>2275</v>
      </c>
      <c r="D43" s="18" t="s">
        <v>1865</v>
      </c>
      <c r="E43" s="22">
        <v>8800</v>
      </c>
      <c r="F43" s="23">
        <v>116.58</v>
      </c>
      <c r="G43" s="24">
        <v>4.7000000000000002E-3</v>
      </c>
    </row>
    <row r="44" spans="1:7" ht="12.95" customHeight="1">
      <c r="A44" s="20" t="s">
        <v>1232</v>
      </c>
      <c r="B44" s="54" t="s">
        <v>1234</v>
      </c>
      <c r="C44" s="16" t="s">
        <v>1233</v>
      </c>
      <c r="D44" s="55" t="s">
        <v>1235</v>
      </c>
      <c r="E44" s="22">
        <v>64000</v>
      </c>
      <c r="F44" s="23">
        <v>113.79</v>
      </c>
      <c r="G44" s="24">
        <v>4.5999999999999999E-3</v>
      </c>
    </row>
    <row r="45" spans="1:7" ht="12.95" customHeight="1">
      <c r="A45" s="20" t="s">
        <v>1167</v>
      </c>
      <c r="B45" s="21" t="s">
        <v>1169</v>
      </c>
      <c r="C45" s="16" t="s">
        <v>1168</v>
      </c>
      <c r="D45" s="18" t="s">
        <v>1170</v>
      </c>
      <c r="E45" s="22">
        <v>80000</v>
      </c>
      <c r="F45" s="23">
        <v>113.16</v>
      </c>
      <c r="G45" s="24">
        <v>4.5999999999999999E-3</v>
      </c>
    </row>
    <row r="46" spans="1:7" ht="12.95" customHeight="1">
      <c r="A46" s="20" t="s">
        <v>1976</v>
      </c>
      <c r="B46" s="21" t="s">
        <v>1978</v>
      </c>
      <c r="C46" s="16" t="s">
        <v>1977</v>
      </c>
      <c r="D46" s="18" t="s">
        <v>1117</v>
      </c>
      <c r="E46" s="22">
        <v>28800</v>
      </c>
      <c r="F46" s="23">
        <v>112.08</v>
      </c>
      <c r="G46" s="24">
        <v>4.5999999999999999E-3</v>
      </c>
    </row>
    <row r="47" spans="1:7" ht="12.95" customHeight="1">
      <c r="A47" s="20" t="s">
        <v>2309</v>
      </c>
      <c r="B47" s="21" t="s">
        <v>2311</v>
      </c>
      <c r="C47" s="16" t="s">
        <v>2310</v>
      </c>
      <c r="D47" s="18" t="s">
        <v>1190</v>
      </c>
      <c r="E47" s="22">
        <v>10400</v>
      </c>
      <c r="F47" s="23">
        <v>111.22</v>
      </c>
      <c r="G47" s="24">
        <v>4.4999999999999997E-3</v>
      </c>
    </row>
    <row r="48" spans="1:7" ht="12.95" customHeight="1">
      <c r="A48" s="20" t="s">
        <v>1085</v>
      </c>
      <c r="B48" s="21" t="s">
        <v>1087</v>
      </c>
      <c r="C48" s="16" t="s">
        <v>1086</v>
      </c>
      <c r="D48" s="18" t="s">
        <v>1088</v>
      </c>
      <c r="E48" s="22">
        <v>34000</v>
      </c>
      <c r="F48" s="23">
        <v>111.13</v>
      </c>
      <c r="G48" s="24">
        <v>4.4999999999999997E-3</v>
      </c>
    </row>
    <row r="49" spans="1:7" ht="12.95" customHeight="1">
      <c r="A49" s="20" t="s">
        <v>2061</v>
      </c>
      <c r="B49" s="21" t="s">
        <v>2063</v>
      </c>
      <c r="C49" s="16" t="s">
        <v>2062</v>
      </c>
      <c r="D49" s="18" t="s">
        <v>1170</v>
      </c>
      <c r="E49" s="22">
        <v>52400</v>
      </c>
      <c r="F49" s="23">
        <v>110.7</v>
      </c>
      <c r="G49" s="24">
        <v>4.4999999999999997E-3</v>
      </c>
    </row>
    <row r="50" spans="1:7" ht="12.95" customHeight="1">
      <c r="A50" s="20" t="s">
        <v>2256</v>
      </c>
      <c r="B50" s="21" t="s">
        <v>2258</v>
      </c>
      <c r="C50" s="16" t="s">
        <v>2257</v>
      </c>
      <c r="D50" s="18" t="s">
        <v>1069</v>
      </c>
      <c r="E50" s="22">
        <v>24000</v>
      </c>
      <c r="F50" s="23">
        <v>108</v>
      </c>
      <c r="G50" s="24">
        <v>4.4000000000000003E-3</v>
      </c>
    </row>
    <row r="51" spans="1:7" ht="12.95" customHeight="1">
      <c r="A51" s="20" t="s">
        <v>1178</v>
      </c>
      <c r="B51" s="21" t="s">
        <v>1180</v>
      </c>
      <c r="C51" s="16" t="s">
        <v>1179</v>
      </c>
      <c r="D51" s="18" t="s">
        <v>1081</v>
      </c>
      <c r="E51" s="22">
        <v>18800</v>
      </c>
      <c r="F51" s="23">
        <v>107.36</v>
      </c>
      <c r="G51" s="24">
        <v>4.4000000000000003E-3</v>
      </c>
    </row>
    <row r="52" spans="1:7" ht="12.95" customHeight="1">
      <c r="A52" s="20" t="s">
        <v>2022</v>
      </c>
      <c r="B52" s="21" t="s">
        <v>2024</v>
      </c>
      <c r="C52" s="16" t="s">
        <v>2023</v>
      </c>
      <c r="D52" s="18" t="s">
        <v>1190</v>
      </c>
      <c r="E52" s="22">
        <v>11140</v>
      </c>
      <c r="F52" s="23">
        <v>81.400000000000006</v>
      </c>
      <c r="G52" s="24">
        <v>3.3E-3</v>
      </c>
    </row>
    <row r="53" spans="1:7" ht="12.95" customHeight="1">
      <c r="A53" s="20" t="s">
        <v>2028</v>
      </c>
      <c r="B53" s="21" t="s">
        <v>2030</v>
      </c>
      <c r="C53" s="16" t="s">
        <v>2029</v>
      </c>
      <c r="D53" s="18" t="s">
        <v>1073</v>
      </c>
      <c r="E53" s="22">
        <v>20400</v>
      </c>
      <c r="F53" s="23">
        <v>65.349999999999994</v>
      </c>
      <c r="G53" s="24">
        <v>2.7000000000000001E-3</v>
      </c>
    </row>
    <row r="54" spans="1:7" ht="12.95" customHeight="1">
      <c r="A54" s="20" t="s">
        <v>1194</v>
      </c>
      <c r="B54" s="21" t="s">
        <v>1196</v>
      </c>
      <c r="C54" s="16" t="s">
        <v>1195</v>
      </c>
      <c r="D54" s="18" t="s">
        <v>1100</v>
      </c>
      <c r="E54" s="22">
        <v>36000</v>
      </c>
      <c r="F54" s="23">
        <v>63.58</v>
      </c>
      <c r="G54" s="24">
        <v>2.5999999999999999E-3</v>
      </c>
    </row>
    <row r="55" spans="1:7" ht="12.95" customHeight="1">
      <c r="A55" s="20" t="s">
        <v>1979</v>
      </c>
      <c r="B55" s="21" t="s">
        <v>1981</v>
      </c>
      <c r="C55" s="16" t="s">
        <v>1980</v>
      </c>
      <c r="D55" s="18" t="s">
        <v>1273</v>
      </c>
      <c r="E55" s="22">
        <v>18800</v>
      </c>
      <c r="F55" s="23">
        <v>62.42</v>
      </c>
      <c r="G55" s="24">
        <v>2.5000000000000001E-3</v>
      </c>
    </row>
    <row r="56" spans="1:7" ht="12.95" customHeight="1">
      <c r="A56" s="20" t="s">
        <v>1082</v>
      </c>
      <c r="B56" s="21" t="s">
        <v>1084</v>
      </c>
      <c r="C56" s="16" t="s">
        <v>1083</v>
      </c>
      <c r="D56" s="18" t="s">
        <v>1073</v>
      </c>
      <c r="E56" s="22">
        <v>16400</v>
      </c>
      <c r="F56" s="23">
        <v>61.97</v>
      </c>
      <c r="G56" s="24">
        <v>2.5000000000000001E-3</v>
      </c>
    </row>
    <row r="57" spans="1:7" ht="12.95" customHeight="1">
      <c r="A57" s="20" t="s">
        <v>1070</v>
      </c>
      <c r="B57" s="21" t="s">
        <v>1072</v>
      </c>
      <c r="C57" s="16" t="s">
        <v>1071</v>
      </c>
      <c r="D57" s="18" t="s">
        <v>1073</v>
      </c>
      <c r="E57" s="22">
        <v>10800</v>
      </c>
      <c r="F57" s="23">
        <v>60.25</v>
      </c>
      <c r="G57" s="24">
        <v>2.5000000000000001E-3</v>
      </c>
    </row>
    <row r="58" spans="1:7" ht="12.95" customHeight="1">
      <c r="A58" s="20" t="s">
        <v>1455</v>
      </c>
      <c r="B58" s="21" t="s">
        <v>1457</v>
      </c>
      <c r="C58" s="16" t="s">
        <v>1456</v>
      </c>
      <c r="D58" s="18" t="s">
        <v>1073</v>
      </c>
      <c r="E58" s="22">
        <v>10800</v>
      </c>
      <c r="F58" s="23">
        <v>58.91</v>
      </c>
      <c r="G58" s="24">
        <v>2.3999999999999998E-3</v>
      </c>
    </row>
    <row r="59" spans="1:7" ht="12.95" customHeight="1">
      <c r="A59" s="20" t="s">
        <v>2025</v>
      </c>
      <c r="B59" s="21" t="s">
        <v>2027</v>
      </c>
      <c r="C59" s="16" t="s">
        <v>2026</v>
      </c>
      <c r="D59" s="18" t="s">
        <v>1062</v>
      </c>
      <c r="E59" s="22">
        <v>38000</v>
      </c>
      <c r="F59" s="23">
        <v>57.57</v>
      </c>
      <c r="G59" s="24">
        <v>2.3E-3</v>
      </c>
    </row>
    <row r="60" spans="1:7" ht="12.95" customHeight="1">
      <c r="A60" s="20" t="s">
        <v>1923</v>
      </c>
      <c r="B60" s="21" t="s">
        <v>1925</v>
      </c>
      <c r="C60" s="16" t="s">
        <v>1924</v>
      </c>
      <c r="D60" s="18" t="s">
        <v>1062</v>
      </c>
      <c r="E60" s="22">
        <v>8800</v>
      </c>
      <c r="F60" s="23">
        <v>57.19</v>
      </c>
      <c r="G60" s="24">
        <v>2.3E-3</v>
      </c>
    </row>
    <row r="61" spans="1:7" ht="12.95" customHeight="1">
      <c r="A61" s="20" t="s">
        <v>1307</v>
      </c>
      <c r="B61" s="21" t="s">
        <v>1309</v>
      </c>
      <c r="C61" s="16" t="s">
        <v>1308</v>
      </c>
      <c r="D61" s="18" t="s">
        <v>1214</v>
      </c>
      <c r="E61" s="22">
        <v>5400</v>
      </c>
      <c r="F61" s="23">
        <v>56.75</v>
      </c>
      <c r="G61" s="24">
        <v>2.3E-3</v>
      </c>
    </row>
    <row r="62" spans="1:7" ht="12.95" customHeight="1">
      <c r="A62" s="20" t="s">
        <v>2237</v>
      </c>
      <c r="B62" s="21" t="s">
        <v>2239</v>
      </c>
      <c r="C62" s="16" t="s">
        <v>2238</v>
      </c>
      <c r="D62" s="18" t="s">
        <v>1190</v>
      </c>
      <c r="E62" s="22">
        <v>3984</v>
      </c>
      <c r="F62" s="23">
        <v>20.66</v>
      </c>
      <c r="G62" s="24">
        <v>8.0000000000000004E-4</v>
      </c>
    </row>
    <row r="63" spans="1:7" ht="12.95" customHeight="1">
      <c r="A63" s="9"/>
      <c r="B63" s="26" t="s">
        <v>34</v>
      </c>
      <c r="C63" s="25" t="s">
        <v>2</v>
      </c>
      <c r="D63" s="26" t="s">
        <v>2</v>
      </c>
      <c r="E63" s="26" t="s">
        <v>2</v>
      </c>
      <c r="F63" s="27">
        <v>5661.7</v>
      </c>
      <c r="G63" s="28">
        <v>0.23039999999999999</v>
      </c>
    </row>
    <row r="64" spans="1:7" ht="12.95" customHeight="1">
      <c r="A64" s="9"/>
      <c r="B64" s="17" t="s">
        <v>1479</v>
      </c>
      <c r="C64" s="38" t="s">
        <v>2</v>
      </c>
      <c r="D64" s="39" t="s">
        <v>2</v>
      </c>
      <c r="E64" s="39" t="s">
        <v>2</v>
      </c>
      <c r="F64" s="50" t="s">
        <v>683</v>
      </c>
      <c r="G64" s="51" t="s">
        <v>683</v>
      </c>
    </row>
    <row r="65" spans="1:7" ht="12.95" customHeight="1">
      <c r="A65" s="9"/>
      <c r="B65" s="26" t="s">
        <v>34</v>
      </c>
      <c r="C65" s="38" t="s">
        <v>2</v>
      </c>
      <c r="D65" s="39" t="s">
        <v>2</v>
      </c>
      <c r="E65" s="39" t="s">
        <v>2</v>
      </c>
      <c r="F65" s="50" t="s">
        <v>683</v>
      </c>
      <c r="G65" s="51" t="s">
        <v>683</v>
      </c>
    </row>
    <row r="66" spans="1:7" ht="12.95" customHeight="1">
      <c r="A66" s="9"/>
      <c r="B66" s="26" t="s">
        <v>39</v>
      </c>
      <c r="C66" s="38" t="s">
        <v>2</v>
      </c>
      <c r="D66" s="39" t="s">
        <v>2</v>
      </c>
      <c r="E66" s="40" t="s">
        <v>2</v>
      </c>
      <c r="F66" s="41">
        <v>5661.7</v>
      </c>
      <c r="G66" s="42">
        <v>0.23039999999999999</v>
      </c>
    </row>
    <row r="67" spans="1:7" ht="12.95" customHeight="1">
      <c r="A67" s="9"/>
      <c r="B67" s="17" t="s">
        <v>9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10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9"/>
      <c r="B69" s="17" t="s">
        <v>219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20" t="s">
        <v>233</v>
      </c>
      <c r="B70" s="21" t="s">
        <v>235</v>
      </c>
      <c r="C70" s="16" t="s">
        <v>234</v>
      </c>
      <c r="D70" s="18" t="s">
        <v>223</v>
      </c>
      <c r="E70" s="22">
        <v>6500000</v>
      </c>
      <c r="F70" s="23">
        <v>6709.59</v>
      </c>
      <c r="G70" s="24">
        <v>0.27329999999999999</v>
      </c>
    </row>
    <row r="71" spans="1:7" ht="12.95" customHeight="1">
      <c r="A71" s="20" t="s">
        <v>685</v>
      </c>
      <c r="B71" s="21" t="s">
        <v>687</v>
      </c>
      <c r="C71" s="16" t="s">
        <v>686</v>
      </c>
      <c r="D71" s="18" t="s">
        <v>223</v>
      </c>
      <c r="E71" s="22">
        <v>4000000</v>
      </c>
      <c r="F71" s="23">
        <v>4119.33</v>
      </c>
      <c r="G71" s="24">
        <v>0.1678</v>
      </c>
    </row>
    <row r="72" spans="1:7" ht="12.95" customHeight="1">
      <c r="A72" s="20" t="s">
        <v>760</v>
      </c>
      <c r="B72" s="21" t="s">
        <v>762</v>
      </c>
      <c r="C72" s="16" t="s">
        <v>761</v>
      </c>
      <c r="D72" s="18" t="s">
        <v>223</v>
      </c>
      <c r="E72" s="22">
        <v>1500000</v>
      </c>
      <c r="F72" s="23">
        <v>1425.41</v>
      </c>
      <c r="G72" s="24">
        <v>5.8099999999999999E-2</v>
      </c>
    </row>
    <row r="73" spans="1:7" ht="12.95" customHeight="1">
      <c r="A73" s="20" t="s">
        <v>711</v>
      </c>
      <c r="B73" s="21" t="s">
        <v>713</v>
      </c>
      <c r="C73" s="16" t="s">
        <v>712</v>
      </c>
      <c r="D73" s="18" t="s">
        <v>223</v>
      </c>
      <c r="E73" s="22">
        <v>1000000</v>
      </c>
      <c r="F73" s="23">
        <v>989.99</v>
      </c>
      <c r="G73" s="24">
        <v>4.0300000000000002E-2</v>
      </c>
    </row>
    <row r="74" spans="1:7" ht="12.95" customHeight="1">
      <c r="A74" s="20" t="s">
        <v>785</v>
      </c>
      <c r="B74" s="21" t="s">
        <v>787</v>
      </c>
      <c r="C74" s="16" t="s">
        <v>786</v>
      </c>
      <c r="D74" s="18" t="s">
        <v>223</v>
      </c>
      <c r="E74" s="22">
        <v>300000</v>
      </c>
      <c r="F74" s="23">
        <v>295.26</v>
      </c>
      <c r="G74" s="24">
        <v>1.2E-2</v>
      </c>
    </row>
    <row r="75" spans="1:7" ht="12.95" customHeight="1">
      <c r="A75" s="9"/>
      <c r="B75" s="17" t="s">
        <v>11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2312</v>
      </c>
      <c r="B76" s="21" t="s">
        <v>2314</v>
      </c>
      <c r="C76" s="16" t="s">
        <v>2313</v>
      </c>
      <c r="D76" s="18" t="s">
        <v>19</v>
      </c>
      <c r="E76" s="22">
        <v>1500000</v>
      </c>
      <c r="F76" s="23">
        <v>1501.63</v>
      </c>
      <c r="G76" s="24">
        <v>6.1199999999999997E-2</v>
      </c>
    </row>
    <row r="77" spans="1:7" ht="12.95" customHeight="1">
      <c r="A77" s="20" t="s">
        <v>2315</v>
      </c>
      <c r="B77" s="21" t="s">
        <v>2317</v>
      </c>
      <c r="C77" s="16" t="s">
        <v>2316</v>
      </c>
      <c r="D77" s="18" t="s">
        <v>267</v>
      </c>
      <c r="E77" s="22">
        <v>1000000</v>
      </c>
      <c r="F77" s="23">
        <v>1010.37</v>
      </c>
      <c r="G77" s="24">
        <v>4.1200000000000001E-2</v>
      </c>
    </row>
    <row r="78" spans="1:7" ht="12.95" customHeight="1">
      <c r="A78" s="20" t="s">
        <v>2318</v>
      </c>
      <c r="B78" s="21" t="s">
        <v>3062</v>
      </c>
      <c r="C78" s="16" t="s">
        <v>2319</v>
      </c>
      <c r="D78" s="18" t="s">
        <v>242</v>
      </c>
      <c r="E78" s="22">
        <v>400000</v>
      </c>
      <c r="F78" s="23">
        <v>402.38</v>
      </c>
      <c r="G78" s="24">
        <v>1.6400000000000001E-2</v>
      </c>
    </row>
    <row r="79" spans="1:7" ht="12.95" customHeight="1">
      <c r="A79" s="20" t="s">
        <v>899</v>
      </c>
      <c r="B79" s="21" t="s">
        <v>901</v>
      </c>
      <c r="C79" s="16" t="s">
        <v>900</v>
      </c>
      <c r="D79" s="18" t="s">
        <v>242</v>
      </c>
      <c r="E79" s="22">
        <v>350000</v>
      </c>
      <c r="F79" s="23">
        <v>357.79</v>
      </c>
      <c r="G79" s="24">
        <v>1.46E-2</v>
      </c>
    </row>
    <row r="80" spans="1:7" ht="12.95" customHeight="1">
      <c r="A80" s="20" t="s">
        <v>2320</v>
      </c>
      <c r="B80" s="21" t="s">
        <v>382</v>
      </c>
      <c r="C80" s="16" t="s">
        <v>2321</v>
      </c>
      <c r="D80" s="18" t="s">
        <v>242</v>
      </c>
      <c r="E80" s="22">
        <v>330000</v>
      </c>
      <c r="F80" s="23">
        <v>339.25</v>
      </c>
      <c r="G80" s="24">
        <v>1.38E-2</v>
      </c>
    </row>
    <row r="81" spans="1:7" ht="12.95" customHeight="1">
      <c r="A81" s="20" t="s">
        <v>2322</v>
      </c>
      <c r="B81" s="21" t="s">
        <v>2324</v>
      </c>
      <c r="C81" s="16" t="s">
        <v>2323</v>
      </c>
      <c r="D81" s="18" t="s">
        <v>308</v>
      </c>
      <c r="E81" s="22">
        <v>1930136</v>
      </c>
      <c r="F81" s="23">
        <v>194.71</v>
      </c>
      <c r="G81" s="24">
        <v>7.9000000000000008E-3</v>
      </c>
    </row>
    <row r="82" spans="1:7" ht="12.95" customHeight="1">
      <c r="A82" s="20" t="s">
        <v>2325</v>
      </c>
      <c r="B82" s="21" t="s">
        <v>2327</v>
      </c>
      <c r="C82" s="16" t="s">
        <v>2326</v>
      </c>
      <c r="D82" s="18" t="s">
        <v>308</v>
      </c>
      <c r="E82" s="22">
        <v>1447602</v>
      </c>
      <c r="F82" s="23">
        <v>147.29</v>
      </c>
      <c r="G82" s="24">
        <v>6.0000000000000001E-3</v>
      </c>
    </row>
    <row r="83" spans="1:7" ht="12.95" customHeight="1">
      <c r="A83" s="9"/>
      <c r="B83" s="26" t="s">
        <v>34</v>
      </c>
      <c r="C83" s="25" t="s">
        <v>2</v>
      </c>
      <c r="D83" s="26" t="s">
        <v>2</v>
      </c>
      <c r="E83" s="26" t="s">
        <v>2</v>
      </c>
      <c r="F83" s="27">
        <v>17493</v>
      </c>
      <c r="G83" s="28">
        <v>0.71260000000000001</v>
      </c>
    </row>
    <row r="84" spans="1:7" ht="12.95" customHeight="1">
      <c r="A84" s="9"/>
      <c r="B84" s="17" t="s">
        <v>35</v>
      </c>
      <c r="C84" s="16" t="s">
        <v>2</v>
      </c>
      <c r="D84" s="39" t="s">
        <v>2</v>
      </c>
      <c r="E84" s="39" t="s">
        <v>2</v>
      </c>
      <c r="F84" s="50" t="s">
        <v>683</v>
      </c>
      <c r="G84" s="51" t="s">
        <v>683</v>
      </c>
    </row>
    <row r="85" spans="1:7" ht="12.95" customHeight="1">
      <c r="A85" s="9"/>
      <c r="B85" s="25" t="s">
        <v>34</v>
      </c>
      <c r="C85" s="38" t="s">
        <v>2</v>
      </c>
      <c r="D85" s="39" t="s">
        <v>2</v>
      </c>
      <c r="E85" s="39" t="s">
        <v>2</v>
      </c>
      <c r="F85" s="50" t="s">
        <v>683</v>
      </c>
      <c r="G85" s="51" t="s">
        <v>683</v>
      </c>
    </row>
    <row r="86" spans="1:7" ht="12.95" customHeight="1">
      <c r="A86" s="9"/>
      <c r="B86" s="30" t="s">
        <v>2959</v>
      </c>
      <c r="C86" s="29" t="s">
        <v>2</v>
      </c>
      <c r="D86" s="31" t="s">
        <v>2</v>
      </c>
      <c r="E86" s="31" t="s">
        <v>2</v>
      </c>
      <c r="F86" s="31" t="s">
        <v>2</v>
      </c>
      <c r="G86" s="32" t="s">
        <v>2</v>
      </c>
    </row>
    <row r="87" spans="1:7" ht="12.95" customHeight="1">
      <c r="A87" s="33"/>
      <c r="B87" s="35" t="s">
        <v>34</v>
      </c>
      <c r="C87" s="34" t="s">
        <v>2</v>
      </c>
      <c r="D87" s="35" t="s">
        <v>2</v>
      </c>
      <c r="E87" s="35" t="s">
        <v>2</v>
      </c>
      <c r="F87" s="36" t="s">
        <v>683</v>
      </c>
      <c r="G87" s="37" t="s">
        <v>683</v>
      </c>
    </row>
    <row r="88" spans="1:7" ht="12.95" customHeight="1">
      <c r="A88" s="9"/>
      <c r="B88" s="26" t="s">
        <v>39</v>
      </c>
      <c r="C88" s="38" t="s">
        <v>2</v>
      </c>
      <c r="D88" s="39" t="s">
        <v>2</v>
      </c>
      <c r="E88" s="40" t="s">
        <v>2</v>
      </c>
      <c r="F88" s="41">
        <v>17493</v>
      </c>
      <c r="G88" s="42">
        <v>0.71260000000000001</v>
      </c>
    </row>
    <row r="89" spans="1:7" ht="12.95" customHeight="1">
      <c r="A89" s="9"/>
      <c r="B89" s="17" t="s">
        <v>40</v>
      </c>
      <c r="C89" s="16" t="s">
        <v>2</v>
      </c>
      <c r="D89" s="18" t="s">
        <v>2</v>
      </c>
      <c r="E89" s="18" t="s">
        <v>2</v>
      </c>
      <c r="F89" s="18" t="s">
        <v>2</v>
      </c>
      <c r="G89" s="19" t="s">
        <v>2</v>
      </c>
    </row>
    <row r="90" spans="1:7" ht="12.95" customHeight="1">
      <c r="A90" s="9"/>
      <c r="B90" s="17" t="s">
        <v>67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10" t="s">
        <v>2</v>
      </c>
      <c r="B91" s="21" t="s">
        <v>68</v>
      </c>
      <c r="C91" s="16" t="s">
        <v>2</v>
      </c>
      <c r="D91" s="18" t="s">
        <v>2</v>
      </c>
      <c r="E91" s="43" t="s">
        <v>2</v>
      </c>
      <c r="F91" s="23">
        <v>1160.81</v>
      </c>
      <c r="G91" s="24">
        <v>4.7300000000000002E-2</v>
      </c>
    </row>
    <row r="92" spans="1:7" ht="12.95" customHeight="1">
      <c r="A92" s="9"/>
      <c r="B92" s="26" t="s">
        <v>39</v>
      </c>
      <c r="C92" s="38" t="s">
        <v>2</v>
      </c>
      <c r="D92" s="39" t="s">
        <v>2</v>
      </c>
      <c r="E92" s="40" t="s">
        <v>2</v>
      </c>
      <c r="F92" s="41">
        <v>1160.81</v>
      </c>
      <c r="G92" s="42">
        <v>4.7300000000000002E-2</v>
      </c>
    </row>
    <row r="93" spans="1:7" ht="12.95" customHeight="1">
      <c r="A93" s="9"/>
      <c r="B93" s="17" t="s">
        <v>211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20" t="s">
        <v>212</v>
      </c>
      <c r="B94" s="21" t="s">
        <v>213</v>
      </c>
      <c r="C94" s="16" t="s">
        <v>2</v>
      </c>
      <c r="D94" s="18" t="s">
        <v>2</v>
      </c>
      <c r="E94" s="43" t="s">
        <v>2</v>
      </c>
      <c r="F94" s="23">
        <v>2</v>
      </c>
      <c r="G94" s="24">
        <v>1E-4</v>
      </c>
    </row>
    <row r="95" spans="1:7" ht="12.95" customHeight="1">
      <c r="A95" s="9"/>
      <c r="B95" s="26" t="s">
        <v>39</v>
      </c>
      <c r="C95" s="38" t="s">
        <v>2</v>
      </c>
      <c r="D95" s="39" t="s">
        <v>2</v>
      </c>
      <c r="E95" s="40" t="s">
        <v>2</v>
      </c>
      <c r="F95" s="41">
        <v>2</v>
      </c>
      <c r="G95" s="42">
        <v>1E-4</v>
      </c>
    </row>
    <row r="96" spans="1:7" ht="12.95" customHeight="1">
      <c r="A96" s="9"/>
      <c r="B96" s="26" t="s">
        <v>214</v>
      </c>
      <c r="C96" s="38" t="s">
        <v>2</v>
      </c>
      <c r="D96" s="39" t="s">
        <v>2</v>
      </c>
      <c r="E96" s="18" t="s">
        <v>2</v>
      </c>
      <c r="F96" s="41">
        <v>235.17</v>
      </c>
      <c r="G96" s="42">
        <v>9.5999999999999992E-3</v>
      </c>
    </row>
    <row r="97" spans="1:7" ht="12.95" customHeight="1" thickBot="1">
      <c r="A97" s="9"/>
      <c r="B97" s="45" t="s">
        <v>215</v>
      </c>
      <c r="C97" s="44" t="s">
        <v>2</v>
      </c>
      <c r="D97" s="46" t="s">
        <v>2</v>
      </c>
      <c r="E97" s="46" t="s">
        <v>2</v>
      </c>
      <c r="F97" s="47">
        <v>24552.678944399999</v>
      </c>
      <c r="G97" s="48">
        <v>1</v>
      </c>
    </row>
    <row r="98" spans="1:7" ht="12.95" customHeight="1">
      <c r="A98" s="9"/>
      <c r="B98" s="10" t="s">
        <v>2</v>
      </c>
      <c r="C98" s="9"/>
      <c r="D98" s="9"/>
      <c r="E98" s="9"/>
      <c r="F98" s="9"/>
      <c r="G98" s="9"/>
    </row>
    <row r="99" spans="1:7" ht="12.95" customHeight="1">
      <c r="A99" s="9"/>
      <c r="B99" s="49" t="s">
        <v>2</v>
      </c>
      <c r="C99" s="9"/>
      <c r="D99" s="9"/>
      <c r="E99" s="9"/>
      <c r="F99" s="9"/>
      <c r="G99" s="9"/>
    </row>
    <row r="100" spans="1:7" ht="12.95" customHeight="1">
      <c r="A100" s="9"/>
      <c r="B100" s="49" t="s">
        <v>216</v>
      </c>
      <c r="C100" s="9"/>
      <c r="D100" s="9"/>
      <c r="E100" s="9"/>
      <c r="F100" s="9"/>
      <c r="G100" s="9"/>
    </row>
    <row r="101" spans="1:7" ht="12.95" customHeight="1">
      <c r="A101" s="9"/>
      <c r="B101" s="49" t="s">
        <v>2</v>
      </c>
      <c r="C101" s="9"/>
      <c r="D101" s="9"/>
      <c r="E101" s="9"/>
      <c r="F101" s="9"/>
      <c r="G101" s="9"/>
    </row>
    <row r="102" spans="1:7" ht="26.1" customHeight="1">
      <c r="A102" s="9"/>
      <c r="B102" s="63"/>
      <c r="C102" s="9"/>
      <c r="E102" s="9"/>
      <c r="F102" s="9"/>
      <c r="G102" s="9"/>
    </row>
    <row r="103" spans="1:7" ht="12.95" customHeight="1">
      <c r="A103" s="9"/>
      <c r="B103" s="49" t="s">
        <v>2</v>
      </c>
      <c r="C103" s="9"/>
      <c r="D103" s="9"/>
      <c r="E103" s="9"/>
      <c r="F103" s="9"/>
      <c r="G10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7">
      <c r="B2" s="79" t="s">
        <v>3007</v>
      </c>
      <c r="C2" s="79"/>
      <c r="D2" s="79"/>
      <c r="E2" s="79"/>
      <c r="F2" s="79"/>
      <c r="G2" s="79"/>
    </row>
    <row r="4" spans="1:7">
      <c r="B4" s="79" t="str">
        <f>+B5</f>
        <v>IDFC Asset Allocation Fund of Fund - Aggressive Plan (IDFCAAF-AP)</v>
      </c>
      <c r="C4" s="79"/>
      <c r="D4" s="79"/>
      <c r="E4" s="79"/>
      <c r="F4" s="79"/>
      <c r="G4" s="79"/>
    </row>
    <row r="5" spans="1:7" ht="15.95" customHeight="1">
      <c r="A5" s="8" t="s">
        <v>2328</v>
      </c>
      <c r="B5" s="64" t="s">
        <v>2980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2329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2330</v>
      </c>
      <c r="B10" s="21" t="s">
        <v>2332</v>
      </c>
      <c r="C10" s="16" t="s">
        <v>2331</v>
      </c>
      <c r="D10" s="18" t="s">
        <v>2</v>
      </c>
      <c r="E10" s="22">
        <v>6826</v>
      </c>
      <c r="F10" s="23">
        <v>187.43</v>
      </c>
      <c r="G10" s="24">
        <v>0.1002</v>
      </c>
    </row>
    <row r="11" spans="1:7" ht="12.95" customHeight="1">
      <c r="A11" s="20" t="s">
        <v>2333</v>
      </c>
      <c r="B11" s="21" t="s">
        <v>2335</v>
      </c>
      <c r="C11" s="16" t="s">
        <v>2334</v>
      </c>
      <c r="D11" s="18" t="s">
        <v>2</v>
      </c>
      <c r="E11" s="22">
        <v>5867</v>
      </c>
      <c r="F11" s="23">
        <v>5.94</v>
      </c>
      <c r="G11" s="24">
        <v>3.2000000000000002E-3</v>
      </c>
    </row>
    <row r="12" spans="1:7" ht="12.95" customHeight="1">
      <c r="A12" s="9"/>
      <c r="B12" s="17" t="s">
        <v>2290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2297</v>
      </c>
      <c r="B13" s="21" t="s">
        <v>3072</v>
      </c>
      <c r="C13" s="16" t="s">
        <v>2298</v>
      </c>
      <c r="D13" s="18" t="s">
        <v>2</v>
      </c>
      <c r="E13" s="53">
        <v>828476.19799999997</v>
      </c>
      <c r="F13" s="23">
        <v>302.68</v>
      </c>
      <c r="G13" s="24">
        <v>0.1618</v>
      </c>
    </row>
    <row r="14" spans="1:7" ht="12.95" customHeight="1">
      <c r="A14" s="20" t="s">
        <v>2336</v>
      </c>
      <c r="B14" s="21" t="s">
        <v>2338</v>
      </c>
      <c r="C14" s="16" t="s">
        <v>2337</v>
      </c>
      <c r="D14" s="18" t="s">
        <v>2</v>
      </c>
      <c r="E14" s="53">
        <v>301600.01</v>
      </c>
      <c r="F14" s="23">
        <v>174.15</v>
      </c>
      <c r="G14" s="24">
        <v>9.3100000000000002E-2</v>
      </c>
    </row>
    <row r="15" spans="1:7" ht="12.95" customHeight="1">
      <c r="A15" s="20" t="s">
        <v>2339</v>
      </c>
      <c r="B15" s="21" t="s">
        <v>2341</v>
      </c>
      <c r="C15" s="16" t="s">
        <v>2340</v>
      </c>
      <c r="D15" s="18" t="s">
        <v>2</v>
      </c>
      <c r="E15" s="53">
        <v>38103.883999999998</v>
      </c>
      <c r="F15" s="23">
        <v>169.17</v>
      </c>
      <c r="G15" s="24">
        <v>9.0399999999999994E-2</v>
      </c>
    </row>
    <row r="16" spans="1:7" ht="12.95" customHeight="1">
      <c r="A16" s="20" t="s">
        <v>2342</v>
      </c>
      <c r="B16" s="21" t="s">
        <v>2344</v>
      </c>
      <c r="C16" s="16" t="s">
        <v>2343</v>
      </c>
      <c r="D16" s="18" t="s">
        <v>2</v>
      </c>
      <c r="E16" s="53">
        <v>51867.021999999997</v>
      </c>
      <c r="F16" s="23">
        <v>153.63999999999999</v>
      </c>
      <c r="G16" s="24">
        <v>8.2100000000000006E-2</v>
      </c>
    </row>
    <row r="17" spans="1:9" ht="12.95" customHeight="1">
      <c r="A17" s="20" t="s">
        <v>2345</v>
      </c>
      <c r="B17" s="21" t="s">
        <v>2347</v>
      </c>
      <c r="C17" s="16" t="s">
        <v>2346</v>
      </c>
      <c r="D17" s="18" t="s">
        <v>2</v>
      </c>
      <c r="E17" s="53">
        <v>322976.054</v>
      </c>
      <c r="F17" s="23">
        <v>151.22999999999999</v>
      </c>
      <c r="G17" s="24">
        <v>8.0799999999999997E-2</v>
      </c>
    </row>
    <row r="18" spans="1:9" ht="12.95" customHeight="1">
      <c r="A18" s="20" t="s">
        <v>2295</v>
      </c>
      <c r="B18" s="21" t="s">
        <v>3071</v>
      </c>
      <c r="C18" s="16" t="s">
        <v>2296</v>
      </c>
      <c r="D18" s="18" t="s">
        <v>2</v>
      </c>
      <c r="E18" s="53">
        <v>609457.50399999996</v>
      </c>
      <c r="F18" s="23">
        <v>151.04</v>
      </c>
      <c r="G18" s="24">
        <v>8.0699999999999994E-2</v>
      </c>
    </row>
    <row r="19" spans="1:9" ht="12.95" customHeight="1">
      <c r="A19" s="20" t="s">
        <v>2348</v>
      </c>
      <c r="B19" s="21" t="s">
        <v>2350</v>
      </c>
      <c r="C19" s="16" t="s">
        <v>2349</v>
      </c>
      <c r="D19" s="18" t="s">
        <v>2</v>
      </c>
      <c r="E19" s="53">
        <v>13025.2</v>
      </c>
      <c r="F19" s="23">
        <v>146.44999999999999</v>
      </c>
      <c r="G19" s="24">
        <v>7.8299999999999995E-2</v>
      </c>
    </row>
    <row r="20" spans="1:9" ht="12.95" customHeight="1">
      <c r="A20" s="20" t="s">
        <v>2351</v>
      </c>
      <c r="B20" s="21" t="s">
        <v>2353</v>
      </c>
      <c r="C20" s="16" t="s">
        <v>2352</v>
      </c>
      <c r="D20" s="18" t="s">
        <v>2</v>
      </c>
      <c r="E20" s="53">
        <v>222247.33300000001</v>
      </c>
      <c r="F20" s="23">
        <v>100.23</v>
      </c>
      <c r="G20" s="24">
        <v>5.3600000000000002E-2</v>
      </c>
    </row>
    <row r="21" spans="1:9" ht="12.95" customHeight="1">
      <c r="A21" s="20" t="s">
        <v>2354</v>
      </c>
      <c r="B21" s="21" t="s">
        <v>2356</v>
      </c>
      <c r="C21" s="16" t="s">
        <v>2355</v>
      </c>
      <c r="D21" s="18" t="s">
        <v>2</v>
      </c>
      <c r="E21" s="53">
        <v>346106.723</v>
      </c>
      <c r="F21" s="23">
        <v>100.1</v>
      </c>
      <c r="G21" s="24">
        <v>5.3499999999999999E-2</v>
      </c>
    </row>
    <row r="22" spans="1:9" ht="12.95" customHeight="1">
      <c r="A22" s="20" t="s">
        <v>2357</v>
      </c>
      <c r="B22" s="21" t="s">
        <v>2359</v>
      </c>
      <c r="C22" s="16" t="s">
        <v>2358</v>
      </c>
      <c r="D22" s="18" t="s">
        <v>2</v>
      </c>
      <c r="E22" s="53">
        <v>267077.34499999997</v>
      </c>
      <c r="F22" s="23">
        <v>99.84</v>
      </c>
      <c r="G22" s="24">
        <v>5.3400000000000003E-2</v>
      </c>
    </row>
    <row r="23" spans="1:9" ht="12.95" customHeight="1">
      <c r="A23" s="20" t="s">
        <v>2360</v>
      </c>
      <c r="B23" s="21" t="s">
        <v>2362</v>
      </c>
      <c r="C23" s="16" t="s">
        <v>2361</v>
      </c>
      <c r="D23" s="18" t="s">
        <v>2</v>
      </c>
      <c r="E23" s="53">
        <v>105863.82799999999</v>
      </c>
      <c r="F23" s="23">
        <v>60.33</v>
      </c>
      <c r="G23" s="24">
        <v>3.2199999999999999E-2</v>
      </c>
    </row>
    <row r="24" spans="1:9" ht="12.95" customHeight="1">
      <c r="A24" s="20" t="s">
        <v>2363</v>
      </c>
      <c r="B24" s="21" t="s">
        <v>2365</v>
      </c>
      <c r="C24" s="16" t="s">
        <v>2364</v>
      </c>
      <c r="D24" s="18" t="s">
        <v>2</v>
      </c>
      <c r="E24" s="53">
        <v>134799.38699999999</v>
      </c>
      <c r="F24" s="23">
        <v>55.78</v>
      </c>
      <c r="G24" s="24">
        <v>2.98E-2</v>
      </c>
    </row>
    <row r="25" spans="1:9" ht="12.95" customHeight="1">
      <c r="A25" s="9"/>
      <c r="B25" s="26" t="s">
        <v>39</v>
      </c>
      <c r="C25" s="38" t="s">
        <v>2</v>
      </c>
      <c r="D25" s="39" t="s">
        <v>2</v>
      </c>
      <c r="E25" s="40" t="s">
        <v>2</v>
      </c>
      <c r="F25" s="41">
        <v>1858.01</v>
      </c>
      <c r="G25" s="42">
        <v>0.99309999999999998</v>
      </c>
    </row>
    <row r="26" spans="1:9" ht="12.95" customHeight="1">
      <c r="A26" s="9"/>
      <c r="B26" s="17" t="s">
        <v>40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9" ht="12.95" customHeight="1">
      <c r="A27" s="9"/>
      <c r="B27" s="17" t="s">
        <v>67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9" ht="12.95" customHeight="1">
      <c r="A28" s="10" t="s">
        <v>2</v>
      </c>
      <c r="B28" s="21" t="s">
        <v>68</v>
      </c>
      <c r="C28" s="16" t="s">
        <v>2</v>
      </c>
      <c r="D28" s="18" t="s">
        <v>2</v>
      </c>
      <c r="E28" s="43" t="s">
        <v>2</v>
      </c>
      <c r="F28" s="23">
        <v>10</v>
      </c>
      <c r="G28" s="24">
        <v>5.3E-3</v>
      </c>
    </row>
    <row r="29" spans="1:9" ht="12.95" customHeight="1">
      <c r="A29" s="9"/>
      <c r="B29" s="26" t="s">
        <v>39</v>
      </c>
      <c r="C29" s="38" t="s">
        <v>2</v>
      </c>
      <c r="D29" s="39" t="s">
        <v>2</v>
      </c>
      <c r="E29" s="40" t="s">
        <v>2</v>
      </c>
      <c r="F29" s="41">
        <v>10</v>
      </c>
      <c r="G29" s="42">
        <v>5.3E-3</v>
      </c>
      <c r="I29" s="78"/>
    </row>
    <row r="30" spans="1:9" ht="12.95" customHeight="1">
      <c r="A30" s="9"/>
      <c r="B30" s="26" t="s">
        <v>214</v>
      </c>
      <c r="C30" s="38" t="s">
        <v>2</v>
      </c>
      <c r="D30" s="39" t="s">
        <v>2</v>
      </c>
      <c r="E30" s="18" t="s">
        <v>2</v>
      </c>
      <c r="F30" s="41">
        <v>3.12</v>
      </c>
      <c r="G30" s="42">
        <v>1.6000000000000001E-3</v>
      </c>
    </row>
    <row r="31" spans="1:9" ht="12.95" customHeight="1" thickBot="1">
      <c r="A31" s="9"/>
      <c r="B31" s="45" t="s">
        <v>215</v>
      </c>
      <c r="C31" s="44" t="s">
        <v>2</v>
      </c>
      <c r="D31" s="46" t="s">
        <v>2</v>
      </c>
      <c r="E31" s="46" t="s">
        <v>2</v>
      </c>
      <c r="F31" s="47">
        <v>1871.1336391</v>
      </c>
      <c r="G31" s="48">
        <v>1</v>
      </c>
    </row>
    <row r="32" spans="1:9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26.1" customHeight="1">
      <c r="A35" s="9"/>
      <c r="B35" s="63"/>
      <c r="C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showGridLines="0" zoomScaleNormal="100" workbookViewId="0"/>
  </sheetViews>
  <sheetFormatPr defaultRowHeight="12.75"/>
  <cols>
    <col min="1" max="1" width="7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7">
      <c r="B2" s="79" t="s">
        <v>3007</v>
      </c>
      <c r="C2" s="79"/>
      <c r="D2" s="79"/>
      <c r="E2" s="79"/>
      <c r="F2" s="79"/>
      <c r="G2" s="79"/>
    </row>
    <row r="4" spans="1:7">
      <c r="B4" s="79" t="str">
        <f>+B5</f>
        <v>IDFC Asset Allocation Fund of Fund - Conservative Plan (IDFCAAF-CP)</v>
      </c>
      <c r="C4" s="79"/>
      <c r="D4" s="79"/>
      <c r="E4" s="79"/>
      <c r="F4" s="79"/>
      <c r="G4" s="79"/>
    </row>
    <row r="5" spans="1:7" ht="15.95" customHeight="1">
      <c r="A5" s="8" t="s">
        <v>2366</v>
      </c>
      <c r="B5" s="64" t="s">
        <v>2981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2329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2333</v>
      </c>
      <c r="B10" s="21" t="s">
        <v>2335</v>
      </c>
      <c r="C10" s="16" t="s">
        <v>2334</v>
      </c>
      <c r="D10" s="18" t="s">
        <v>2</v>
      </c>
      <c r="E10" s="22">
        <v>1300</v>
      </c>
      <c r="F10" s="23">
        <v>1.32</v>
      </c>
      <c r="G10" s="24">
        <v>5.9999999999999995E-4</v>
      </c>
    </row>
    <row r="11" spans="1:7" ht="12.95" customHeight="1">
      <c r="A11" s="9"/>
      <c r="B11" s="17" t="s">
        <v>2290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2295</v>
      </c>
      <c r="B12" s="21" t="s">
        <v>3071</v>
      </c>
      <c r="C12" s="16" t="s">
        <v>2296</v>
      </c>
      <c r="D12" s="18" t="s">
        <v>2</v>
      </c>
      <c r="E12" s="53">
        <v>4033000.642</v>
      </c>
      <c r="F12" s="23">
        <v>999.47</v>
      </c>
      <c r="G12" s="24">
        <v>0.4254</v>
      </c>
    </row>
    <row r="13" spans="1:7" ht="12.95" customHeight="1">
      <c r="A13" s="20" t="s">
        <v>2297</v>
      </c>
      <c r="B13" s="21" t="s">
        <v>3072</v>
      </c>
      <c r="C13" s="16" t="s">
        <v>2298</v>
      </c>
      <c r="D13" s="18" t="s">
        <v>2</v>
      </c>
      <c r="E13" s="53">
        <v>1365260.6240000001</v>
      </c>
      <c r="F13" s="23">
        <v>498.8</v>
      </c>
      <c r="G13" s="24">
        <v>0.21229999999999999</v>
      </c>
    </row>
    <row r="14" spans="1:7" ht="12.95" customHeight="1">
      <c r="A14" s="20" t="s">
        <v>2351</v>
      </c>
      <c r="B14" s="21" t="s">
        <v>2353</v>
      </c>
      <c r="C14" s="16" t="s">
        <v>2352</v>
      </c>
      <c r="D14" s="18" t="s">
        <v>2</v>
      </c>
      <c r="E14" s="53">
        <v>370068.83</v>
      </c>
      <c r="F14" s="23">
        <v>166.9</v>
      </c>
      <c r="G14" s="24">
        <v>7.0999999999999994E-2</v>
      </c>
    </row>
    <row r="15" spans="1:7" ht="12.95" customHeight="1">
      <c r="A15" s="20" t="s">
        <v>2354</v>
      </c>
      <c r="B15" s="21" t="s">
        <v>2356</v>
      </c>
      <c r="C15" s="16" t="s">
        <v>2355</v>
      </c>
      <c r="D15" s="18" t="s">
        <v>2</v>
      </c>
      <c r="E15" s="53">
        <v>575505.03099999996</v>
      </c>
      <c r="F15" s="23">
        <v>166.44</v>
      </c>
      <c r="G15" s="24">
        <v>7.0800000000000002E-2</v>
      </c>
    </row>
    <row r="16" spans="1:7" ht="12.95" customHeight="1">
      <c r="A16" s="20" t="s">
        <v>2357</v>
      </c>
      <c r="B16" s="21" t="s">
        <v>2359</v>
      </c>
      <c r="C16" s="16" t="s">
        <v>2358</v>
      </c>
      <c r="D16" s="18" t="s">
        <v>2</v>
      </c>
      <c r="E16" s="53">
        <v>444280.03399999999</v>
      </c>
      <c r="F16" s="23">
        <v>166.09</v>
      </c>
      <c r="G16" s="24">
        <v>7.0699999999999999E-2</v>
      </c>
    </row>
    <row r="17" spans="1:9" ht="12.95" customHeight="1">
      <c r="A17" s="20" t="s">
        <v>2342</v>
      </c>
      <c r="B17" s="21" t="s">
        <v>2344</v>
      </c>
      <c r="C17" s="16" t="s">
        <v>2343</v>
      </c>
      <c r="D17" s="18" t="s">
        <v>2</v>
      </c>
      <c r="E17" s="53">
        <v>23263.884999999998</v>
      </c>
      <c r="F17" s="23">
        <v>68.91</v>
      </c>
      <c r="G17" s="24">
        <v>2.93E-2</v>
      </c>
    </row>
    <row r="18" spans="1:9" ht="12.95" customHeight="1">
      <c r="A18" s="20" t="s">
        <v>2345</v>
      </c>
      <c r="B18" s="21" t="s">
        <v>2347</v>
      </c>
      <c r="C18" s="16" t="s">
        <v>2346</v>
      </c>
      <c r="D18" s="18" t="s">
        <v>2</v>
      </c>
      <c r="E18" s="53">
        <v>145905.73699999999</v>
      </c>
      <c r="F18" s="23">
        <v>68.319999999999993</v>
      </c>
      <c r="G18" s="24">
        <v>2.9100000000000001E-2</v>
      </c>
    </row>
    <row r="19" spans="1:9" ht="12.95" customHeight="1">
      <c r="A19" s="20" t="s">
        <v>2348</v>
      </c>
      <c r="B19" s="21" t="s">
        <v>2350</v>
      </c>
      <c r="C19" s="16" t="s">
        <v>2349</v>
      </c>
      <c r="D19" s="18" t="s">
        <v>2</v>
      </c>
      <c r="E19" s="53">
        <v>5885.46</v>
      </c>
      <c r="F19" s="23">
        <v>66.17</v>
      </c>
      <c r="G19" s="24">
        <v>2.8199999999999999E-2</v>
      </c>
    </row>
    <row r="20" spans="1:9" ht="12.95" customHeight="1">
      <c r="A20" s="20" t="s">
        <v>2336</v>
      </c>
      <c r="B20" s="21" t="s">
        <v>2338</v>
      </c>
      <c r="C20" s="16" t="s">
        <v>2337</v>
      </c>
      <c r="D20" s="18" t="s">
        <v>2</v>
      </c>
      <c r="E20" s="53">
        <v>111113.13499999999</v>
      </c>
      <c r="F20" s="23">
        <v>64.16</v>
      </c>
      <c r="G20" s="24">
        <v>2.7300000000000001E-2</v>
      </c>
    </row>
    <row r="21" spans="1:9" ht="12.95" customHeight="1">
      <c r="A21" s="20" t="s">
        <v>2339</v>
      </c>
      <c r="B21" s="21" t="s">
        <v>2341</v>
      </c>
      <c r="C21" s="16" t="s">
        <v>2340</v>
      </c>
      <c r="D21" s="18" t="s">
        <v>2</v>
      </c>
      <c r="E21" s="53">
        <v>14116.188</v>
      </c>
      <c r="F21" s="23">
        <v>62.67</v>
      </c>
      <c r="G21" s="24">
        <v>2.6700000000000002E-2</v>
      </c>
    </row>
    <row r="22" spans="1:9" ht="12.95" customHeight="1">
      <c r="A22" s="9"/>
      <c r="B22" s="26" t="s">
        <v>39</v>
      </c>
      <c r="C22" s="38" t="s">
        <v>2</v>
      </c>
      <c r="D22" s="39" t="s">
        <v>2</v>
      </c>
      <c r="E22" s="40" t="s">
        <v>2</v>
      </c>
      <c r="F22" s="41">
        <v>2329.25</v>
      </c>
      <c r="G22" s="42">
        <v>0.99139999999999995</v>
      </c>
    </row>
    <row r="23" spans="1:9" ht="12.95" customHeight="1">
      <c r="A23" s="9"/>
      <c r="B23" s="17" t="s">
        <v>40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9" ht="12.95" customHeight="1">
      <c r="A24" s="9"/>
      <c r="B24" s="17" t="s">
        <v>67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9" ht="12.95" customHeight="1">
      <c r="A25" s="10" t="s">
        <v>2</v>
      </c>
      <c r="B25" s="21" t="s">
        <v>68</v>
      </c>
      <c r="C25" s="16" t="s">
        <v>2</v>
      </c>
      <c r="D25" s="18" t="s">
        <v>2</v>
      </c>
      <c r="E25" s="43" t="s">
        <v>2</v>
      </c>
      <c r="F25" s="23">
        <v>10.01</v>
      </c>
      <c r="G25" s="24">
        <v>4.3E-3</v>
      </c>
    </row>
    <row r="26" spans="1:9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10.01</v>
      </c>
      <c r="G26" s="42">
        <v>4.3E-3</v>
      </c>
      <c r="I26" s="78"/>
    </row>
    <row r="27" spans="1:9" ht="12.95" customHeight="1">
      <c r="A27" s="9"/>
      <c r="B27" s="26" t="s">
        <v>214</v>
      </c>
      <c r="C27" s="38" t="s">
        <v>2</v>
      </c>
      <c r="D27" s="39" t="s">
        <v>2</v>
      </c>
      <c r="E27" s="18" t="s">
        <v>2</v>
      </c>
      <c r="F27" s="41">
        <v>10.28</v>
      </c>
      <c r="G27" s="42">
        <v>4.3E-3</v>
      </c>
    </row>
    <row r="28" spans="1:9" ht="12.95" customHeight="1" thickBot="1">
      <c r="A28" s="9"/>
      <c r="B28" s="45" t="s">
        <v>215</v>
      </c>
      <c r="C28" s="44" t="s">
        <v>2</v>
      </c>
      <c r="D28" s="46" t="s">
        <v>2</v>
      </c>
      <c r="E28" s="46" t="s">
        <v>2</v>
      </c>
      <c r="F28" s="47">
        <v>2349.5441363999998</v>
      </c>
      <c r="G28" s="48">
        <v>1</v>
      </c>
    </row>
    <row r="29" spans="1:9" ht="12.95" customHeight="1">
      <c r="A29" s="9"/>
      <c r="B29" s="10" t="s">
        <v>2</v>
      </c>
      <c r="C29" s="9"/>
      <c r="D29" s="9"/>
      <c r="E29" s="9"/>
      <c r="F29" s="9"/>
      <c r="G29" s="9"/>
    </row>
    <row r="30" spans="1:9" ht="12.95" customHeight="1">
      <c r="A30" s="9"/>
      <c r="B30" s="49" t="s">
        <v>2</v>
      </c>
      <c r="C30" s="9"/>
      <c r="D30" s="9"/>
      <c r="E30" s="9"/>
      <c r="F30" s="9"/>
      <c r="G30" s="9"/>
    </row>
    <row r="31" spans="1:9" ht="12.95" customHeight="1">
      <c r="A31" s="9"/>
      <c r="B31" s="49" t="s">
        <v>2</v>
      </c>
      <c r="C31" s="9"/>
      <c r="D31" s="9"/>
      <c r="E31" s="9"/>
      <c r="F31" s="9"/>
      <c r="G31" s="9"/>
    </row>
    <row r="32" spans="1:9" ht="26.1" customHeight="1">
      <c r="A32" s="9"/>
      <c r="B32" s="63"/>
      <c r="C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7">
      <c r="B2" s="79" t="s">
        <v>3007</v>
      </c>
      <c r="C2" s="79"/>
      <c r="D2" s="79"/>
      <c r="E2" s="79"/>
      <c r="F2" s="79"/>
      <c r="G2" s="79"/>
    </row>
    <row r="4" spans="1:7">
      <c r="B4" s="79" t="str">
        <f>+B5</f>
        <v>IDFC Asset Allocation Fund of Fund - Moderate Plan (IDFCAAF-MP)</v>
      </c>
      <c r="C4" s="79"/>
      <c r="D4" s="79"/>
      <c r="E4" s="79"/>
      <c r="F4" s="79"/>
      <c r="G4" s="79"/>
    </row>
    <row r="5" spans="1:7" ht="15.95" customHeight="1">
      <c r="A5" s="8" t="s">
        <v>2367</v>
      </c>
      <c r="B5" s="64" t="s">
        <v>2982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2329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2330</v>
      </c>
      <c r="B10" s="21" t="s">
        <v>2332</v>
      </c>
      <c r="C10" s="16" t="s">
        <v>2331</v>
      </c>
      <c r="D10" s="18" t="s">
        <v>2</v>
      </c>
      <c r="E10" s="22">
        <v>7454</v>
      </c>
      <c r="F10" s="23">
        <v>204.67</v>
      </c>
      <c r="G10" s="24">
        <v>5.0500000000000003E-2</v>
      </c>
    </row>
    <row r="11" spans="1:7" ht="12.95" customHeight="1">
      <c r="A11" s="20" t="s">
        <v>2333</v>
      </c>
      <c r="B11" s="21" t="s">
        <v>2335</v>
      </c>
      <c r="C11" s="16" t="s">
        <v>2334</v>
      </c>
      <c r="D11" s="18" t="s">
        <v>2</v>
      </c>
      <c r="E11" s="22">
        <v>133975</v>
      </c>
      <c r="F11" s="23">
        <v>135.72</v>
      </c>
      <c r="G11" s="24">
        <v>3.3500000000000002E-2</v>
      </c>
    </row>
    <row r="12" spans="1:7" ht="12.95" customHeight="1">
      <c r="A12" s="9"/>
      <c r="B12" s="17" t="s">
        <v>2290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2295</v>
      </c>
      <c r="B13" s="21" t="s">
        <v>3071</v>
      </c>
      <c r="C13" s="16" t="s">
        <v>2296</v>
      </c>
      <c r="D13" s="18" t="s">
        <v>2</v>
      </c>
      <c r="E13" s="53">
        <v>3747250.2590000001</v>
      </c>
      <c r="F13" s="23">
        <v>928.66</v>
      </c>
      <c r="G13" s="24">
        <v>0.2293</v>
      </c>
    </row>
    <row r="14" spans="1:7" ht="12.95" customHeight="1">
      <c r="A14" s="20" t="s">
        <v>2297</v>
      </c>
      <c r="B14" s="21" t="s">
        <v>3072</v>
      </c>
      <c r="C14" s="16" t="s">
        <v>2298</v>
      </c>
      <c r="D14" s="18" t="s">
        <v>2</v>
      </c>
      <c r="E14" s="53">
        <v>2364507.077</v>
      </c>
      <c r="F14" s="23">
        <v>863.88</v>
      </c>
      <c r="G14" s="24">
        <v>0.21329999999999999</v>
      </c>
    </row>
    <row r="15" spans="1:7" ht="12.95" customHeight="1">
      <c r="A15" s="20" t="s">
        <v>2351</v>
      </c>
      <c r="B15" s="21" t="s">
        <v>2353</v>
      </c>
      <c r="C15" s="16" t="s">
        <v>2352</v>
      </c>
      <c r="D15" s="18" t="s">
        <v>2</v>
      </c>
      <c r="E15" s="53">
        <v>632305.19400000002</v>
      </c>
      <c r="F15" s="23">
        <v>285.17</v>
      </c>
      <c r="G15" s="24">
        <v>7.0400000000000004E-2</v>
      </c>
    </row>
    <row r="16" spans="1:7" ht="12.95" customHeight="1">
      <c r="A16" s="20" t="s">
        <v>2357</v>
      </c>
      <c r="B16" s="21" t="s">
        <v>2359</v>
      </c>
      <c r="C16" s="16" t="s">
        <v>2358</v>
      </c>
      <c r="D16" s="18" t="s">
        <v>2</v>
      </c>
      <c r="E16" s="53">
        <v>762318.48100000003</v>
      </c>
      <c r="F16" s="23">
        <v>284.98</v>
      </c>
      <c r="G16" s="24">
        <v>7.0400000000000004E-2</v>
      </c>
    </row>
    <row r="17" spans="1:9" ht="12.95" customHeight="1">
      <c r="A17" s="20" t="s">
        <v>2354</v>
      </c>
      <c r="B17" s="21" t="s">
        <v>2356</v>
      </c>
      <c r="C17" s="16" t="s">
        <v>2355</v>
      </c>
      <c r="D17" s="18" t="s">
        <v>2</v>
      </c>
      <c r="E17" s="53">
        <v>984707.96400000004</v>
      </c>
      <c r="F17" s="23">
        <v>284.79000000000002</v>
      </c>
      <c r="G17" s="24">
        <v>7.0300000000000001E-2</v>
      </c>
    </row>
    <row r="18" spans="1:9" ht="12.95" customHeight="1">
      <c r="A18" s="20" t="s">
        <v>2336</v>
      </c>
      <c r="B18" s="21" t="s">
        <v>2338</v>
      </c>
      <c r="C18" s="16" t="s">
        <v>2337</v>
      </c>
      <c r="D18" s="18" t="s">
        <v>2</v>
      </c>
      <c r="E18" s="53">
        <v>336982.45899999997</v>
      </c>
      <c r="F18" s="23">
        <v>194.58</v>
      </c>
      <c r="G18" s="24">
        <v>4.8000000000000001E-2</v>
      </c>
    </row>
    <row r="19" spans="1:9" ht="12.95" customHeight="1">
      <c r="A19" s="20" t="s">
        <v>2339</v>
      </c>
      <c r="B19" s="21" t="s">
        <v>2341</v>
      </c>
      <c r="C19" s="16" t="s">
        <v>2340</v>
      </c>
      <c r="D19" s="18" t="s">
        <v>2</v>
      </c>
      <c r="E19" s="53">
        <v>42811.389000000003</v>
      </c>
      <c r="F19" s="23">
        <v>190.07</v>
      </c>
      <c r="G19" s="24">
        <v>4.6899999999999997E-2</v>
      </c>
    </row>
    <row r="20" spans="1:9" ht="12.95" customHeight="1">
      <c r="A20" s="20" t="s">
        <v>2345</v>
      </c>
      <c r="B20" s="21" t="s">
        <v>2347</v>
      </c>
      <c r="C20" s="16" t="s">
        <v>2346</v>
      </c>
      <c r="D20" s="18" t="s">
        <v>2</v>
      </c>
      <c r="E20" s="53">
        <v>362338.25599999999</v>
      </c>
      <c r="F20" s="23">
        <v>169.67</v>
      </c>
      <c r="G20" s="24">
        <v>4.19E-2</v>
      </c>
    </row>
    <row r="21" spans="1:9" ht="12.95" customHeight="1">
      <c r="A21" s="20" t="s">
        <v>2342</v>
      </c>
      <c r="B21" s="21" t="s">
        <v>2344</v>
      </c>
      <c r="C21" s="16" t="s">
        <v>2343</v>
      </c>
      <c r="D21" s="18" t="s">
        <v>2</v>
      </c>
      <c r="E21" s="53">
        <v>57206.273999999998</v>
      </c>
      <c r="F21" s="23">
        <v>169.46</v>
      </c>
      <c r="G21" s="24">
        <v>4.1799999999999997E-2</v>
      </c>
    </row>
    <row r="22" spans="1:9" ht="12.95" customHeight="1">
      <c r="A22" s="20" t="s">
        <v>2348</v>
      </c>
      <c r="B22" s="21" t="s">
        <v>2350</v>
      </c>
      <c r="C22" s="16" t="s">
        <v>2349</v>
      </c>
      <c r="D22" s="18" t="s">
        <v>2</v>
      </c>
      <c r="E22" s="53">
        <v>14231.23</v>
      </c>
      <c r="F22" s="23">
        <v>160.01</v>
      </c>
      <c r="G22" s="24">
        <v>3.95E-2</v>
      </c>
    </row>
    <row r="23" spans="1:9" ht="12.95" customHeight="1">
      <c r="A23" s="20" t="s">
        <v>2360</v>
      </c>
      <c r="B23" s="21" t="s">
        <v>2362</v>
      </c>
      <c r="C23" s="16" t="s">
        <v>2361</v>
      </c>
      <c r="D23" s="18" t="s">
        <v>2</v>
      </c>
      <c r="E23" s="53">
        <v>119373.11500000001</v>
      </c>
      <c r="F23" s="23">
        <v>68.03</v>
      </c>
      <c r="G23" s="24">
        <v>1.6799999999999999E-2</v>
      </c>
    </row>
    <row r="24" spans="1:9" ht="12.95" customHeight="1">
      <c r="A24" s="20" t="s">
        <v>2363</v>
      </c>
      <c r="B24" s="21" t="s">
        <v>2365</v>
      </c>
      <c r="C24" s="16" t="s">
        <v>2364</v>
      </c>
      <c r="D24" s="18" t="s">
        <v>2</v>
      </c>
      <c r="E24" s="53">
        <v>148015.01300000001</v>
      </c>
      <c r="F24" s="23">
        <v>61.25</v>
      </c>
      <c r="G24" s="24">
        <v>1.5100000000000001E-2</v>
      </c>
    </row>
    <row r="25" spans="1:9" ht="12.95" customHeight="1">
      <c r="A25" s="9"/>
      <c r="B25" s="26" t="s">
        <v>39</v>
      </c>
      <c r="C25" s="38" t="s">
        <v>2</v>
      </c>
      <c r="D25" s="39" t="s">
        <v>2</v>
      </c>
      <c r="E25" s="40" t="s">
        <v>2</v>
      </c>
      <c r="F25" s="41">
        <v>4000.94</v>
      </c>
      <c r="G25" s="42">
        <v>0.98770000000000002</v>
      </c>
    </row>
    <row r="26" spans="1:9" ht="12.95" customHeight="1">
      <c r="A26" s="9"/>
      <c r="B26" s="17" t="s">
        <v>40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9" ht="12.95" customHeight="1">
      <c r="A27" s="9"/>
      <c r="B27" s="17" t="s">
        <v>67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9" ht="12.95" customHeight="1">
      <c r="A28" s="10" t="s">
        <v>2</v>
      </c>
      <c r="B28" s="21" t="s">
        <v>68</v>
      </c>
      <c r="C28" s="16" t="s">
        <v>2</v>
      </c>
      <c r="D28" s="18" t="s">
        <v>2</v>
      </c>
      <c r="E28" s="43" t="s">
        <v>2</v>
      </c>
      <c r="F28" s="23">
        <v>40.01</v>
      </c>
      <c r="G28" s="24">
        <v>9.9000000000000008E-3</v>
      </c>
    </row>
    <row r="29" spans="1:9" ht="12.95" customHeight="1">
      <c r="A29" s="9"/>
      <c r="B29" s="26" t="s">
        <v>39</v>
      </c>
      <c r="C29" s="38" t="s">
        <v>2</v>
      </c>
      <c r="D29" s="39" t="s">
        <v>2</v>
      </c>
      <c r="E29" s="40" t="s">
        <v>2</v>
      </c>
      <c r="F29" s="41">
        <v>40.01</v>
      </c>
      <c r="G29" s="42">
        <v>9.9000000000000008E-3</v>
      </c>
      <c r="I29" s="78"/>
    </row>
    <row r="30" spans="1:9" ht="12.95" customHeight="1">
      <c r="A30" s="9"/>
      <c r="B30" s="26" t="s">
        <v>214</v>
      </c>
      <c r="C30" s="38" t="s">
        <v>2</v>
      </c>
      <c r="D30" s="39" t="s">
        <v>2</v>
      </c>
      <c r="E30" s="18" t="s">
        <v>2</v>
      </c>
      <c r="F30" s="41">
        <v>9.76</v>
      </c>
      <c r="G30" s="42">
        <v>2.3999999999999998E-3</v>
      </c>
    </row>
    <row r="31" spans="1:9" ht="12.95" customHeight="1" thickBot="1">
      <c r="A31" s="9"/>
      <c r="B31" s="45" t="s">
        <v>215</v>
      </c>
      <c r="C31" s="44" t="s">
        <v>2</v>
      </c>
      <c r="D31" s="46" t="s">
        <v>2</v>
      </c>
      <c r="E31" s="46" t="s">
        <v>2</v>
      </c>
      <c r="F31" s="47">
        <v>4050.7147848</v>
      </c>
      <c r="G31" s="48">
        <v>1</v>
      </c>
    </row>
    <row r="32" spans="1:9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26.1" customHeight="1">
      <c r="A35" s="9"/>
      <c r="B35" s="63"/>
      <c r="C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showGridLines="0" zoomScaleNormal="100" workbookViewId="0"/>
  </sheetViews>
  <sheetFormatPr defaultRowHeight="12.75"/>
  <cols>
    <col min="1" max="1" width="10.14062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Nifty Fund (IDFC-NIFTY)</v>
      </c>
      <c r="C4" s="79"/>
      <c r="D4" s="79"/>
      <c r="E4" s="79"/>
      <c r="F4" s="79"/>
      <c r="G4" s="79"/>
    </row>
    <row r="5" spans="1:9" ht="15.95" customHeight="1">
      <c r="A5" s="8" t="s">
        <v>2368</v>
      </c>
      <c r="B5" s="64" t="s">
        <v>2983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53206</v>
      </c>
      <c r="F11" s="23">
        <v>1003.52</v>
      </c>
      <c r="G11" s="24">
        <v>9.5799999999999996E-2</v>
      </c>
    </row>
    <row r="12" spans="1:9" ht="12.95" customHeight="1">
      <c r="A12" s="20" t="s">
        <v>1331</v>
      </c>
      <c r="B12" s="21" t="s">
        <v>1333</v>
      </c>
      <c r="C12" s="16" t="s">
        <v>1332</v>
      </c>
      <c r="D12" s="18" t="s">
        <v>1100</v>
      </c>
      <c r="E12" s="22">
        <v>89840</v>
      </c>
      <c r="F12" s="23">
        <v>793.02</v>
      </c>
      <c r="G12" s="24">
        <v>7.5700000000000003E-2</v>
      </c>
      <c r="I12" s="78"/>
    </row>
    <row r="13" spans="1:9" ht="12.95" customHeight="1">
      <c r="A13" s="20" t="s">
        <v>1402</v>
      </c>
      <c r="B13" s="21" t="s">
        <v>507</v>
      </c>
      <c r="C13" s="16" t="s">
        <v>1403</v>
      </c>
      <c r="D13" s="18" t="s">
        <v>1062</v>
      </c>
      <c r="E13" s="22">
        <v>41636</v>
      </c>
      <c r="F13" s="23">
        <v>760.11</v>
      </c>
      <c r="G13" s="24">
        <v>7.2599999999999998E-2</v>
      </c>
    </row>
    <row r="14" spans="1:9" ht="12.95" customHeight="1">
      <c r="A14" s="20" t="s">
        <v>1181</v>
      </c>
      <c r="B14" s="21" t="s">
        <v>1183</v>
      </c>
      <c r="C14" s="16" t="s">
        <v>1182</v>
      </c>
      <c r="D14" s="18" t="s">
        <v>1077</v>
      </c>
      <c r="E14" s="22">
        <v>51975</v>
      </c>
      <c r="F14" s="23">
        <v>588.25</v>
      </c>
      <c r="G14" s="24">
        <v>5.6099999999999997E-2</v>
      </c>
    </row>
    <row r="15" spans="1:9" ht="12.95" customHeight="1">
      <c r="A15" s="20" t="s">
        <v>1390</v>
      </c>
      <c r="B15" s="21" t="s">
        <v>1392</v>
      </c>
      <c r="C15" s="16" t="s">
        <v>1391</v>
      </c>
      <c r="D15" s="18" t="s">
        <v>1124</v>
      </c>
      <c r="E15" s="22">
        <v>222271</v>
      </c>
      <c r="F15" s="23">
        <v>567.9</v>
      </c>
      <c r="G15" s="24">
        <v>5.4199999999999998E-2</v>
      </c>
    </row>
    <row r="16" spans="1:9" ht="12.95" customHeight="1">
      <c r="A16" s="20" t="s">
        <v>1055</v>
      </c>
      <c r="B16" s="21" t="s">
        <v>1057</v>
      </c>
      <c r="C16" s="16" t="s">
        <v>1056</v>
      </c>
      <c r="D16" s="18" t="s">
        <v>1058</v>
      </c>
      <c r="E16" s="22">
        <v>167232</v>
      </c>
      <c r="F16" s="23">
        <v>465.49</v>
      </c>
      <c r="G16" s="24">
        <v>4.4400000000000002E-2</v>
      </c>
    </row>
    <row r="17" spans="1:7" ht="12.95" customHeight="1">
      <c r="A17" s="20" t="s">
        <v>1461</v>
      </c>
      <c r="B17" s="21" t="s">
        <v>1463</v>
      </c>
      <c r="C17" s="16" t="s">
        <v>1462</v>
      </c>
      <c r="D17" s="18" t="s">
        <v>1141</v>
      </c>
      <c r="E17" s="22">
        <v>32129</v>
      </c>
      <c r="F17" s="23">
        <v>421.18</v>
      </c>
      <c r="G17" s="24">
        <v>4.02E-2</v>
      </c>
    </row>
    <row r="18" spans="1:7" ht="12.95" customHeight="1">
      <c r="A18" s="20" t="s">
        <v>1074</v>
      </c>
      <c r="B18" s="21" t="s">
        <v>1076</v>
      </c>
      <c r="C18" s="16" t="s">
        <v>1075</v>
      </c>
      <c r="D18" s="18" t="s">
        <v>1077</v>
      </c>
      <c r="E18" s="22">
        <v>12940</v>
      </c>
      <c r="F18" s="23">
        <v>368.68</v>
      </c>
      <c r="G18" s="24">
        <v>3.5200000000000002E-2</v>
      </c>
    </row>
    <row r="19" spans="1:7" ht="12.95" customHeight="1">
      <c r="A19" s="20" t="s">
        <v>1146</v>
      </c>
      <c r="B19" s="21" t="s">
        <v>1148</v>
      </c>
      <c r="C19" s="16" t="s">
        <v>1147</v>
      </c>
      <c r="D19" s="18" t="s">
        <v>1058</v>
      </c>
      <c r="E19" s="22">
        <v>34720</v>
      </c>
      <c r="F19" s="23">
        <v>363.8</v>
      </c>
      <c r="G19" s="24">
        <v>3.4700000000000002E-2</v>
      </c>
    </row>
    <row r="20" spans="1:7" ht="12.95" customHeight="1">
      <c r="A20" s="20" t="s">
        <v>1292</v>
      </c>
      <c r="B20" s="21" t="s">
        <v>1294</v>
      </c>
      <c r="C20" s="16" t="s">
        <v>1293</v>
      </c>
      <c r="D20" s="18" t="s">
        <v>1088</v>
      </c>
      <c r="E20" s="22">
        <v>3460</v>
      </c>
      <c r="F20" s="23">
        <v>306.58999999999997</v>
      </c>
      <c r="G20" s="24">
        <v>2.93E-2</v>
      </c>
    </row>
    <row r="21" spans="1:7" ht="12.95" customHeight="1">
      <c r="A21" s="20" t="s">
        <v>1399</v>
      </c>
      <c r="B21" s="21" t="s">
        <v>1401</v>
      </c>
      <c r="C21" s="16" t="s">
        <v>1400</v>
      </c>
      <c r="D21" s="18" t="s">
        <v>1124</v>
      </c>
      <c r="E21" s="22">
        <v>18634</v>
      </c>
      <c r="F21" s="23">
        <v>248.46</v>
      </c>
      <c r="G21" s="24">
        <v>2.3699999999999999E-2</v>
      </c>
    </row>
    <row r="22" spans="1:7" ht="12.95" customHeight="1">
      <c r="A22" s="20" t="s">
        <v>1135</v>
      </c>
      <c r="B22" s="21" t="s">
        <v>1137</v>
      </c>
      <c r="C22" s="16" t="s">
        <v>1136</v>
      </c>
      <c r="D22" s="18" t="s">
        <v>1058</v>
      </c>
      <c r="E22" s="22">
        <v>96592</v>
      </c>
      <c r="F22" s="23">
        <v>241.38</v>
      </c>
      <c r="G22" s="24">
        <v>2.3E-2</v>
      </c>
    </row>
    <row r="23" spans="1:7" ht="12.95" customHeight="1">
      <c r="A23" s="20" t="s">
        <v>1956</v>
      </c>
      <c r="B23" s="21" t="s">
        <v>206</v>
      </c>
      <c r="C23" s="16" t="s">
        <v>1957</v>
      </c>
      <c r="D23" s="18" t="s">
        <v>1058</v>
      </c>
      <c r="E23" s="22">
        <v>13274</v>
      </c>
      <c r="F23" s="23">
        <v>238.5</v>
      </c>
      <c r="G23" s="24">
        <v>2.2800000000000001E-2</v>
      </c>
    </row>
    <row r="24" spans="1:7" ht="12.95" customHeight="1">
      <c r="A24" s="20" t="s">
        <v>1888</v>
      </c>
      <c r="B24" s="21" t="s">
        <v>1784</v>
      </c>
      <c r="C24" s="16" t="s">
        <v>1889</v>
      </c>
      <c r="D24" s="18" t="s">
        <v>1058</v>
      </c>
      <c r="E24" s="22">
        <v>41515</v>
      </c>
      <c r="F24" s="23">
        <v>211.93</v>
      </c>
      <c r="G24" s="24">
        <v>2.0199999999999999E-2</v>
      </c>
    </row>
    <row r="25" spans="1:7" ht="12.95" customHeight="1">
      <c r="A25" s="20" t="s">
        <v>1890</v>
      </c>
      <c r="B25" s="21" t="s">
        <v>1892</v>
      </c>
      <c r="C25" s="16" t="s">
        <v>1891</v>
      </c>
      <c r="D25" s="18" t="s">
        <v>1088</v>
      </c>
      <c r="E25" s="22">
        <v>24335</v>
      </c>
      <c r="F25" s="23">
        <v>179.81</v>
      </c>
      <c r="G25" s="24">
        <v>1.72E-2</v>
      </c>
    </row>
    <row r="26" spans="1:7" ht="12.95" customHeight="1">
      <c r="A26" s="20" t="s">
        <v>1085</v>
      </c>
      <c r="B26" s="21" t="s">
        <v>1087</v>
      </c>
      <c r="C26" s="16" t="s">
        <v>1086</v>
      </c>
      <c r="D26" s="18" t="s">
        <v>1088</v>
      </c>
      <c r="E26" s="22">
        <v>47998</v>
      </c>
      <c r="F26" s="23">
        <v>156.88</v>
      </c>
      <c r="G26" s="24">
        <v>1.4999999999999999E-2</v>
      </c>
    </row>
    <row r="27" spans="1:7" ht="12.95" customHeight="1">
      <c r="A27" s="20" t="s">
        <v>1095</v>
      </c>
      <c r="B27" s="21" t="s">
        <v>209</v>
      </c>
      <c r="C27" s="16" t="s">
        <v>1096</v>
      </c>
      <c r="D27" s="18" t="s">
        <v>1058</v>
      </c>
      <c r="E27" s="22">
        <v>47903</v>
      </c>
      <c r="F27" s="23">
        <v>146.03</v>
      </c>
      <c r="G27" s="24">
        <v>1.3899999999999999E-2</v>
      </c>
    </row>
    <row r="28" spans="1:7" ht="12.95" customHeight="1">
      <c r="A28" s="20" t="s">
        <v>1125</v>
      </c>
      <c r="B28" s="21" t="s">
        <v>1127</v>
      </c>
      <c r="C28" s="16" t="s">
        <v>1126</v>
      </c>
      <c r="D28" s="18" t="s">
        <v>1073</v>
      </c>
      <c r="E28" s="22">
        <v>28791</v>
      </c>
      <c r="F28" s="23">
        <v>142.54</v>
      </c>
      <c r="G28" s="24">
        <v>1.3599999999999999E-2</v>
      </c>
    </row>
    <row r="29" spans="1:7" ht="12.95" customHeight="1">
      <c r="A29" s="20" t="s">
        <v>1885</v>
      </c>
      <c r="B29" s="21" t="s">
        <v>1887</v>
      </c>
      <c r="C29" s="16" t="s">
        <v>1886</v>
      </c>
      <c r="D29" s="18" t="s">
        <v>1077</v>
      </c>
      <c r="E29" s="22">
        <v>14505</v>
      </c>
      <c r="F29" s="23">
        <v>140.5</v>
      </c>
      <c r="G29" s="24">
        <v>1.34E-2</v>
      </c>
    </row>
    <row r="30" spans="1:7" ht="12.95" customHeight="1">
      <c r="A30" s="20" t="s">
        <v>1142</v>
      </c>
      <c r="B30" s="21" t="s">
        <v>1144</v>
      </c>
      <c r="C30" s="16" t="s">
        <v>1143</v>
      </c>
      <c r="D30" s="18" t="s">
        <v>1145</v>
      </c>
      <c r="E30" s="22">
        <v>34307</v>
      </c>
      <c r="F30" s="23">
        <v>136.78</v>
      </c>
      <c r="G30" s="24">
        <v>1.3100000000000001E-2</v>
      </c>
    </row>
    <row r="31" spans="1:7" ht="12.95" customHeight="1">
      <c r="A31" s="20" t="s">
        <v>1899</v>
      </c>
      <c r="B31" s="21" t="s">
        <v>1901</v>
      </c>
      <c r="C31" s="16" t="s">
        <v>1900</v>
      </c>
      <c r="D31" s="18" t="s">
        <v>1104</v>
      </c>
      <c r="E31" s="22">
        <v>79436</v>
      </c>
      <c r="F31" s="23">
        <v>134.80000000000001</v>
      </c>
      <c r="G31" s="24">
        <v>1.29E-2</v>
      </c>
    </row>
    <row r="32" spans="1:7" ht="12.95" customHeight="1">
      <c r="A32" s="20" t="s">
        <v>1322</v>
      </c>
      <c r="B32" s="21" t="s">
        <v>1324</v>
      </c>
      <c r="C32" s="16" t="s">
        <v>1323</v>
      </c>
      <c r="D32" s="18" t="s">
        <v>1221</v>
      </c>
      <c r="E32" s="22">
        <v>48379</v>
      </c>
      <c r="F32" s="23">
        <v>134.41999999999999</v>
      </c>
      <c r="G32" s="24">
        <v>1.2800000000000001E-2</v>
      </c>
    </row>
    <row r="33" spans="1:7" ht="12.95" customHeight="1">
      <c r="A33" s="20" t="s">
        <v>2077</v>
      </c>
      <c r="B33" s="21" t="s">
        <v>2079</v>
      </c>
      <c r="C33" s="16" t="s">
        <v>2078</v>
      </c>
      <c r="D33" s="18" t="s">
        <v>1124</v>
      </c>
      <c r="E33" s="22">
        <v>11749</v>
      </c>
      <c r="F33" s="23">
        <v>131.63999999999999</v>
      </c>
      <c r="G33" s="24">
        <v>1.26E-2</v>
      </c>
    </row>
    <row r="34" spans="1:7" ht="12.95" customHeight="1">
      <c r="A34" s="20" t="s">
        <v>1232</v>
      </c>
      <c r="B34" s="21" t="s">
        <v>1234</v>
      </c>
      <c r="C34" s="16" t="s">
        <v>1233</v>
      </c>
      <c r="D34" s="18" t="s">
        <v>1235</v>
      </c>
      <c r="E34" s="22">
        <v>73608</v>
      </c>
      <c r="F34" s="23">
        <v>130.88</v>
      </c>
      <c r="G34" s="24">
        <v>1.2500000000000001E-2</v>
      </c>
    </row>
    <row r="35" spans="1:7" ht="12.95" customHeight="1">
      <c r="A35" s="20" t="s">
        <v>1404</v>
      </c>
      <c r="B35" s="21" t="s">
        <v>1406</v>
      </c>
      <c r="C35" s="16" t="s">
        <v>1405</v>
      </c>
      <c r="D35" s="18" t="s">
        <v>1088</v>
      </c>
      <c r="E35" s="22">
        <v>3381</v>
      </c>
      <c r="F35" s="23">
        <v>119.78</v>
      </c>
      <c r="G35" s="24">
        <v>1.14E-2</v>
      </c>
    </row>
    <row r="36" spans="1:7" ht="12.95" customHeight="1">
      <c r="A36" s="20" t="s">
        <v>1178</v>
      </c>
      <c r="B36" s="21" t="s">
        <v>1180</v>
      </c>
      <c r="C36" s="16" t="s">
        <v>1179</v>
      </c>
      <c r="D36" s="18" t="s">
        <v>1081</v>
      </c>
      <c r="E36" s="22">
        <v>20265</v>
      </c>
      <c r="F36" s="23">
        <v>115.72</v>
      </c>
      <c r="G36" s="24">
        <v>1.0999999999999999E-2</v>
      </c>
    </row>
    <row r="37" spans="1:7" ht="12.95" customHeight="1">
      <c r="A37" s="20" t="s">
        <v>2369</v>
      </c>
      <c r="B37" s="21" t="s">
        <v>2371</v>
      </c>
      <c r="C37" s="16" t="s">
        <v>2370</v>
      </c>
      <c r="D37" s="18" t="s">
        <v>1104</v>
      </c>
      <c r="E37" s="22">
        <v>56979</v>
      </c>
      <c r="F37" s="23">
        <v>110.11</v>
      </c>
      <c r="G37" s="24">
        <v>1.0500000000000001E-2</v>
      </c>
    </row>
    <row r="38" spans="1:7" ht="12.95" customHeight="1">
      <c r="A38" s="20" t="s">
        <v>2039</v>
      </c>
      <c r="B38" s="21" t="s">
        <v>2041</v>
      </c>
      <c r="C38" s="16" t="s">
        <v>2040</v>
      </c>
      <c r="D38" s="18" t="s">
        <v>1062</v>
      </c>
      <c r="E38" s="22">
        <v>6151</v>
      </c>
      <c r="F38" s="23">
        <v>108.72</v>
      </c>
      <c r="G38" s="24">
        <v>1.04E-2</v>
      </c>
    </row>
    <row r="39" spans="1:7" ht="12.95" customHeight="1">
      <c r="A39" s="20" t="s">
        <v>2372</v>
      </c>
      <c r="B39" s="21" t="s">
        <v>2374</v>
      </c>
      <c r="C39" s="16" t="s">
        <v>2373</v>
      </c>
      <c r="D39" s="18" t="s">
        <v>1214</v>
      </c>
      <c r="E39" s="22">
        <v>2726</v>
      </c>
      <c r="F39" s="23">
        <v>107.68</v>
      </c>
      <c r="G39" s="24">
        <v>1.03E-2</v>
      </c>
    </row>
    <row r="40" spans="1:7" ht="12.95" customHeight="1">
      <c r="A40" s="20" t="s">
        <v>1059</v>
      </c>
      <c r="B40" s="21" t="s">
        <v>1061</v>
      </c>
      <c r="C40" s="16" t="s">
        <v>1060</v>
      </c>
      <c r="D40" s="18" t="s">
        <v>1062</v>
      </c>
      <c r="E40" s="22">
        <v>8453</v>
      </c>
      <c r="F40" s="23">
        <v>104.58</v>
      </c>
      <c r="G40" s="24">
        <v>0.01</v>
      </c>
    </row>
    <row r="41" spans="1:7" ht="12.95" customHeight="1">
      <c r="A41" s="20" t="s">
        <v>2003</v>
      </c>
      <c r="B41" s="21" t="s">
        <v>2005</v>
      </c>
      <c r="C41" s="16" t="s">
        <v>2004</v>
      </c>
      <c r="D41" s="18" t="s">
        <v>1077</v>
      </c>
      <c r="E41" s="22">
        <v>16258</v>
      </c>
      <c r="F41" s="23">
        <v>103.84</v>
      </c>
      <c r="G41" s="24">
        <v>9.9000000000000008E-3</v>
      </c>
    </row>
    <row r="42" spans="1:7" ht="12.95" customHeight="1">
      <c r="A42" s="20" t="s">
        <v>2375</v>
      </c>
      <c r="B42" s="21" t="s">
        <v>2377</v>
      </c>
      <c r="C42" s="16" t="s">
        <v>2376</v>
      </c>
      <c r="D42" s="18" t="s">
        <v>1088</v>
      </c>
      <c r="E42" s="22">
        <v>347</v>
      </c>
      <c r="F42" s="23">
        <v>98.45</v>
      </c>
      <c r="G42" s="24">
        <v>9.4000000000000004E-3</v>
      </c>
    </row>
    <row r="43" spans="1:7" ht="12.95" customHeight="1">
      <c r="A43" s="20" t="s">
        <v>1274</v>
      </c>
      <c r="B43" s="21" t="s">
        <v>1276</v>
      </c>
      <c r="C43" s="16" t="s">
        <v>1275</v>
      </c>
      <c r="D43" s="18" t="s">
        <v>1088</v>
      </c>
      <c r="E43" s="22">
        <v>3541</v>
      </c>
      <c r="F43" s="23">
        <v>97.19</v>
      </c>
      <c r="G43" s="24">
        <v>9.2999999999999992E-3</v>
      </c>
    </row>
    <row r="44" spans="1:7" ht="12.95" customHeight="1">
      <c r="A44" s="20" t="s">
        <v>1985</v>
      </c>
      <c r="B44" s="54" t="s">
        <v>1987</v>
      </c>
      <c r="C44" s="16" t="s">
        <v>1986</v>
      </c>
      <c r="D44" s="55" t="s">
        <v>1364</v>
      </c>
      <c r="E44" s="22">
        <v>33974</v>
      </c>
      <c r="F44" s="23">
        <v>96.25</v>
      </c>
      <c r="G44" s="24">
        <v>9.1999999999999998E-3</v>
      </c>
    </row>
    <row r="45" spans="1:7" ht="12.95" customHeight="1">
      <c r="A45" s="20" t="s">
        <v>1194</v>
      </c>
      <c r="B45" s="21" t="s">
        <v>1196</v>
      </c>
      <c r="C45" s="16" t="s">
        <v>1195</v>
      </c>
      <c r="D45" s="18" t="s">
        <v>1100</v>
      </c>
      <c r="E45" s="22">
        <v>53082</v>
      </c>
      <c r="F45" s="23">
        <v>93.74</v>
      </c>
      <c r="G45" s="24">
        <v>8.8999999999999999E-3</v>
      </c>
    </row>
    <row r="46" spans="1:7" ht="12.95" customHeight="1">
      <c r="A46" s="20" t="s">
        <v>1097</v>
      </c>
      <c r="B46" s="21" t="s">
        <v>1099</v>
      </c>
      <c r="C46" s="16" t="s">
        <v>1098</v>
      </c>
      <c r="D46" s="18" t="s">
        <v>1100</v>
      </c>
      <c r="E46" s="22">
        <v>20373</v>
      </c>
      <c r="F46" s="23">
        <v>87.08</v>
      </c>
      <c r="G46" s="24">
        <v>8.3000000000000001E-3</v>
      </c>
    </row>
    <row r="47" spans="1:7" ht="12.95" customHeight="1">
      <c r="A47" s="20" t="s">
        <v>2378</v>
      </c>
      <c r="B47" s="21" t="s">
        <v>2380</v>
      </c>
      <c r="C47" s="16" t="s">
        <v>2379</v>
      </c>
      <c r="D47" s="18" t="s">
        <v>1077</v>
      </c>
      <c r="E47" s="22">
        <v>29434</v>
      </c>
      <c r="F47" s="23">
        <v>82.75</v>
      </c>
      <c r="G47" s="24">
        <v>7.9000000000000008E-3</v>
      </c>
    </row>
    <row r="48" spans="1:7" ht="12.95" customHeight="1">
      <c r="A48" s="20" t="s">
        <v>1396</v>
      </c>
      <c r="B48" s="21" t="s">
        <v>1398</v>
      </c>
      <c r="C48" s="16" t="s">
        <v>1397</v>
      </c>
      <c r="D48" s="18" t="s">
        <v>1242</v>
      </c>
      <c r="E48" s="22">
        <v>14266</v>
      </c>
      <c r="F48" s="23">
        <v>82.1</v>
      </c>
      <c r="G48" s="24">
        <v>7.7999999999999996E-3</v>
      </c>
    </row>
    <row r="49" spans="1:7" ht="12.95" customHeight="1">
      <c r="A49" s="20" t="s">
        <v>2259</v>
      </c>
      <c r="B49" s="21" t="s">
        <v>2261</v>
      </c>
      <c r="C49" s="16" t="s">
        <v>2260</v>
      </c>
      <c r="D49" s="18" t="s">
        <v>1221</v>
      </c>
      <c r="E49" s="22">
        <v>37993</v>
      </c>
      <c r="F49" s="23">
        <v>81.510000000000005</v>
      </c>
      <c r="G49" s="24">
        <v>7.7999999999999996E-3</v>
      </c>
    </row>
    <row r="50" spans="1:7" ht="12.95" customHeight="1">
      <c r="A50" s="20" t="s">
        <v>1413</v>
      </c>
      <c r="B50" s="21" t="s">
        <v>1415</v>
      </c>
      <c r="C50" s="16" t="s">
        <v>1414</v>
      </c>
      <c r="D50" s="18" t="s">
        <v>1131</v>
      </c>
      <c r="E50" s="22">
        <v>22336</v>
      </c>
      <c r="F50" s="23">
        <v>73.38</v>
      </c>
      <c r="G50" s="24">
        <v>7.0000000000000001E-3</v>
      </c>
    </row>
    <row r="51" spans="1:7" ht="12.95" customHeight="1">
      <c r="A51" s="20" t="s">
        <v>1455</v>
      </c>
      <c r="B51" s="21" t="s">
        <v>1457</v>
      </c>
      <c r="C51" s="16" t="s">
        <v>1456</v>
      </c>
      <c r="D51" s="18" t="s">
        <v>1073</v>
      </c>
      <c r="E51" s="22">
        <v>13225</v>
      </c>
      <c r="F51" s="23">
        <v>72.14</v>
      </c>
      <c r="G51" s="24">
        <v>6.8999999999999999E-3</v>
      </c>
    </row>
    <row r="52" spans="1:7" ht="12.95" customHeight="1">
      <c r="A52" s="20" t="s">
        <v>1174</v>
      </c>
      <c r="B52" s="21" t="s">
        <v>1176</v>
      </c>
      <c r="C52" s="16" t="s">
        <v>1175</v>
      </c>
      <c r="D52" s="18" t="s">
        <v>1177</v>
      </c>
      <c r="E52" s="22">
        <v>19982</v>
      </c>
      <c r="F52" s="23">
        <v>70.760000000000005</v>
      </c>
      <c r="G52" s="24">
        <v>6.7999999999999996E-3</v>
      </c>
    </row>
    <row r="53" spans="1:7" ht="12.95" customHeight="1">
      <c r="A53" s="20" t="s">
        <v>1836</v>
      </c>
      <c r="B53" s="21" t="s">
        <v>1838</v>
      </c>
      <c r="C53" s="16" t="s">
        <v>1837</v>
      </c>
      <c r="D53" s="18" t="s">
        <v>1839</v>
      </c>
      <c r="E53" s="22">
        <v>9548</v>
      </c>
      <c r="F53" s="23">
        <v>69.72</v>
      </c>
      <c r="G53" s="24">
        <v>6.7000000000000002E-3</v>
      </c>
    </row>
    <row r="54" spans="1:7" ht="12.95" customHeight="1">
      <c r="A54" s="20" t="s">
        <v>2381</v>
      </c>
      <c r="B54" s="21" t="s">
        <v>2383</v>
      </c>
      <c r="C54" s="16" t="s">
        <v>2382</v>
      </c>
      <c r="D54" s="18" t="s">
        <v>2384</v>
      </c>
      <c r="E54" s="22">
        <v>20212</v>
      </c>
      <c r="F54" s="23">
        <v>67.94</v>
      </c>
      <c r="G54" s="24">
        <v>6.4999999999999997E-3</v>
      </c>
    </row>
    <row r="55" spans="1:7" ht="12.95" customHeight="1">
      <c r="A55" s="20" t="s">
        <v>1947</v>
      </c>
      <c r="B55" s="21" t="s">
        <v>1949</v>
      </c>
      <c r="C55" s="16" t="s">
        <v>1948</v>
      </c>
      <c r="D55" s="18" t="s">
        <v>1100</v>
      </c>
      <c r="E55" s="22">
        <v>19434</v>
      </c>
      <c r="F55" s="23">
        <v>67.02</v>
      </c>
      <c r="G55" s="24">
        <v>6.4000000000000003E-3</v>
      </c>
    </row>
    <row r="56" spans="1:7" ht="12.95" customHeight="1">
      <c r="A56" s="20" t="s">
        <v>1111</v>
      </c>
      <c r="B56" s="21" t="s">
        <v>1113</v>
      </c>
      <c r="C56" s="16" t="s">
        <v>1112</v>
      </c>
      <c r="D56" s="18" t="s">
        <v>1073</v>
      </c>
      <c r="E56" s="22">
        <v>3158</v>
      </c>
      <c r="F56" s="23">
        <v>65.7</v>
      </c>
      <c r="G56" s="24">
        <v>6.3E-3</v>
      </c>
    </row>
    <row r="57" spans="1:7" ht="12.95" customHeight="1">
      <c r="A57" s="20" t="s">
        <v>1368</v>
      </c>
      <c r="B57" s="21" t="s">
        <v>1370</v>
      </c>
      <c r="C57" s="16" t="s">
        <v>1369</v>
      </c>
      <c r="D57" s="18" t="s">
        <v>1073</v>
      </c>
      <c r="E57" s="22">
        <v>6237</v>
      </c>
      <c r="F57" s="23">
        <v>45.89</v>
      </c>
      <c r="G57" s="24">
        <v>4.4000000000000003E-3</v>
      </c>
    </row>
    <row r="58" spans="1:7" ht="12.95" customHeight="1">
      <c r="A58" s="20" t="s">
        <v>1236</v>
      </c>
      <c r="B58" s="21" t="s">
        <v>1238</v>
      </c>
      <c r="C58" s="16" t="s">
        <v>1237</v>
      </c>
      <c r="D58" s="18" t="s">
        <v>1214</v>
      </c>
      <c r="E58" s="22">
        <v>19197</v>
      </c>
      <c r="F58" s="23">
        <v>44.72</v>
      </c>
      <c r="G58" s="24">
        <v>4.3E-3</v>
      </c>
    </row>
    <row r="59" spans="1:7" ht="12.95" customHeight="1">
      <c r="A59" s="20" t="s">
        <v>2262</v>
      </c>
      <c r="B59" s="21" t="s">
        <v>2264</v>
      </c>
      <c r="C59" s="16" t="s">
        <v>2263</v>
      </c>
      <c r="D59" s="18" t="s">
        <v>1273</v>
      </c>
      <c r="E59" s="22">
        <v>238</v>
      </c>
      <c r="F59" s="23">
        <v>42.88</v>
      </c>
      <c r="G59" s="24">
        <v>4.1000000000000003E-3</v>
      </c>
    </row>
    <row r="60" spans="1:7" ht="12.95" customHeight="1">
      <c r="A60" s="20" t="s">
        <v>1070</v>
      </c>
      <c r="B60" s="21" t="s">
        <v>1072</v>
      </c>
      <c r="C60" s="16" t="s">
        <v>1071</v>
      </c>
      <c r="D60" s="18" t="s">
        <v>1073</v>
      </c>
      <c r="E60" s="22">
        <v>7328</v>
      </c>
      <c r="F60" s="23">
        <v>40.880000000000003</v>
      </c>
      <c r="G60" s="24">
        <v>3.8999999999999998E-3</v>
      </c>
    </row>
    <row r="61" spans="1:7" ht="12.95" customHeight="1">
      <c r="A61" s="9"/>
      <c r="B61" s="26" t="s">
        <v>34</v>
      </c>
      <c r="C61" s="25" t="s">
        <v>2</v>
      </c>
      <c r="D61" s="26" t="s">
        <v>2</v>
      </c>
      <c r="E61" s="26" t="s">
        <v>2</v>
      </c>
      <c r="F61" s="27">
        <v>10163.620000000001</v>
      </c>
      <c r="G61" s="28">
        <v>0.97030000000000005</v>
      </c>
    </row>
    <row r="62" spans="1:7" ht="12.95" customHeight="1">
      <c r="A62" s="9"/>
      <c r="B62" s="17" t="s">
        <v>1479</v>
      </c>
      <c r="C62" s="38" t="s">
        <v>2</v>
      </c>
      <c r="D62" s="39" t="s">
        <v>2</v>
      </c>
      <c r="E62" s="39" t="s">
        <v>2</v>
      </c>
      <c r="F62" s="50" t="s">
        <v>683</v>
      </c>
      <c r="G62" s="51" t="s">
        <v>683</v>
      </c>
    </row>
    <row r="63" spans="1:7" ht="12.95" customHeight="1">
      <c r="A63" s="9"/>
      <c r="B63" s="26" t="s">
        <v>34</v>
      </c>
      <c r="C63" s="38" t="s">
        <v>2</v>
      </c>
      <c r="D63" s="39" t="s">
        <v>2</v>
      </c>
      <c r="E63" s="39" t="s">
        <v>2</v>
      </c>
      <c r="F63" s="50" t="s">
        <v>683</v>
      </c>
      <c r="G63" s="51" t="s">
        <v>683</v>
      </c>
    </row>
    <row r="64" spans="1:7" ht="12.95" customHeight="1">
      <c r="A64" s="9"/>
      <c r="B64" s="26" t="s">
        <v>39</v>
      </c>
      <c r="C64" s="38" t="s">
        <v>2</v>
      </c>
      <c r="D64" s="39" t="s">
        <v>2</v>
      </c>
      <c r="E64" s="40" t="s">
        <v>2</v>
      </c>
      <c r="F64" s="41">
        <v>10163.620000000001</v>
      </c>
      <c r="G64" s="42">
        <v>0.97030000000000005</v>
      </c>
    </row>
    <row r="65" spans="1:7" ht="12.95" customHeight="1">
      <c r="A65" s="9"/>
      <c r="B65" s="17" t="s">
        <v>1480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1481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2385</v>
      </c>
      <c r="B67" s="21" t="s">
        <v>2386</v>
      </c>
      <c r="C67" s="16" t="s">
        <v>2</v>
      </c>
      <c r="D67" s="18" t="s">
        <v>1484</v>
      </c>
      <c r="E67" s="22">
        <v>975</v>
      </c>
      <c r="F67" s="23">
        <v>98.98</v>
      </c>
      <c r="G67" s="24">
        <v>9.4000000000000004E-3</v>
      </c>
    </row>
    <row r="68" spans="1:7" ht="12.95" customHeight="1">
      <c r="A68" s="9"/>
      <c r="B68" s="26" t="s">
        <v>39</v>
      </c>
      <c r="C68" s="38" t="s">
        <v>2</v>
      </c>
      <c r="D68" s="39" t="s">
        <v>2</v>
      </c>
      <c r="E68" s="40" t="s">
        <v>2</v>
      </c>
      <c r="F68" s="41">
        <v>98.98</v>
      </c>
      <c r="G68" s="42">
        <v>9.4000000000000004E-3</v>
      </c>
    </row>
    <row r="69" spans="1:7" ht="12.95" customHeight="1">
      <c r="A69" s="9"/>
      <c r="B69" s="17" t="s">
        <v>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10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11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2387</v>
      </c>
      <c r="B72" s="21" t="s">
        <v>2389</v>
      </c>
      <c r="C72" s="16" t="s">
        <v>2388</v>
      </c>
      <c r="D72" s="18" t="s">
        <v>15</v>
      </c>
      <c r="E72" s="22">
        <v>16907</v>
      </c>
      <c r="F72" s="23">
        <v>2.16</v>
      </c>
      <c r="G72" s="24">
        <v>2.0000000000000001E-4</v>
      </c>
    </row>
    <row r="73" spans="1:7" ht="12.95" customHeight="1">
      <c r="A73" s="9"/>
      <c r="B73" s="26" t="s">
        <v>34</v>
      </c>
      <c r="C73" s="25" t="s">
        <v>2</v>
      </c>
      <c r="D73" s="26" t="s">
        <v>2</v>
      </c>
      <c r="E73" s="26" t="s">
        <v>2</v>
      </c>
      <c r="F73" s="27">
        <v>2.16</v>
      </c>
      <c r="G73" s="28">
        <v>2.0000000000000001E-4</v>
      </c>
    </row>
    <row r="74" spans="1:7" ht="12.95" customHeight="1">
      <c r="A74" s="9"/>
      <c r="B74" s="17" t="s">
        <v>35</v>
      </c>
      <c r="C74" s="16" t="s">
        <v>2</v>
      </c>
      <c r="D74" s="39" t="s">
        <v>2</v>
      </c>
      <c r="E74" s="39" t="s">
        <v>2</v>
      </c>
      <c r="F74" s="50" t="s">
        <v>683</v>
      </c>
      <c r="G74" s="51" t="s">
        <v>683</v>
      </c>
    </row>
    <row r="75" spans="1:7" ht="12.95" customHeight="1">
      <c r="A75" s="9"/>
      <c r="B75" s="25" t="s">
        <v>34</v>
      </c>
      <c r="C75" s="38" t="s">
        <v>2</v>
      </c>
      <c r="D75" s="39" t="s">
        <v>2</v>
      </c>
      <c r="E75" s="39" t="s">
        <v>2</v>
      </c>
      <c r="F75" s="50" t="s">
        <v>683</v>
      </c>
      <c r="G75" s="51" t="s">
        <v>683</v>
      </c>
    </row>
    <row r="76" spans="1:7" ht="12.95" customHeight="1">
      <c r="A76" s="9"/>
      <c r="B76" s="30" t="s">
        <v>2959</v>
      </c>
      <c r="C76" s="29" t="s">
        <v>2</v>
      </c>
      <c r="D76" s="31" t="s">
        <v>2</v>
      </c>
      <c r="E76" s="31" t="s">
        <v>2</v>
      </c>
      <c r="F76" s="31" t="s">
        <v>2</v>
      </c>
      <c r="G76" s="32" t="s">
        <v>2</v>
      </c>
    </row>
    <row r="77" spans="1:7" ht="12.95" customHeight="1">
      <c r="A77" s="33"/>
      <c r="B77" s="35" t="s">
        <v>34</v>
      </c>
      <c r="C77" s="34" t="s">
        <v>2</v>
      </c>
      <c r="D77" s="35" t="s">
        <v>2</v>
      </c>
      <c r="E77" s="35" t="s">
        <v>2</v>
      </c>
      <c r="F77" s="36" t="s">
        <v>683</v>
      </c>
      <c r="G77" s="37" t="s">
        <v>683</v>
      </c>
    </row>
    <row r="78" spans="1:7" ht="12.95" customHeight="1">
      <c r="A78" s="9"/>
      <c r="B78" s="26" t="s">
        <v>39</v>
      </c>
      <c r="C78" s="38" t="s">
        <v>2</v>
      </c>
      <c r="D78" s="39" t="s">
        <v>2</v>
      </c>
      <c r="E78" s="40" t="s">
        <v>2</v>
      </c>
      <c r="F78" s="41">
        <v>2.16</v>
      </c>
      <c r="G78" s="42">
        <v>2.0000000000000001E-4</v>
      </c>
    </row>
    <row r="79" spans="1:7" ht="12.95" customHeight="1">
      <c r="A79" s="9"/>
      <c r="B79" s="17" t="s">
        <v>40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67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68</v>
      </c>
      <c r="C81" s="16" t="s">
        <v>2</v>
      </c>
      <c r="D81" s="18" t="s">
        <v>2</v>
      </c>
      <c r="E81" s="43" t="s">
        <v>2</v>
      </c>
      <c r="F81" s="23">
        <v>390.26</v>
      </c>
      <c r="G81" s="24">
        <v>3.7199999999999997E-2</v>
      </c>
    </row>
    <row r="82" spans="1:7" ht="12.95" customHeight="1">
      <c r="A82" s="9"/>
      <c r="B82" s="26" t="s">
        <v>39</v>
      </c>
      <c r="C82" s="38" t="s">
        <v>2</v>
      </c>
      <c r="D82" s="39" t="s">
        <v>2</v>
      </c>
      <c r="E82" s="40" t="s">
        <v>2</v>
      </c>
      <c r="F82" s="41">
        <v>390.26</v>
      </c>
      <c r="G82" s="42">
        <v>3.7199999999999997E-2</v>
      </c>
    </row>
    <row r="83" spans="1:7" ht="12.95" customHeight="1">
      <c r="A83" s="9"/>
      <c r="B83" s="17" t="s">
        <v>211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1833</v>
      </c>
      <c r="B84" s="21" t="s">
        <v>1834</v>
      </c>
      <c r="C84" s="16" t="s">
        <v>2</v>
      </c>
      <c r="D84" s="18" t="s">
        <v>2</v>
      </c>
      <c r="E84" s="43" t="s">
        <v>2</v>
      </c>
      <c r="F84" s="23">
        <f>11+9</f>
        <v>20</v>
      </c>
      <c r="G84" s="24">
        <f>+F84/$F$88</f>
        <v>1.9089986082012661E-3</v>
      </c>
    </row>
    <row r="85" spans="1:7" ht="12.95" customHeight="1">
      <c r="A85" s="20"/>
      <c r="B85" s="68" t="s">
        <v>3008</v>
      </c>
      <c r="C85" s="16"/>
      <c r="D85" s="18"/>
      <c r="E85" s="43"/>
      <c r="F85" s="23">
        <v>9.7915413000000004</v>
      </c>
      <c r="G85" s="24">
        <f>+F85/$F$88</f>
        <v>9.3460193569226083E-4</v>
      </c>
    </row>
    <row r="86" spans="1:7" ht="12.95" customHeight="1">
      <c r="A86" s="20"/>
      <c r="B86" s="68" t="s">
        <v>3009</v>
      </c>
      <c r="C86" s="16"/>
      <c r="D86" s="18"/>
      <c r="E86" s="43"/>
      <c r="F86" s="23">
        <f>-199.1115413-9+98.98</f>
        <v>-109.13154129999999</v>
      </c>
      <c r="G86" s="24">
        <f>+F86/$F$88</f>
        <v>-1.0416598022627949E-2</v>
      </c>
    </row>
    <row r="87" spans="1:7" ht="12.95" customHeight="1">
      <c r="A87" s="9"/>
      <c r="B87" s="26" t="s">
        <v>214</v>
      </c>
      <c r="C87" s="38" t="s">
        <v>2</v>
      </c>
      <c r="D87" s="39" t="s">
        <v>2</v>
      </c>
      <c r="E87" s="40" t="s">
        <v>2</v>
      </c>
      <c r="F87" s="41">
        <f>SUM(F84:F86)</f>
        <v>-79.34</v>
      </c>
      <c r="G87" s="42">
        <f>+F87/F88</f>
        <v>-7.5729974787344233E-3</v>
      </c>
    </row>
    <row r="88" spans="1:7" ht="12.95" customHeight="1" thickBot="1">
      <c r="A88" s="9"/>
      <c r="B88" s="45" t="s">
        <v>215</v>
      </c>
      <c r="C88" s="44" t="s">
        <v>2</v>
      </c>
      <c r="D88" s="46" t="s">
        <v>2</v>
      </c>
      <c r="E88" s="46" t="s">
        <v>2</v>
      </c>
      <c r="F88" s="47">
        <v>10476.697004428301</v>
      </c>
      <c r="G88" s="48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49" t="s">
        <v>2</v>
      </c>
      <c r="C90" s="9"/>
      <c r="D90" s="9"/>
      <c r="E90" s="9"/>
      <c r="F90" s="9"/>
      <c r="G90" s="9"/>
    </row>
    <row r="91" spans="1:7" ht="12.95" customHeight="1">
      <c r="A91" s="9"/>
      <c r="B91" s="49" t="s">
        <v>216</v>
      </c>
      <c r="C91" s="9"/>
      <c r="D91" s="9"/>
      <c r="E91" s="9"/>
      <c r="F91" s="69"/>
      <c r="G91" s="69"/>
    </row>
    <row r="92" spans="1:7" ht="12.95" customHeight="1">
      <c r="A92" s="9"/>
      <c r="B92" s="49" t="s">
        <v>2</v>
      </c>
      <c r="C92" s="9"/>
      <c r="D92" s="9"/>
      <c r="E92" s="9"/>
      <c r="F92" s="9"/>
      <c r="G92" s="9"/>
    </row>
    <row r="93" spans="1:7" ht="26.1" customHeight="1">
      <c r="A93" s="9"/>
      <c r="B93" s="63"/>
      <c r="C93" s="9"/>
      <c r="E93" s="9"/>
      <c r="F93" s="9"/>
      <c r="G93" s="9"/>
    </row>
    <row r="94" spans="1:7" ht="12.95" customHeight="1">
      <c r="A94" s="9"/>
      <c r="B94" s="49" t="s">
        <v>2</v>
      </c>
      <c r="C94" s="9"/>
      <c r="D94" s="9"/>
      <c r="E94" s="9"/>
      <c r="F94" s="9"/>
      <c r="G9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1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Infrastructure Fund (IDFC-IF)</v>
      </c>
      <c r="C4" s="79"/>
      <c r="D4" s="79"/>
      <c r="E4" s="79"/>
      <c r="F4" s="79"/>
      <c r="G4" s="79"/>
    </row>
    <row r="5" spans="1:9" ht="15.95" customHeight="1">
      <c r="A5" s="8" t="s">
        <v>2390</v>
      </c>
      <c r="B5" s="64" t="s">
        <v>2984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1142</v>
      </c>
      <c r="B11" s="21" t="s">
        <v>1144</v>
      </c>
      <c r="C11" s="16" t="s">
        <v>1143</v>
      </c>
      <c r="D11" s="18" t="s">
        <v>1145</v>
      </c>
      <c r="E11" s="22">
        <v>1450000</v>
      </c>
      <c r="F11" s="23">
        <v>5781.15</v>
      </c>
      <c r="G11" s="24">
        <v>4.9700000000000001E-2</v>
      </c>
    </row>
    <row r="12" spans="1:9" ht="12.95" customHeight="1">
      <c r="A12" s="20" t="s">
        <v>1461</v>
      </c>
      <c r="B12" s="21" t="s">
        <v>1463</v>
      </c>
      <c r="C12" s="16" t="s">
        <v>1462</v>
      </c>
      <c r="D12" s="18" t="s">
        <v>1141</v>
      </c>
      <c r="E12" s="22">
        <v>440000</v>
      </c>
      <c r="F12" s="23">
        <v>5767.96</v>
      </c>
      <c r="G12" s="24">
        <v>4.9599999999999998E-2</v>
      </c>
      <c r="I12" s="78"/>
    </row>
    <row r="13" spans="1:9" ht="12.95" customHeight="1">
      <c r="A13" s="20" t="s">
        <v>1899</v>
      </c>
      <c r="B13" s="21" t="s">
        <v>1901</v>
      </c>
      <c r="C13" s="16" t="s">
        <v>1900</v>
      </c>
      <c r="D13" s="18" t="s">
        <v>1104</v>
      </c>
      <c r="E13" s="22">
        <v>3130000</v>
      </c>
      <c r="F13" s="23">
        <v>5311.61</v>
      </c>
      <c r="G13" s="24">
        <v>4.5699999999999998E-2</v>
      </c>
    </row>
    <row r="14" spans="1:9" ht="12.95" customHeight="1">
      <c r="A14" s="20" t="s">
        <v>2186</v>
      </c>
      <c r="B14" s="21" t="s">
        <v>2188</v>
      </c>
      <c r="C14" s="16" t="s">
        <v>2187</v>
      </c>
      <c r="D14" s="18" t="s">
        <v>1141</v>
      </c>
      <c r="E14" s="22">
        <v>2550000</v>
      </c>
      <c r="F14" s="23">
        <v>4040.48</v>
      </c>
      <c r="G14" s="24">
        <v>3.4799999999999998E-2</v>
      </c>
    </row>
    <row r="15" spans="1:9" ht="12.95" customHeight="1">
      <c r="A15" s="20" t="s">
        <v>1310</v>
      </c>
      <c r="B15" s="21" t="s">
        <v>1312</v>
      </c>
      <c r="C15" s="16" t="s">
        <v>1311</v>
      </c>
      <c r="D15" s="18" t="s">
        <v>1141</v>
      </c>
      <c r="E15" s="22">
        <v>3404241</v>
      </c>
      <c r="F15" s="23">
        <v>4001.69</v>
      </c>
      <c r="G15" s="24">
        <v>3.44E-2</v>
      </c>
    </row>
    <row r="16" spans="1:9" ht="12.95" customHeight="1">
      <c r="A16" s="20" t="s">
        <v>2391</v>
      </c>
      <c r="B16" s="21" t="s">
        <v>2393</v>
      </c>
      <c r="C16" s="16" t="s">
        <v>2392</v>
      </c>
      <c r="D16" s="18" t="s">
        <v>1069</v>
      </c>
      <c r="E16" s="22">
        <v>2245000</v>
      </c>
      <c r="F16" s="23">
        <v>3937.73</v>
      </c>
      <c r="G16" s="24">
        <v>3.39E-2</v>
      </c>
    </row>
    <row r="17" spans="1:7" ht="12.95" customHeight="1">
      <c r="A17" s="20" t="s">
        <v>1964</v>
      </c>
      <c r="B17" s="21" t="s">
        <v>1966</v>
      </c>
      <c r="C17" s="16" t="s">
        <v>1965</v>
      </c>
      <c r="D17" s="18" t="s">
        <v>1214</v>
      </c>
      <c r="E17" s="22">
        <v>289410</v>
      </c>
      <c r="F17" s="23">
        <v>2937.66</v>
      </c>
      <c r="G17" s="24">
        <v>2.53E-2</v>
      </c>
    </row>
    <row r="18" spans="1:7" ht="12.95" customHeight="1">
      <c r="A18" s="20" t="s">
        <v>1232</v>
      </c>
      <c r="B18" s="21" t="s">
        <v>1234</v>
      </c>
      <c r="C18" s="16" t="s">
        <v>1233</v>
      </c>
      <c r="D18" s="18" t="s">
        <v>1235</v>
      </c>
      <c r="E18" s="22">
        <v>1650000</v>
      </c>
      <c r="F18" s="23">
        <v>2933.7</v>
      </c>
      <c r="G18" s="24">
        <v>2.52E-2</v>
      </c>
    </row>
    <row r="19" spans="1:7" ht="12.95" customHeight="1">
      <c r="A19" s="20" t="s">
        <v>1322</v>
      </c>
      <c r="B19" s="21" t="s">
        <v>1324</v>
      </c>
      <c r="C19" s="16" t="s">
        <v>1323</v>
      </c>
      <c r="D19" s="18" t="s">
        <v>1221</v>
      </c>
      <c r="E19" s="22">
        <v>1040000</v>
      </c>
      <c r="F19" s="23">
        <v>2889.64</v>
      </c>
      <c r="G19" s="24">
        <v>2.4899999999999999E-2</v>
      </c>
    </row>
    <row r="20" spans="1:7" ht="12.95" customHeight="1">
      <c r="A20" s="20" t="s">
        <v>2394</v>
      </c>
      <c r="B20" s="21" t="s">
        <v>2396</v>
      </c>
      <c r="C20" s="16" t="s">
        <v>2395</v>
      </c>
      <c r="D20" s="18" t="s">
        <v>1170</v>
      </c>
      <c r="E20" s="22">
        <v>566348</v>
      </c>
      <c r="F20" s="23">
        <v>2845.05</v>
      </c>
      <c r="G20" s="24">
        <v>2.4500000000000001E-2</v>
      </c>
    </row>
    <row r="21" spans="1:7" ht="12.95" customHeight="1">
      <c r="A21" s="20" t="s">
        <v>2397</v>
      </c>
      <c r="B21" s="21" t="s">
        <v>2399</v>
      </c>
      <c r="C21" s="16" t="s">
        <v>2398</v>
      </c>
      <c r="D21" s="18" t="s">
        <v>2384</v>
      </c>
      <c r="E21" s="22">
        <v>725000</v>
      </c>
      <c r="F21" s="23">
        <v>2650.96</v>
      </c>
      <c r="G21" s="24">
        <v>2.2800000000000001E-2</v>
      </c>
    </row>
    <row r="22" spans="1:7" ht="12.95" customHeight="1">
      <c r="A22" s="20" t="s">
        <v>1944</v>
      </c>
      <c r="B22" s="21" t="s">
        <v>1946</v>
      </c>
      <c r="C22" s="16" t="s">
        <v>1945</v>
      </c>
      <c r="D22" s="18" t="s">
        <v>1141</v>
      </c>
      <c r="E22" s="22">
        <v>670000</v>
      </c>
      <c r="F22" s="23">
        <v>2609.3200000000002</v>
      </c>
      <c r="G22" s="24">
        <v>2.2499999999999999E-2</v>
      </c>
    </row>
    <row r="23" spans="1:7" ht="12.95" customHeight="1">
      <c r="A23" s="20" t="s">
        <v>1985</v>
      </c>
      <c r="B23" s="21" t="s">
        <v>1987</v>
      </c>
      <c r="C23" s="16" t="s">
        <v>1986</v>
      </c>
      <c r="D23" s="18" t="s">
        <v>1364</v>
      </c>
      <c r="E23" s="22">
        <v>875000</v>
      </c>
      <c r="F23" s="23">
        <v>2478.88</v>
      </c>
      <c r="G23" s="24">
        <v>2.1299999999999999E-2</v>
      </c>
    </row>
    <row r="24" spans="1:7" ht="12.95" customHeight="1">
      <c r="A24" s="20" t="s">
        <v>2400</v>
      </c>
      <c r="B24" s="21" t="s">
        <v>2402</v>
      </c>
      <c r="C24" s="16" t="s">
        <v>2401</v>
      </c>
      <c r="D24" s="18" t="s">
        <v>1069</v>
      </c>
      <c r="E24" s="22">
        <v>246570</v>
      </c>
      <c r="F24" s="23">
        <v>2473.84</v>
      </c>
      <c r="G24" s="24">
        <v>2.1299999999999999E-2</v>
      </c>
    </row>
    <row r="25" spans="1:7" ht="12.95" customHeight="1">
      <c r="A25" s="20" t="s">
        <v>2403</v>
      </c>
      <c r="B25" s="21" t="s">
        <v>2405</v>
      </c>
      <c r="C25" s="16" t="s">
        <v>2404</v>
      </c>
      <c r="D25" s="18" t="s">
        <v>1177</v>
      </c>
      <c r="E25" s="22">
        <v>178928</v>
      </c>
      <c r="F25" s="23">
        <v>2308.98</v>
      </c>
      <c r="G25" s="24">
        <v>1.9900000000000001E-2</v>
      </c>
    </row>
    <row r="26" spans="1:7" ht="12.95" customHeight="1">
      <c r="A26" s="20" t="s">
        <v>2406</v>
      </c>
      <c r="B26" s="21" t="s">
        <v>2408</v>
      </c>
      <c r="C26" s="16" t="s">
        <v>2407</v>
      </c>
      <c r="D26" s="18" t="s">
        <v>1177</v>
      </c>
      <c r="E26" s="22">
        <v>1460000</v>
      </c>
      <c r="F26" s="23">
        <v>2201.6799999999998</v>
      </c>
      <c r="G26" s="24">
        <v>1.89E-2</v>
      </c>
    </row>
    <row r="27" spans="1:7" ht="12.95" customHeight="1">
      <c r="A27" s="20" t="s">
        <v>2369</v>
      </c>
      <c r="B27" s="21" t="s">
        <v>2371</v>
      </c>
      <c r="C27" s="16" t="s">
        <v>2370</v>
      </c>
      <c r="D27" s="18" t="s">
        <v>1104</v>
      </c>
      <c r="E27" s="22">
        <v>1135000</v>
      </c>
      <c r="F27" s="23">
        <v>2193.39</v>
      </c>
      <c r="G27" s="24">
        <v>1.89E-2</v>
      </c>
    </row>
    <row r="28" spans="1:7" ht="12.95" customHeight="1">
      <c r="A28" s="20" t="s">
        <v>2372</v>
      </c>
      <c r="B28" s="21" t="s">
        <v>2374</v>
      </c>
      <c r="C28" s="16" t="s">
        <v>2373</v>
      </c>
      <c r="D28" s="18" t="s">
        <v>1214</v>
      </c>
      <c r="E28" s="22">
        <v>55500</v>
      </c>
      <c r="F28" s="23">
        <v>2192.25</v>
      </c>
      <c r="G28" s="24">
        <v>1.89E-2</v>
      </c>
    </row>
    <row r="29" spans="1:7" ht="12.95" customHeight="1">
      <c r="A29" s="20" t="s">
        <v>1325</v>
      </c>
      <c r="B29" s="21" t="s">
        <v>1327</v>
      </c>
      <c r="C29" s="16" t="s">
        <v>1326</v>
      </c>
      <c r="D29" s="18" t="s">
        <v>1104</v>
      </c>
      <c r="E29" s="22">
        <v>2485957</v>
      </c>
      <c r="F29" s="23">
        <v>2172.73</v>
      </c>
      <c r="G29" s="24">
        <v>1.8700000000000001E-2</v>
      </c>
    </row>
    <row r="30" spans="1:7" ht="12.95" customHeight="1">
      <c r="A30" s="20" t="s">
        <v>1167</v>
      </c>
      <c r="B30" s="21" t="s">
        <v>1169</v>
      </c>
      <c r="C30" s="16" t="s">
        <v>1168</v>
      </c>
      <c r="D30" s="18" t="s">
        <v>1170</v>
      </c>
      <c r="E30" s="22">
        <v>1500000</v>
      </c>
      <c r="F30" s="23">
        <v>2121.75</v>
      </c>
      <c r="G30" s="24">
        <v>1.83E-2</v>
      </c>
    </row>
    <row r="31" spans="1:7" ht="12.95" customHeight="1">
      <c r="A31" s="20" t="s">
        <v>1174</v>
      </c>
      <c r="B31" s="21" t="s">
        <v>1176</v>
      </c>
      <c r="C31" s="16" t="s">
        <v>1175</v>
      </c>
      <c r="D31" s="18" t="s">
        <v>1177</v>
      </c>
      <c r="E31" s="22">
        <v>590000</v>
      </c>
      <c r="F31" s="23">
        <v>2089.19</v>
      </c>
      <c r="G31" s="24">
        <v>1.7999999999999999E-2</v>
      </c>
    </row>
    <row r="32" spans="1:7" ht="12.95" customHeight="1">
      <c r="A32" s="20" t="s">
        <v>2409</v>
      </c>
      <c r="B32" s="21" t="s">
        <v>2411</v>
      </c>
      <c r="C32" s="16" t="s">
        <v>2410</v>
      </c>
      <c r="D32" s="18" t="s">
        <v>1190</v>
      </c>
      <c r="E32" s="22">
        <v>266000</v>
      </c>
      <c r="F32" s="23">
        <v>2009.5</v>
      </c>
      <c r="G32" s="24">
        <v>1.7299999999999999E-2</v>
      </c>
    </row>
    <row r="33" spans="1:7" ht="12.95" customHeight="1">
      <c r="A33" s="20" t="s">
        <v>1970</v>
      </c>
      <c r="B33" s="21" t="s">
        <v>1972</v>
      </c>
      <c r="C33" s="16" t="s">
        <v>1971</v>
      </c>
      <c r="D33" s="18" t="s">
        <v>1177</v>
      </c>
      <c r="E33" s="22">
        <v>160000</v>
      </c>
      <c r="F33" s="23">
        <v>1992.16</v>
      </c>
      <c r="G33" s="24">
        <v>1.7100000000000001E-2</v>
      </c>
    </row>
    <row r="34" spans="1:7" ht="12.95" customHeight="1">
      <c r="A34" s="20" t="s">
        <v>1301</v>
      </c>
      <c r="B34" s="21" t="s">
        <v>1303</v>
      </c>
      <c r="C34" s="16" t="s">
        <v>1302</v>
      </c>
      <c r="D34" s="18" t="s">
        <v>1170</v>
      </c>
      <c r="E34" s="22">
        <v>2405000</v>
      </c>
      <c r="F34" s="23">
        <v>1956.47</v>
      </c>
      <c r="G34" s="24">
        <v>1.6799999999999999E-2</v>
      </c>
    </row>
    <row r="35" spans="1:7" ht="12.95" customHeight="1">
      <c r="A35" s="20" t="s">
        <v>1437</v>
      </c>
      <c r="B35" s="21" t="s">
        <v>1439</v>
      </c>
      <c r="C35" s="16" t="s">
        <v>1438</v>
      </c>
      <c r="D35" s="18" t="s">
        <v>1145</v>
      </c>
      <c r="E35" s="22">
        <v>2391050</v>
      </c>
      <c r="F35" s="23">
        <v>1814.81</v>
      </c>
      <c r="G35" s="24">
        <v>1.5599999999999999E-2</v>
      </c>
    </row>
    <row r="36" spans="1:7" ht="12.95" customHeight="1">
      <c r="A36" s="20" t="s">
        <v>2140</v>
      </c>
      <c r="B36" s="21" t="s">
        <v>2142</v>
      </c>
      <c r="C36" s="16" t="s">
        <v>2141</v>
      </c>
      <c r="D36" s="18" t="s">
        <v>1131</v>
      </c>
      <c r="E36" s="22">
        <v>955820</v>
      </c>
      <c r="F36" s="23">
        <v>1811.28</v>
      </c>
      <c r="G36" s="24">
        <v>1.5599999999999999E-2</v>
      </c>
    </row>
    <row r="37" spans="1:7" ht="12.95" customHeight="1">
      <c r="A37" s="20" t="s">
        <v>2412</v>
      </c>
      <c r="B37" s="21" t="s">
        <v>2414</v>
      </c>
      <c r="C37" s="16" t="s">
        <v>2413</v>
      </c>
      <c r="D37" s="18" t="s">
        <v>1177</v>
      </c>
      <c r="E37" s="22">
        <v>1009945</v>
      </c>
      <c r="F37" s="23">
        <v>1764.88</v>
      </c>
      <c r="G37" s="24">
        <v>1.52E-2</v>
      </c>
    </row>
    <row r="38" spans="1:7" ht="12.95" customHeight="1">
      <c r="A38" s="20" t="s">
        <v>2415</v>
      </c>
      <c r="B38" s="21" t="s">
        <v>2417</v>
      </c>
      <c r="C38" s="16" t="s">
        <v>2416</v>
      </c>
      <c r="D38" s="18" t="s">
        <v>1069</v>
      </c>
      <c r="E38" s="22">
        <v>458073</v>
      </c>
      <c r="F38" s="23">
        <v>1721.9</v>
      </c>
      <c r="G38" s="24">
        <v>1.4800000000000001E-2</v>
      </c>
    </row>
    <row r="39" spans="1:7" ht="12.95" customHeight="1">
      <c r="A39" s="20" t="s">
        <v>1413</v>
      </c>
      <c r="B39" s="21" t="s">
        <v>1415</v>
      </c>
      <c r="C39" s="16" t="s">
        <v>1414</v>
      </c>
      <c r="D39" s="18" t="s">
        <v>1131</v>
      </c>
      <c r="E39" s="22">
        <v>500000</v>
      </c>
      <c r="F39" s="23">
        <v>1642.75</v>
      </c>
      <c r="G39" s="24">
        <v>1.41E-2</v>
      </c>
    </row>
    <row r="40" spans="1:7" ht="12.95" customHeight="1">
      <c r="A40" s="20" t="s">
        <v>2418</v>
      </c>
      <c r="B40" s="21" t="s">
        <v>2420</v>
      </c>
      <c r="C40" s="16" t="s">
        <v>2419</v>
      </c>
      <c r="D40" s="18" t="s">
        <v>1069</v>
      </c>
      <c r="E40" s="22">
        <v>580000</v>
      </c>
      <c r="F40" s="23">
        <v>1574.12</v>
      </c>
      <c r="G40" s="24">
        <v>1.35E-2</v>
      </c>
    </row>
    <row r="41" spans="1:7" ht="12.95" customHeight="1">
      <c r="A41" s="20" t="s">
        <v>1289</v>
      </c>
      <c r="B41" s="21" t="s">
        <v>1291</v>
      </c>
      <c r="C41" s="16" t="s">
        <v>1290</v>
      </c>
      <c r="D41" s="18" t="s">
        <v>1221</v>
      </c>
      <c r="E41" s="22">
        <v>2350000</v>
      </c>
      <c r="F41" s="23">
        <v>1561.58</v>
      </c>
      <c r="G41" s="24">
        <v>1.34E-2</v>
      </c>
    </row>
    <row r="42" spans="1:7" ht="12.95" customHeight="1">
      <c r="A42" s="20" t="s">
        <v>2421</v>
      </c>
      <c r="B42" s="21" t="s">
        <v>2423</v>
      </c>
      <c r="C42" s="16" t="s">
        <v>2422</v>
      </c>
      <c r="D42" s="18" t="s">
        <v>1069</v>
      </c>
      <c r="E42" s="22">
        <v>746008</v>
      </c>
      <c r="F42" s="23">
        <v>1498.73</v>
      </c>
      <c r="G42" s="24">
        <v>1.29E-2</v>
      </c>
    </row>
    <row r="43" spans="1:7" ht="12.95" customHeight="1">
      <c r="A43" s="20" t="s">
        <v>2080</v>
      </c>
      <c r="B43" s="21" t="s">
        <v>2082</v>
      </c>
      <c r="C43" s="16" t="s">
        <v>2081</v>
      </c>
      <c r="D43" s="18" t="s">
        <v>2083</v>
      </c>
      <c r="E43" s="22">
        <v>300000</v>
      </c>
      <c r="F43" s="23">
        <v>1471.35</v>
      </c>
      <c r="G43" s="24">
        <v>1.2699999999999999E-2</v>
      </c>
    </row>
    <row r="44" spans="1:7" ht="12.95" customHeight="1">
      <c r="A44" s="20" t="s">
        <v>2424</v>
      </c>
      <c r="B44" s="54" t="s">
        <v>2426</v>
      </c>
      <c r="C44" s="16" t="s">
        <v>2425</v>
      </c>
      <c r="D44" s="55" t="s">
        <v>1141</v>
      </c>
      <c r="E44" s="22">
        <v>461717</v>
      </c>
      <c r="F44" s="23">
        <v>1387.46</v>
      </c>
      <c r="G44" s="24">
        <v>1.1900000000000001E-2</v>
      </c>
    </row>
    <row r="45" spans="1:7" ht="12.95" customHeight="1">
      <c r="A45" s="20" t="s">
        <v>1132</v>
      </c>
      <c r="B45" s="21" t="s">
        <v>1134</v>
      </c>
      <c r="C45" s="16" t="s">
        <v>1133</v>
      </c>
      <c r="D45" s="18" t="s">
        <v>1081</v>
      </c>
      <c r="E45" s="22">
        <v>625000</v>
      </c>
      <c r="F45" s="23">
        <v>1369.38</v>
      </c>
      <c r="G45" s="24">
        <v>1.18E-2</v>
      </c>
    </row>
    <row r="46" spans="1:7" ht="12.95" customHeight="1">
      <c r="A46" s="20" t="s">
        <v>2128</v>
      </c>
      <c r="B46" s="21" t="s">
        <v>2130</v>
      </c>
      <c r="C46" s="16" t="s">
        <v>2129</v>
      </c>
      <c r="D46" s="18" t="s">
        <v>1177</v>
      </c>
      <c r="E46" s="22">
        <v>483890</v>
      </c>
      <c r="F46" s="23">
        <v>1308.44</v>
      </c>
      <c r="G46" s="24">
        <v>1.1299999999999999E-2</v>
      </c>
    </row>
    <row r="47" spans="1:7" ht="12.95" customHeight="1">
      <c r="A47" s="20" t="s">
        <v>2427</v>
      </c>
      <c r="B47" s="21" t="s">
        <v>2429</v>
      </c>
      <c r="C47" s="16" t="s">
        <v>2428</v>
      </c>
      <c r="D47" s="18" t="s">
        <v>1081</v>
      </c>
      <c r="E47" s="22">
        <v>1100000</v>
      </c>
      <c r="F47" s="23">
        <v>1306.25</v>
      </c>
      <c r="G47" s="24">
        <v>1.12E-2</v>
      </c>
    </row>
    <row r="48" spans="1:7" ht="12.95" customHeight="1">
      <c r="A48" s="20" t="s">
        <v>2430</v>
      </c>
      <c r="B48" s="21" t="s">
        <v>2432</v>
      </c>
      <c r="C48" s="16" t="s">
        <v>2431</v>
      </c>
      <c r="D48" s="18" t="s">
        <v>1170</v>
      </c>
      <c r="E48" s="22">
        <v>19471</v>
      </c>
      <c r="F48" s="23">
        <v>1266.82</v>
      </c>
      <c r="G48" s="24">
        <v>1.09E-2</v>
      </c>
    </row>
    <row r="49" spans="1:7" ht="12.95" customHeight="1">
      <c r="A49" s="20" t="s">
        <v>2115</v>
      </c>
      <c r="B49" s="21" t="s">
        <v>2117</v>
      </c>
      <c r="C49" s="16" t="s">
        <v>2116</v>
      </c>
      <c r="D49" s="18" t="s">
        <v>1069</v>
      </c>
      <c r="E49" s="22">
        <v>750000</v>
      </c>
      <c r="F49" s="23">
        <v>1179.3800000000001</v>
      </c>
      <c r="G49" s="24">
        <v>1.01E-2</v>
      </c>
    </row>
    <row r="50" spans="1:7" ht="12.95" customHeight="1">
      <c r="A50" s="20" t="s">
        <v>2058</v>
      </c>
      <c r="B50" s="21" t="s">
        <v>2060</v>
      </c>
      <c r="C50" s="16" t="s">
        <v>2059</v>
      </c>
      <c r="D50" s="18" t="s">
        <v>1214</v>
      </c>
      <c r="E50" s="22">
        <v>125000</v>
      </c>
      <c r="F50" s="23">
        <v>1153.75</v>
      </c>
      <c r="G50" s="24">
        <v>9.9000000000000008E-3</v>
      </c>
    </row>
    <row r="51" spans="1:7" ht="12.95" customHeight="1">
      <c r="A51" s="20" t="s">
        <v>2201</v>
      </c>
      <c r="B51" s="21" t="s">
        <v>2203</v>
      </c>
      <c r="C51" s="16" t="s">
        <v>2202</v>
      </c>
      <c r="D51" s="18" t="s">
        <v>1177</v>
      </c>
      <c r="E51" s="22">
        <v>170000</v>
      </c>
      <c r="F51" s="23">
        <v>1134.33</v>
      </c>
      <c r="G51" s="24">
        <v>9.7999999999999997E-3</v>
      </c>
    </row>
    <row r="52" spans="1:7" ht="12.95" customHeight="1">
      <c r="A52" s="20" t="s">
        <v>2433</v>
      </c>
      <c r="B52" s="21" t="s">
        <v>2435</v>
      </c>
      <c r="C52" s="16" t="s">
        <v>2434</v>
      </c>
      <c r="D52" s="18" t="s">
        <v>1206</v>
      </c>
      <c r="E52" s="22">
        <v>357440</v>
      </c>
      <c r="F52" s="23">
        <v>1110.57</v>
      </c>
      <c r="G52" s="24">
        <v>9.5999999999999992E-3</v>
      </c>
    </row>
    <row r="53" spans="1:7" ht="12.95" customHeight="1">
      <c r="A53" s="20" t="s">
        <v>2436</v>
      </c>
      <c r="B53" s="21" t="s">
        <v>2438</v>
      </c>
      <c r="C53" s="16" t="s">
        <v>2437</v>
      </c>
      <c r="D53" s="18" t="s">
        <v>1875</v>
      </c>
      <c r="E53" s="22">
        <v>648943</v>
      </c>
      <c r="F53" s="23">
        <v>1068.48</v>
      </c>
      <c r="G53" s="24">
        <v>9.1999999999999998E-3</v>
      </c>
    </row>
    <row r="54" spans="1:7" ht="12.95" customHeight="1">
      <c r="A54" s="20" t="s">
        <v>2439</v>
      </c>
      <c r="B54" s="21" t="s">
        <v>2441</v>
      </c>
      <c r="C54" s="16" t="s">
        <v>2440</v>
      </c>
      <c r="D54" s="18" t="s">
        <v>1062</v>
      </c>
      <c r="E54" s="22">
        <v>66407</v>
      </c>
      <c r="F54" s="23">
        <v>1064.44</v>
      </c>
      <c r="G54" s="24">
        <v>9.1999999999999998E-3</v>
      </c>
    </row>
    <row r="55" spans="1:7" ht="12.95" customHeight="1">
      <c r="A55" s="20" t="s">
        <v>1446</v>
      </c>
      <c r="B55" s="21" t="s">
        <v>1448</v>
      </c>
      <c r="C55" s="16" t="s">
        <v>1447</v>
      </c>
      <c r="D55" s="18" t="s">
        <v>1104</v>
      </c>
      <c r="E55" s="22">
        <v>435000</v>
      </c>
      <c r="F55" s="23">
        <v>997.24</v>
      </c>
      <c r="G55" s="24">
        <v>8.6E-3</v>
      </c>
    </row>
    <row r="56" spans="1:7" ht="12.95" customHeight="1">
      <c r="A56" s="20" t="s">
        <v>2240</v>
      </c>
      <c r="B56" s="21" t="s">
        <v>2242</v>
      </c>
      <c r="C56" s="16" t="s">
        <v>2241</v>
      </c>
      <c r="D56" s="18" t="s">
        <v>1131</v>
      </c>
      <c r="E56" s="22">
        <v>119074</v>
      </c>
      <c r="F56" s="23">
        <v>992.12</v>
      </c>
      <c r="G56" s="24">
        <v>8.5000000000000006E-3</v>
      </c>
    </row>
    <row r="57" spans="1:7" ht="12.95" customHeight="1">
      <c r="A57" s="20" t="s">
        <v>1334</v>
      </c>
      <c r="B57" s="21" t="s">
        <v>1336</v>
      </c>
      <c r="C57" s="16" t="s">
        <v>1335</v>
      </c>
      <c r="D57" s="18" t="s">
        <v>1069</v>
      </c>
      <c r="E57" s="22">
        <v>502500</v>
      </c>
      <c r="F57" s="23">
        <v>956.76</v>
      </c>
      <c r="G57" s="24">
        <v>8.2000000000000007E-3</v>
      </c>
    </row>
    <row r="58" spans="1:7" ht="12.95" customHeight="1">
      <c r="A58" s="20" t="s">
        <v>2216</v>
      </c>
      <c r="B58" s="21" t="s">
        <v>2218</v>
      </c>
      <c r="C58" s="16" t="s">
        <v>2217</v>
      </c>
      <c r="D58" s="18" t="s">
        <v>1081</v>
      </c>
      <c r="E58" s="22">
        <v>211000</v>
      </c>
      <c r="F58" s="23">
        <v>893.59</v>
      </c>
      <c r="G58" s="24">
        <v>7.7000000000000002E-3</v>
      </c>
    </row>
    <row r="59" spans="1:7" ht="12.95" customHeight="1">
      <c r="A59" s="20" t="s">
        <v>2256</v>
      </c>
      <c r="B59" s="21" t="s">
        <v>2258</v>
      </c>
      <c r="C59" s="16" t="s">
        <v>2257</v>
      </c>
      <c r="D59" s="18" t="s">
        <v>1069</v>
      </c>
      <c r="E59" s="22">
        <v>194979</v>
      </c>
      <c r="F59" s="23">
        <v>877.41</v>
      </c>
      <c r="G59" s="24">
        <v>7.4999999999999997E-3</v>
      </c>
    </row>
    <row r="60" spans="1:7" ht="12.95" customHeight="1">
      <c r="A60" s="20" t="s">
        <v>2442</v>
      </c>
      <c r="B60" s="21" t="s">
        <v>2444</v>
      </c>
      <c r="C60" s="16" t="s">
        <v>2443</v>
      </c>
      <c r="D60" s="18" t="s">
        <v>1069</v>
      </c>
      <c r="E60" s="22">
        <v>486583</v>
      </c>
      <c r="F60" s="23">
        <v>870.98</v>
      </c>
      <c r="G60" s="24">
        <v>7.4999999999999997E-3</v>
      </c>
    </row>
    <row r="61" spans="1:7" ht="12.95" customHeight="1">
      <c r="A61" s="20" t="s">
        <v>2445</v>
      </c>
      <c r="B61" s="21" t="s">
        <v>2447</v>
      </c>
      <c r="C61" s="16" t="s">
        <v>2446</v>
      </c>
      <c r="D61" s="18" t="s">
        <v>1170</v>
      </c>
      <c r="E61" s="22">
        <v>916396</v>
      </c>
      <c r="F61" s="23">
        <v>735.87</v>
      </c>
      <c r="G61" s="24">
        <v>6.3E-3</v>
      </c>
    </row>
    <row r="62" spans="1:7" ht="12.95" customHeight="1">
      <c r="A62" s="20" t="s">
        <v>2448</v>
      </c>
      <c r="B62" s="21" t="s">
        <v>2450</v>
      </c>
      <c r="C62" s="16" t="s">
        <v>2449</v>
      </c>
      <c r="D62" s="18" t="s">
        <v>1062</v>
      </c>
      <c r="E62" s="22">
        <v>794240</v>
      </c>
      <c r="F62" s="23">
        <v>191.01</v>
      </c>
      <c r="G62" s="24">
        <v>1.6000000000000001E-3</v>
      </c>
    </row>
    <row r="63" spans="1:7" ht="12.95" customHeight="1">
      <c r="A63" s="20" t="s">
        <v>1101</v>
      </c>
      <c r="B63" s="21" t="s">
        <v>1103</v>
      </c>
      <c r="C63" s="16" t="s">
        <v>1102</v>
      </c>
      <c r="D63" s="18" t="s">
        <v>1104</v>
      </c>
      <c r="E63" s="22">
        <v>17769</v>
      </c>
      <c r="F63" s="23">
        <v>171.68</v>
      </c>
      <c r="G63" s="24">
        <v>1.5E-3</v>
      </c>
    </row>
    <row r="64" spans="1:7" ht="12.95" customHeight="1">
      <c r="A64" s="20" t="s">
        <v>2451</v>
      </c>
      <c r="B64" s="21" t="s">
        <v>2453</v>
      </c>
      <c r="C64" s="16" t="s">
        <v>2452</v>
      </c>
      <c r="D64" s="18" t="s">
        <v>1141</v>
      </c>
      <c r="E64" s="22">
        <v>764</v>
      </c>
      <c r="F64" s="23">
        <v>2.85</v>
      </c>
      <c r="G64" s="70" t="s">
        <v>3010</v>
      </c>
    </row>
    <row r="65" spans="1:7" ht="12.95" customHeight="1">
      <c r="A65" s="9"/>
      <c r="B65" s="26" t="s">
        <v>34</v>
      </c>
      <c r="C65" s="25" t="s">
        <v>2</v>
      </c>
      <c r="D65" s="26" t="s">
        <v>2</v>
      </c>
      <c r="E65" s="26" t="s">
        <v>2</v>
      </c>
      <c r="F65" s="27">
        <v>106797.98</v>
      </c>
      <c r="G65" s="28">
        <v>0.91879999999999995</v>
      </c>
    </row>
    <row r="66" spans="1:7" ht="12.95" customHeight="1">
      <c r="A66" s="9"/>
      <c r="B66" s="17" t="s">
        <v>1479</v>
      </c>
      <c r="C66" s="38" t="s">
        <v>2</v>
      </c>
      <c r="D66" s="39" t="s">
        <v>2</v>
      </c>
      <c r="E66" s="39" t="s">
        <v>2</v>
      </c>
      <c r="F66" s="50" t="s">
        <v>683</v>
      </c>
      <c r="G66" s="51" t="s">
        <v>683</v>
      </c>
    </row>
    <row r="67" spans="1:7" ht="12.95" customHeight="1">
      <c r="A67" s="9"/>
      <c r="B67" s="26" t="s">
        <v>34</v>
      </c>
      <c r="C67" s="38" t="s">
        <v>2</v>
      </c>
      <c r="D67" s="39" t="s">
        <v>2</v>
      </c>
      <c r="E67" s="39" t="s">
        <v>2</v>
      </c>
      <c r="F67" s="50" t="s">
        <v>683</v>
      </c>
      <c r="G67" s="51" t="s">
        <v>683</v>
      </c>
    </row>
    <row r="68" spans="1:7" ht="12.95" customHeight="1">
      <c r="A68" s="9"/>
      <c r="B68" s="26" t="s">
        <v>39</v>
      </c>
      <c r="C68" s="38" t="s">
        <v>2</v>
      </c>
      <c r="D68" s="39" t="s">
        <v>2</v>
      </c>
      <c r="E68" s="40" t="s">
        <v>2</v>
      </c>
      <c r="F68" s="41">
        <v>106797.98</v>
      </c>
      <c r="G68" s="42">
        <v>0.91879999999999995</v>
      </c>
    </row>
    <row r="69" spans="1:7" ht="12.95" customHeight="1">
      <c r="A69" s="9"/>
      <c r="B69" s="17" t="s">
        <v>40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67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10" t="s">
        <v>2</v>
      </c>
      <c r="B71" s="21" t="s">
        <v>2017</v>
      </c>
      <c r="C71" s="16" t="s">
        <v>2</v>
      </c>
      <c r="D71" s="18" t="s">
        <v>2</v>
      </c>
      <c r="E71" s="43" t="s">
        <v>2</v>
      </c>
      <c r="F71" s="23">
        <v>8388.76</v>
      </c>
      <c r="G71" s="24">
        <v>7.22E-2</v>
      </c>
    </row>
    <row r="72" spans="1:7" ht="12.95" customHeight="1">
      <c r="A72" s="10" t="s">
        <v>2</v>
      </c>
      <c r="B72" s="21" t="s">
        <v>68</v>
      </c>
      <c r="C72" s="16" t="s">
        <v>2</v>
      </c>
      <c r="D72" s="18" t="s">
        <v>2</v>
      </c>
      <c r="E72" s="43" t="s">
        <v>2</v>
      </c>
      <c r="F72" s="23">
        <v>500.17</v>
      </c>
      <c r="G72" s="24">
        <v>4.3E-3</v>
      </c>
    </row>
    <row r="73" spans="1:7" ht="12.95" customHeight="1">
      <c r="A73" s="9"/>
      <c r="B73" s="26" t="s">
        <v>39</v>
      </c>
      <c r="C73" s="38" t="s">
        <v>2</v>
      </c>
      <c r="D73" s="39" t="s">
        <v>2</v>
      </c>
      <c r="E73" s="40" t="s">
        <v>2</v>
      </c>
      <c r="F73" s="41">
        <v>8888.93</v>
      </c>
      <c r="G73" s="42">
        <v>7.6499999999999999E-2</v>
      </c>
    </row>
    <row r="74" spans="1:7" ht="12.95" customHeight="1">
      <c r="A74" s="9"/>
      <c r="B74" s="26" t="s">
        <v>214</v>
      </c>
      <c r="C74" s="38" t="s">
        <v>2</v>
      </c>
      <c r="D74" s="39" t="s">
        <v>2</v>
      </c>
      <c r="E74" s="18" t="s">
        <v>2</v>
      </c>
      <c r="F74" s="41">
        <v>536.71</v>
      </c>
      <c r="G74" s="42">
        <v>4.7000000000000002E-3</v>
      </c>
    </row>
    <row r="75" spans="1:7" ht="12.95" customHeight="1" thickBot="1">
      <c r="A75" s="9"/>
      <c r="B75" s="45" t="s">
        <v>215</v>
      </c>
      <c r="C75" s="44" t="s">
        <v>2</v>
      </c>
      <c r="D75" s="46" t="s">
        <v>2</v>
      </c>
      <c r="E75" s="46" t="s">
        <v>2</v>
      </c>
      <c r="F75" s="47">
        <v>116223.61757585419</v>
      </c>
      <c r="G75" s="48">
        <v>1</v>
      </c>
    </row>
    <row r="76" spans="1:7" ht="12.95" customHeight="1">
      <c r="A76" s="9"/>
      <c r="B76" s="10" t="s">
        <v>2</v>
      </c>
      <c r="C76" s="9"/>
      <c r="D76" s="9"/>
      <c r="E76" s="9"/>
      <c r="F76" s="9"/>
      <c r="G76" s="9"/>
    </row>
    <row r="77" spans="1:7" ht="12.95" customHeight="1">
      <c r="A77" s="9"/>
      <c r="B77" s="49" t="s">
        <v>2</v>
      </c>
      <c r="C77" s="9"/>
      <c r="D77" s="9"/>
      <c r="E77" s="9"/>
      <c r="F77" s="9"/>
      <c r="G77" s="9"/>
    </row>
    <row r="78" spans="1:7" ht="12.95" customHeight="1">
      <c r="A78" s="9"/>
      <c r="B78" s="49" t="s">
        <v>217</v>
      </c>
      <c r="C78" s="9"/>
      <c r="D78" s="9"/>
      <c r="E78" s="9"/>
      <c r="F78" s="9"/>
      <c r="G78" s="9"/>
    </row>
    <row r="79" spans="1:7" ht="12.95" customHeight="1">
      <c r="A79" s="9"/>
      <c r="B79" s="49" t="s">
        <v>2</v>
      </c>
      <c r="C79" s="9"/>
      <c r="D79" s="9"/>
      <c r="E79" s="9"/>
      <c r="F79" s="9"/>
      <c r="G79" s="9"/>
    </row>
    <row r="80" spans="1:7" ht="26.1" customHeight="1">
      <c r="A80" s="9"/>
      <c r="B80" s="63"/>
      <c r="C80" s="9"/>
      <c r="E80" s="9"/>
      <c r="F80" s="9"/>
      <c r="G80" s="9"/>
    </row>
    <row r="81" spans="1:7" ht="12.95" customHeight="1">
      <c r="A81" s="9"/>
      <c r="B81" s="49" t="s">
        <v>2</v>
      </c>
      <c r="C81" s="9"/>
      <c r="D81" s="9"/>
      <c r="E81" s="9"/>
      <c r="F81" s="9"/>
      <c r="G8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zoomScaleNormal="100" workbookViewId="0"/>
  </sheetViews>
  <sheetFormatPr defaultRowHeight="12.75"/>
  <cols>
    <col min="1" max="1" width="9.71093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Yearly Series Interval Fund - Series II (IDFC YS IF - S2)</v>
      </c>
      <c r="C4" s="79"/>
      <c r="D4" s="79"/>
      <c r="E4" s="79"/>
      <c r="F4" s="79"/>
      <c r="G4" s="79"/>
    </row>
    <row r="5" spans="1:9" ht="15.95" customHeight="1">
      <c r="A5" s="8" t="s">
        <v>2454</v>
      </c>
      <c r="B5" s="64" t="s">
        <v>2985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1756</v>
      </c>
      <c r="B12" s="21" t="s">
        <v>1758</v>
      </c>
      <c r="C12" s="16" t="s">
        <v>1757</v>
      </c>
      <c r="D12" s="18" t="s">
        <v>302</v>
      </c>
      <c r="E12" s="22">
        <v>1200000</v>
      </c>
      <c r="F12" s="23">
        <v>1198.48</v>
      </c>
      <c r="G12" s="24">
        <v>0.1186</v>
      </c>
      <c r="I12" s="78"/>
    </row>
    <row r="13" spans="1:9" ht="12.95" customHeight="1">
      <c r="A13" s="20" t="s">
        <v>376</v>
      </c>
      <c r="B13" s="21" t="s">
        <v>3022</v>
      </c>
      <c r="C13" s="16" t="s">
        <v>377</v>
      </c>
      <c r="D13" s="18" t="s">
        <v>15</v>
      </c>
      <c r="E13" s="22">
        <v>1200000</v>
      </c>
      <c r="F13" s="23">
        <v>1198.25</v>
      </c>
      <c r="G13" s="24">
        <v>0.1186</v>
      </c>
    </row>
    <row r="14" spans="1:9" ht="12.95" customHeight="1">
      <c r="A14" s="9"/>
      <c r="B14" s="26" t="s">
        <v>34</v>
      </c>
      <c r="C14" s="25" t="s">
        <v>2</v>
      </c>
      <c r="D14" s="26" t="s">
        <v>2</v>
      </c>
      <c r="E14" s="26" t="s">
        <v>2</v>
      </c>
      <c r="F14" s="27">
        <v>2396.73</v>
      </c>
      <c r="G14" s="28">
        <v>0.23719999999999999</v>
      </c>
    </row>
    <row r="15" spans="1:9" ht="12.95" customHeight="1">
      <c r="A15" s="9"/>
      <c r="B15" s="17" t="s">
        <v>35</v>
      </c>
      <c r="C15" s="16" t="s">
        <v>2</v>
      </c>
      <c r="D15" s="39" t="s">
        <v>2</v>
      </c>
      <c r="E15" s="39" t="s">
        <v>2</v>
      </c>
      <c r="F15" s="50" t="s">
        <v>683</v>
      </c>
      <c r="G15" s="51" t="s">
        <v>683</v>
      </c>
    </row>
    <row r="16" spans="1:9" ht="12.95" customHeight="1">
      <c r="A16" s="9"/>
      <c r="B16" s="25" t="s">
        <v>34</v>
      </c>
      <c r="C16" s="38" t="s">
        <v>2</v>
      </c>
      <c r="D16" s="39" t="s">
        <v>2</v>
      </c>
      <c r="E16" s="39" t="s">
        <v>2</v>
      </c>
      <c r="F16" s="50" t="s">
        <v>683</v>
      </c>
      <c r="G16" s="51" t="s">
        <v>683</v>
      </c>
    </row>
    <row r="17" spans="1:7" ht="12.95" customHeight="1">
      <c r="A17" s="9"/>
      <c r="B17" s="30" t="s">
        <v>2959</v>
      </c>
      <c r="C17" s="29" t="s">
        <v>2</v>
      </c>
      <c r="D17" s="31" t="s">
        <v>2</v>
      </c>
      <c r="E17" s="31" t="s">
        <v>2</v>
      </c>
      <c r="F17" s="31" t="s">
        <v>2</v>
      </c>
      <c r="G17" s="32" t="s">
        <v>2</v>
      </c>
    </row>
    <row r="18" spans="1:7" ht="12.95" customHeight="1">
      <c r="A18" s="33"/>
      <c r="B18" s="35" t="s">
        <v>34</v>
      </c>
      <c r="C18" s="34" t="s">
        <v>2</v>
      </c>
      <c r="D18" s="35" t="s">
        <v>2</v>
      </c>
      <c r="E18" s="35" t="s">
        <v>2</v>
      </c>
      <c r="F18" s="36" t="s">
        <v>683</v>
      </c>
      <c r="G18" s="37" t="s">
        <v>683</v>
      </c>
    </row>
    <row r="19" spans="1:7" ht="12.95" customHeight="1">
      <c r="A19" s="9"/>
      <c r="B19" s="26" t="s">
        <v>39</v>
      </c>
      <c r="C19" s="38" t="s">
        <v>2</v>
      </c>
      <c r="D19" s="39" t="s">
        <v>2</v>
      </c>
      <c r="E19" s="40" t="s">
        <v>2</v>
      </c>
      <c r="F19" s="41">
        <v>2396.73</v>
      </c>
      <c r="G19" s="42">
        <v>0.23719999999999999</v>
      </c>
    </row>
    <row r="20" spans="1:7" ht="12.95" customHeight="1">
      <c r="A20" s="9"/>
      <c r="B20" s="17" t="s">
        <v>40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41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427</v>
      </c>
      <c r="B22" s="21" t="s">
        <v>426</v>
      </c>
      <c r="C22" s="16" t="s">
        <v>428</v>
      </c>
      <c r="D22" s="18" t="s">
        <v>45</v>
      </c>
      <c r="E22" s="22">
        <v>1200000</v>
      </c>
      <c r="F22" s="23">
        <v>1131.82</v>
      </c>
      <c r="G22" s="24">
        <v>0.112</v>
      </c>
    </row>
    <row r="23" spans="1:7" ht="12.95" customHeight="1">
      <c r="A23" s="20" t="s">
        <v>435</v>
      </c>
      <c r="B23" s="21" t="s">
        <v>72</v>
      </c>
      <c r="C23" s="16" t="s">
        <v>436</v>
      </c>
      <c r="D23" s="18" t="s">
        <v>49</v>
      </c>
      <c r="E23" s="22">
        <v>1200000</v>
      </c>
      <c r="F23" s="23">
        <v>1129.8900000000001</v>
      </c>
      <c r="G23" s="24">
        <v>0.1119</v>
      </c>
    </row>
    <row r="24" spans="1:7" ht="12.95" customHeight="1">
      <c r="A24" s="20" t="s">
        <v>429</v>
      </c>
      <c r="B24" s="21" t="s">
        <v>48</v>
      </c>
      <c r="C24" s="16" t="s">
        <v>430</v>
      </c>
      <c r="D24" s="18" t="s">
        <v>49</v>
      </c>
      <c r="E24" s="22">
        <v>1200000</v>
      </c>
      <c r="F24" s="23">
        <v>1127.27</v>
      </c>
      <c r="G24" s="24">
        <v>0.1116</v>
      </c>
    </row>
    <row r="25" spans="1:7" ht="12.95" customHeight="1">
      <c r="A25" s="20" t="s">
        <v>431</v>
      </c>
      <c r="B25" s="21" t="s">
        <v>61</v>
      </c>
      <c r="C25" s="16" t="s">
        <v>432</v>
      </c>
      <c r="D25" s="18" t="s">
        <v>49</v>
      </c>
      <c r="E25" s="22">
        <v>1200000</v>
      </c>
      <c r="F25" s="23">
        <v>1126.93</v>
      </c>
      <c r="G25" s="24">
        <v>0.1116</v>
      </c>
    </row>
    <row r="26" spans="1:7" ht="12.95" customHeight="1">
      <c r="A26" s="20" t="s">
        <v>2455</v>
      </c>
      <c r="B26" s="21" t="s">
        <v>44</v>
      </c>
      <c r="C26" s="16" t="s">
        <v>2456</v>
      </c>
      <c r="D26" s="18" t="s">
        <v>45</v>
      </c>
      <c r="E26" s="22">
        <v>400000</v>
      </c>
      <c r="F26" s="23">
        <v>376.05</v>
      </c>
      <c r="G26" s="24">
        <v>3.7199999999999997E-2</v>
      </c>
    </row>
    <row r="27" spans="1:7" ht="12.95" customHeight="1">
      <c r="A27" s="9"/>
      <c r="B27" s="17" t="s">
        <v>69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458</v>
      </c>
      <c r="B28" s="21" t="s">
        <v>78</v>
      </c>
      <c r="C28" s="16" t="s">
        <v>459</v>
      </c>
      <c r="D28" s="18" t="s">
        <v>49</v>
      </c>
      <c r="E28" s="22">
        <v>1200000</v>
      </c>
      <c r="F28" s="23">
        <v>1126.45</v>
      </c>
      <c r="G28" s="24">
        <v>0.1115</v>
      </c>
    </row>
    <row r="29" spans="1:7" ht="12.95" customHeight="1">
      <c r="A29" s="20" t="s">
        <v>525</v>
      </c>
      <c r="B29" s="21" t="s">
        <v>90</v>
      </c>
      <c r="C29" s="16" t="s">
        <v>526</v>
      </c>
      <c r="D29" s="18" t="s">
        <v>49</v>
      </c>
      <c r="E29" s="22">
        <v>1000000</v>
      </c>
      <c r="F29" s="23">
        <v>936.57</v>
      </c>
      <c r="G29" s="24">
        <v>9.2700000000000005E-2</v>
      </c>
    </row>
    <row r="30" spans="1:7" ht="12.95" customHeight="1">
      <c r="A30" s="20" t="s">
        <v>523</v>
      </c>
      <c r="B30" s="21" t="s">
        <v>507</v>
      </c>
      <c r="C30" s="16" t="s">
        <v>524</v>
      </c>
      <c r="D30" s="18" t="s">
        <v>45</v>
      </c>
      <c r="E30" s="22">
        <v>700000</v>
      </c>
      <c r="F30" s="23">
        <v>656.71</v>
      </c>
      <c r="G30" s="24">
        <v>6.5000000000000002E-2</v>
      </c>
    </row>
    <row r="31" spans="1:7" ht="12.95" customHeight="1">
      <c r="A31" s="9"/>
      <c r="B31" s="17" t="s">
        <v>67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68</v>
      </c>
      <c r="C32" s="16" t="s">
        <v>2</v>
      </c>
      <c r="D32" s="18" t="s">
        <v>2</v>
      </c>
      <c r="E32" s="43" t="s">
        <v>2</v>
      </c>
      <c r="F32" s="23">
        <v>65.05</v>
      </c>
      <c r="G32" s="24">
        <v>6.4000000000000003E-3</v>
      </c>
    </row>
    <row r="33" spans="1:7" ht="12.95" customHeight="1">
      <c r="A33" s="9"/>
      <c r="B33" s="26" t="s">
        <v>39</v>
      </c>
      <c r="C33" s="38" t="s">
        <v>2</v>
      </c>
      <c r="D33" s="39" t="s">
        <v>2</v>
      </c>
      <c r="E33" s="40" t="s">
        <v>2</v>
      </c>
      <c r="F33" s="41">
        <v>7676.74</v>
      </c>
      <c r="G33" s="42">
        <v>0.75990000000000002</v>
      </c>
    </row>
    <row r="34" spans="1:7" ht="12.95" customHeight="1">
      <c r="A34" s="9"/>
      <c r="B34" s="26" t="s">
        <v>214</v>
      </c>
      <c r="C34" s="38" t="s">
        <v>2</v>
      </c>
      <c r="D34" s="39" t="s">
        <v>2</v>
      </c>
      <c r="E34" s="18" t="s">
        <v>2</v>
      </c>
      <c r="F34" s="41">
        <v>28.24</v>
      </c>
      <c r="G34" s="42">
        <v>2.8999999999999998E-3</v>
      </c>
    </row>
    <row r="35" spans="1:7" ht="12.95" customHeight="1" thickBot="1">
      <c r="A35" s="9"/>
      <c r="B35" s="45" t="s">
        <v>215</v>
      </c>
      <c r="C35" s="44" t="s">
        <v>2</v>
      </c>
      <c r="D35" s="46" t="s">
        <v>2</v>
      </c>
      <c r="E35" s="46" t="s">
        <v>2</v>
      </c>
      <c r="F35" s="47">
        <v>10101.7133197</v>
      </c>
      <c r="G35" s="48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49" t="s">
        <v>2</v>
      </c>
      <c r="C37" s="9"/>
      <c r="D37" s="9"/>
      <c r="E37" s="9"/>
      <c r="F37" s="9"/>
      <c r="G37" s="9"/>
    </row>
    <row r="38" spans="1:7" ht="12.95" customHeight="1">
      <c r="A38" s="9"/>
      <c r="B38" s="49" t="s">
        <v>216</v>
      </c>
      <c r="C38" s="9"/>
      <c r="D38" s="9"/>
      <c r="E38" s="9"/>
      <c r="F38" s="9"/>
      <c r="G38" s="9"/>
    </row>
    <row r="39" spans="1:7" ht="12.95" customHeight="1">
      <c r="A39" s="9"/>
      <c r="B39" s="49" t="s">
        <v>2</v>
      </c>
      <c r="C39" s="9"/>
      <c r="D39" s="9"/>
      <c r="E39" s="9"/>
      <c r="F39" s="9"/>
      <c r="G39" s="9"/>
    </row>
    <row r="40" spans="1:7" ht="26.1" customHeight="1">
      <c r="A40" s="9"/>
      <c r="B40" s="63"/>
      <c r="C40" s="9"/>
      <c r="E40" s="9"/>
      <c r="F40" s="9"/>
      <c r="G40" s="9"/>
    </row>
    <row r="41" spans="1:7" ht="12.95" customHeight="1">
      <c r="A41" s="9"/>
      <c r="B41" s="49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Banking &amp; Psu Debt Fund (IDFC BDF)</v>
      </c>
      <c r="C4" s="79"/>
      <c r="D4" s="79"/>
      <c r="E4" s="79"/>
      <c r="F4" s="79"/>
      <c r="G4" s="79"/>
    </row>
    <row r="5" spans="1:9" ht="15.95" customHeight="1">
      <c r="A5" s="8" t="s">
        <v>2457</v>
      </c>
      <c r="B5" s="64" t="s">
        <v>2986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227</v>
      </c>
      <c r="B12" s="21" t="s">
        <v>229</v>
      </c>
      <c r="C12" s="16" t="s">
        <v>228</v>
      </c>
      <c r="D12" s="18" t="s">
        <v>223</v>
      </c>
      <c r="E12" s="22">
        <v>2500000</v>
      </c>
      <c r="F12" s="23">
        <v>2511.15</v>
      </c>
      <c r="G12" s="24">
        <v>2.8400000000000002E-2</v>
      </c>
      <c r="I12" s="78"/>
    </row>
    <row r="13" spans="1:9" ht="12.95" customHeight="1">
      <c r="A13" s="20" t="s">
        <v>233</v>
      </c>
      <c r="B13" s="21" t="s">
        <v>235</v>
      </c>
      <c r="C13" s="16" t="s">
        <v>234</v>
      </c>
      <c r="D13" s="18" t="s">
        <v>223</v>
      </c>
      <c r="E13" s="22">
        <v>1500000</v>
      </c>
      <c r="F13" s="23">
        <v>1548.37</v>
      </c>
      <c r="G13" s="24">
        <v>1.7500000000000002E-2</v>
      </c>
    </row>
    <row r="14" spans="1:9" ht="12.95" customHeight="1">
      <c r="A14" s="20" t="s">
        <v>557</v>
      </c>
      <c r="B14" s="21" t="s">
        <v>559</v>
      </c>
      <c r="C14" s="16" t="s">
        <v>558</v>
      </c>
      <c r="D14" s="18" t="s">
        <v>223</v>
      </c>
      <c r="E14" s="22">
        <v>1500000</v>
      </c>
      <c r="F14" s="23">
        <v>1547.69</v>
      </c>
      <c r="G14" s="24">
        <v>1.7500000000000002E-2</v>
      </c>
    </row>
    <row r="15" spans="1:9" ht="12.95" customHeight="1">
      <c r="A15" s="20" t="s">
        <v>531</v>
      </c>
      <c r="B15" s="21" t="s">
        <v>533</v>
      </c>
      <c r="C15" s="16" t="s">
        <v>532</v>
      </c>
      <c r="D15" s="18" t="s">
        <v>223</v>
      </c>
      <c r="E15" s="22">
        <v>1000000</v>
      </c>
      <c r="F15" s="23">
        <v>1030.81</v>
      </c>
      <c r="G15" s="24">
        <v>1.17E-2</v>
      </c>
    </row>
    <row r="16" spans="1:9" ht="12.95" customHeight="1">
      <c r="A16" s="9"/>
      <c r="B16" s="17" t="s">
        <v>11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2458</v>
      </c>
      <c r="B17" s="21" t="s">
        <v>2460</v>
      </c>
      <c r="C17" s="16" t="s">
        <v>2459</v>
      </c>
      <c r="D17" s="18" t="s">
        <v>26</v>
      </c>
      <c r="E17" s="22">
        <v>9500000</v>
      </c>
      <c r="F17" s="23">
        <v>9424.77</v>
      </c>
      <c r="G17" s="24">
        <v>0.1066</v>
      </c>
    </row>
    <row r="18" spans="1:7" ht="12.95" customHeight="1">
      <c r="A18" s="20" t="s">
        <v>922</v>
      </c>
      <c r="B18" s="21" t="s">
        <v>924</v>
      </c>
      <c r="C18" s="16" t="s">
        <v>923</v>
      </c>
      <c r="D18" s="18" t="s">
        <v>15</v>
      </c>
      <c r="E18" s="22">
        <v>8500000</v>
      </c>
      <c r="F18" s="23">
        <v>8453.4599999999991</v>
      </c>
      <c r="G18" s="24">
        <v>9.5600000000000004E-2</v>
      </c>
    </row>
    <row r="19" spans="1:7" ht="12.95" customHeight="1">
      <c r="A19" s="20" t="s">
        <v>280</v>
      </c>
      <c r="B19" s="21" t="s">
        <v>3057</v>
      </c>
      <c r="C19" s="16" t="s">
        <v>281</v>
      </c>
      <c r="D19" s="18" t="s">
        <v>242</v>
      </c>
      <c r="E19" s="22">
        <v>5900000</v>
      </c>
      <c r="F19" s="23">
        <v>5948.4</v>
      </c>
      <c r="G19" s="24">
        <v>6.7299999999999999E-2</v>
      </c>
    </row>
    <row r="20" spans="1:7" ht="12.95" customHeight="1">
      <c r="A20" s="20" t="s">
        <v>262</v>
      </c>
      <c r="B20" s="21" t="s">
        <v>264</v>
      </c>
      <c r="C20" s="16" t="s">
        <v>263</v>
      </c>
      <c r="D20" s="18" t="s">
        <v>15</v>
      </c>
      <c r="E20" s="22">
        <v>5000000</v>
      </c>
      <c r="F20" s="23">
        <v>5084.1400000000003</v>
      </c>
      <c r="G20" s="24">
        <v>5.7500000000000002E-2</v>
      </c>
    </row>
    <row r="21" spans="1:7" ht="12.95" customHeight="1">
      <c r="A21" s="20" t="s">
        <v>277</v>
      </c>
      <c r="B21" s="21" t="s">
        <v>279</v>
      </c>
      <c r="C21" s="16" t="s">
        <v>278</v>
      </c>
      <c r="D21" s="18" t="s">
        <v>15</v>
      </c>
      <c r="E21" s="22">
        <v>4500000</v>
      </c>
      <c r="F21" s="23">
        <v>4454.57</v>
      </c>
      <c r="G21" s="24">
        <v>5.04E-2</v>
      </c>
    </row>
    <row r="22" spans="1:7" ht="12.95" customHeight="1">
      <c r="A22" s="20" t="s">
        <v>2461</v>
      </c>
      <c r="B22" s="21" t="s">
        <v>3063</v>
      </c>
      <c r="C22" s="16" t="s">
        <v>2462</v>
      </c>
      <c r="D22" s="18" t="s">
        <v>242</v>
      </c>
      <c r="E22" s="22">
        <v>3500000</v>
      </c>
      <c r="F22" s="23">
        <v>3485.65</v>
      </c>
      <c r="G22" s="24">
        <v>3.9399999999999998E-2</v>
      </c>
    </row>
    <row r="23" spans="1:7" ht="12.95" customHeight="1">
      <c r="A23" s="20" t="s">
        <v>320</v>
      </c>
      <c r="B23" s="21" t="s">
        <v>322</v>
      </c>
      <c r="C23" s="16" t="s">
        <v>321</v>
      </c>
      <c r="D23" s="18" t="s">
        <v>15</v>
      </c>
      <c r="E23" s="22">
        <v>3400000</v>
      </c>
      <c r="F23" s="23">
        <v>3410.56</v>
      </c>
      <c r="G23" s="24">
        <v>3.8600000000000002E-2</v>
      </c>
    </row>
    <row r="24" spans="1:7" ht="12.95" customHeight="1">
      <c r="A24" s="20" t="s">
        <v>2463</v>
      </c>
      <c r="B24" s="21" t="s">
        <v>501</v>
      </c>
      <c r="C24" s="16" t="s">
        <v>2464</v>
      </c>
      <c r="D24" s="18" t="s">
        <v>15</v>
      </c>
      <c r="E24" s="22">
        <v>3000000</v>
      </c>
      <c r="F24" s="23">
        <v>3061.14</v>
      </c>
      <c r="G24" s="24">
        <v>3.4599999999999999E-2</v>
      </c>
    </row>
    <row r="25" spans="1:7" ht="12.95" customHeight="1">
      <c r="A25" s="20" t="s">
        <v>2465</v>
      </c>
      <c r="B25" s="21" t="s">
        <v>2467</v>
      </c>
      <c r="C25" s="16" t="s">
        <v>2466</v>
      </c>
      <c r="D25" s="18" t="s">
        <v>255</v>
      </c>
      <c r="E25" s="22">
        <v>3000000</v>
      </c>
      <c r="F25" s="23">
        <v>3023.17</v>
      </c>
      <c r="G25" s="24">
        <v>3.4200000000000001E-2</v>
      </c>
    </row>
    <row r="26" spans="1:7" ht="12.95" customHeight="1">
      <c r="A26" s="20" t="s">
        <v>314</v>
      </c>
      <c r="B26" s="21" t="s">
        <v>316</v>
      </c>
      <c r="C26" s="16" t="s">
        <v>315</v>
      </c>
      <c r="D26" s="18" t="s">
        <v>15</v>
      </c>
      <c r="E26" s="22">
        <v>3000000</v>
      </c>
      <c r="F26" s="23">
        <v>2992.29</v>
      </c>
      <c r="G26" s="24">
        <v>3.39E-2</v>
      </c>
    </row>
    <row r="27" spans="1:7" ht="12.95" customHeight="1">
      <c r="A27" s="20" t="s">
        <v>2468</v>
      </c>
      <c r="B27" s="21" t="s">
        <v>774</v>
      </c>
      <c r="C27" s="16" t="s">
        <v>2469</v>
      </c>
      <c r="D27" s="18" t="s">
        <v>15</v>
      </c>
      <c r="E27" s="22">
        <v>2500000</v>
      </c>
      <c r="F27" s="23">
        <v>2574.44</v>
      </c>
      <c r="G27" s="24">
        <v>2.9100000000000001E-2</v>
      </c>
    </row>
    <row r="28" spans="1:7" ht="12.95" customHeight="1">
      <c r="A28" s="20" t="s">
        <v>2470</v>
      </c>
      <c r="B28" s="21" t="s">
        <v>1029</v>
      </c>
      <c r="C28" s="16" t="s">
        <v>2471</v>
      </c>
      <c r="D28" s="18" t="s">
        <v>15</v>
      </c>
      <c r="E28" s="22">
        <v>2500000</v>
      </c>
      <c r="F28" s="23">
        <v>2548.12</v>
      </c>
      <c r="G28" s="24">
        <v>2.8799999999999999E-2</v>
      </c>
    </row>
    <row r="29" spans="1:7" ht="12.95" customHeight="1">
      <c r="A29" s="20" t="s">
        <v>584</v>
      </c>
      <c r="B29" s="21" t="s">
        <v>586</v>
      </c>
      <c r="C29" s="16" t="s">
        <v>585</v>
      </c>
      <c r="D29" s="18" t="s">
        <v>15</v>
      </c>
      <c r="E29" s="22">
        <v>2500000</v>
      </c>
      <c r="F29" s="23">
        <v>2545.98</v>
      </c>
      <c r="G29" s="24">
        <v>2.8799999999999999E-2</v>
      </c>
    </row>
    <row r="30" spans="1:7" ht="12.95" customHeight="1">
      <c r="A30" s="20" t="s">
        <v>236</v>
      </c>
      <c r="B30" s="21" t="s">
        <v>238</v>
      </c>
      <c r="C30" s="16" t="s">
        <v>237</v>
      </c>
      <c r="D30" s="18" t="s">
        <v>15</v>
      </c>
      <c r="E30" s="22">
        <v>2500000</v>
      </c>
      <c r="F30" s="23">
        <v>2537.79</v>
      </c>
      <c r="G30" s="24">
        <v>2.87E-2</v>
      </c>
    </row>
    <row r="31" spans="1:7" ht="12.95" customHeight="1">
      <c r="A31" s="20" t="s">
        <v>2472</v>
      </c>
      <c r="B31" s="21" t="s">
        <v>2474</v>
      </c>
      <c r="C31" s="16" t="s">
        <v>2473</v>
      </c>
      <c r="D31" s="18" t="s">
        <v>15</v>
      </c>
      <c r="E31" s="22">
        <v>2500000</v>
      </c>
      <c r="F31" s="23">
        <v>2530.75</v>
      </c>
      <c r="G31" s="24">
        <v>2.86E-2</v>
      </c>
    </row>
    <row r="32" spans="1:7" ht="12.95" customHeight="1">
      <c r="A32" s="20" t="s">
        <v>2475</v>
      </c>
      <c r="B32" s="21" t="s">
        <v>2317</v>
      </c>
      <c r="C32" s="16" t="s">
        <v>2476</v>
      </c>
      <c r="D32" s="18" t="s">
        <v>267</v>
      </c>
      <c r="E32" s="22">
        <v>2500000</v>
      </c>
      <c r="F32" s="23">
        <v>2526.13</v>
      </c>
      <c r="G32" s="24">
        <v>2.86E-2</v>
      </c>
    </row>
    <row r="33" spans="1:7" ht="12.95" customHeight="1">
      <c r="A33" s="20" t="s">
        <v>2477</v>
      </c>
      <c r="B33" s="21" t="s">
        <v>2479</v>
      </c>
      <c r="C33" s="16" t="s">
        <v>2478</v>
      </c>
      <c r="D33" s="18" t="s">
        <v>15</v>
      </c>
      <c r="E33" s="22">
        <v>2500000</v>
      </c>
      <c r="F33" s="23">
        <v>2483.7600000000002</v>
      </c>
      <c r="G33" s="24">
        <v>2.81E-2</v>
      </c>
    </row>
    <row r="34" spans="1:7" ht="12.95" customHeight="1">
      <c r="A34" s="20" t="s">
        <v>2480</v>
      </c>
      <c r="B34" s="21" t="s">
        <v>2482</v>
      </c>
      <c r="C34" s="16" t="s">
        <v>2481</v>
      </c>
      <c r="D34" s="18" t="s">
        <v>15</v>
      </c>
      <c r="E34" s="22">
        <v>2000000</v>
      </c>
      <c r="F34" s="23">
        <v>2029.92</v>
      </c>
      <c r="G34" s="24">
        <v>2.3E-2</v>
      </c>
    </row>
    <row r="35" spans="1:7" ht="12.95" customHeight="1">
      <c r="A35" s="20" t="s">
        <v>2483</v>
      </c>
      <c r="B35" s="21" t="s">
        <v>2485</v>
      </c>
      <c r="C35" s="16" t="s">
        <v>2484</v>
      </c>
      <c r="D35" s="18" t="s">
        <v>15</v>
      </c>
      <c r="E35" s="22">
        <v>1000000</v>
      </c>
      <c r="F35" s="23">
        <v>1020.58</v>
      </c>
      <c r="G35" s="24">
        <v>1.15E-2</v>
      </c>
    </row>
    <row r="36" spans="1:7" ht="12.95" customHeight="1">
      <c r="A36" s="20" t="s">
        <v>994</v>
      </c>
      <c r="B36" s="21" t="s">
        <v>996</v>
      </c>
      <c r="C36" s="16" t="s">
        <v>995</v>
      </c>
      <c r="D36" s="18" t="s">
        <v>15</v>
      </c>
      <c r="E36" s="22">
        <v>1000000</v>
      </c>
      <c r="F36" s="23">
        <v>1011.86</v>
      </c>
      <c r="G36" s="24">
        <v>1.14E-2</v>
      </c>
    </row>
    <row r="37" spans="1:7" ht="12.95" customHeight="1">
      <c r="A37" s="20" t="s">
        <v>955</v>
      </c>
      <c r="B37" s="21" t="s">
        <v>957</v>
      </c>
      <c r="C37" s="16" t="s">
        <v>956</v>
      </c>
      <c r="D37" s="18" t="s">
        <v>15</v>
      </c>
      <c r="E37" s="22">
        <v>1000000</v>
      </c>
      <c r="F37" s="23">
        <v>1011.44</v>
      </c>
      <c r="G37" s="24">
        <v>1.14E-2</v>
      </c>
    </row>
    <row r="38" spans="1:7" ht="12.95" customHeight="1">
      <c r="A38" s="20" t="s">
        <v>2315</v>
      </c>
      <c r="B38" s="21" t="s">
        <v>2317</v>
      </c>
      <c r="C38" s="16" t="s">
        <v>2316</v>
      </c>
      <c r="D38" s="18" t="s">
        <v>267</v>
      </c>
      <c r="E38" s="22">
        <v>1000000</v>
      </c>
      <c r="F38" s="23">
        <v>1010.37</v>
      </c>
      <c r="G38" s="24">
        <v>1.14E-2</v>
      </c>
    </row>
    <row r="39" spans="1:7" ht="12.95" customHeight="1">
      <c r="A39" s="20" t="s">
        <v>2486</v>
      </c>
      <c r="B39" s="21" t="s">
        <v>2488</v>
      </c>
      <c r="C39" s="16" t="s">
        <v>2487</v>
      </c>
      <c r="D39" s="18" t="s">
        <v>15</v>
      </c>
      <c r="E39" s="22">
        <v>1000000</v>
      </c>
      <c r="F39" s="23">
        <v>1009.04</v>
      </c>
      <c r="G39" s="24">
        <v>1.14E-2</v>
      </c>
    </row>
    <row r="40" spans="1:7" ht="12.95" customHeight="1">
      <c r="A40" s="9"/>
      <c r="B40" s="26" t="s">
        <v>34</v>
      </c>
      <c r="C40" s="25" t="s">
        <v>2</v>
      </c>
      <c r="D40" s="26" t="s">
        <v>2</v>
      </c>
      <c r="E40" s="26" t="s">
        <v>2</v>
      </c>
      <c r="F40" s="27">
        <v>80816.350000000006</v>
      </c>
      <c r="G40" s="28">
        <v>0.91400000000000003</v>
      </c>
    </row>
    <row r="41" spans="1:7" ht="12.95" customHeight="1">
      <c r="A41" s="9"/>
      <c r="B41" s="17" t="s">
        <v>35</v>
      </c>
      <c r="C41" s="16" t="s">
        <v>2</v>
      </c>
      <c r="D41" s="39" t="s">
        <v>2</v>
      </c>
      <c r="E41" s="39" t="s">
        <v>2</v>
      </c>
      <c r="F41" s="50" t="s">
        <v>683</v>
      </c>
      <c r="G41" s="51" t="s">
        <v>683</v>
      </c>
    </row>
    <row r="42" spans="1:7" ht="12.95" customHeight="1">
      <c r="A42" s="9"/>
      <c r="B42" s="25" t="s">
        <v>34</v>
      </c>
      <c r="C42" s="38" t="s">
        <v>2</v>
      </c>
      <c r="D42" s="39" t="s">
        <v>2</v>
      </c>
      <c r="E42" s="39" t="s">
        <v>2</v>
      </c>
      <c r="F42" s="50" t="s">
        <v>683</v>
      </c>
      <c r="G42" s="51" t="s">
        <v>683</v>
      </c>
    </row>
    <row r="43" spans="1:7" ht="12.95" customHeight="1">
      <c r="A43" s="9"/>
      <c r="B43" s="30" t="s">
        <v>2959</v>
      </c>
      <c r="C43" s="29" t="s">
        <v>2</v>
      </c>
      <c r="D43" s="31" t="s">
        <v>2</v>
      </c>
      <c r="E43" s="31" t="s">
        <v>2</v>
      </c>
      <c r="F43" s="31" t="s">
        <v>2</v>
      </c>
      <c r="G43" s="32" t="s">
        <v>2</v>
      </c>
    </row>
    <row r="44" spans="1:7" ht="12.95" customHeight="1">
      <c r="A44" s="33"/>
      <c r="B44" s="58" t="s">
        <v>34</v>
      </c>
      <c r="C44" s="34" t="s">
        <v>2</v>
      </c>
      <c r="D44" s="58" t="s">
        <v>2</v>
      </c>
      <c r="E44" s="35" t="s">
        <v>2</v>
      </c>
      <c r="F44" s="36" t="s">
        <v>683</v>
      </c>
      <c r="G44" s="37" t="s">
        <v>683</v>
      </c>
    </row>
    <row r="45" spans="1:7" ht="12.95" customHeight="1">
      <c r="A45" s="9"/>
      <c r="B45" s="26" t="s">
        <v>39</v>
      </c>
      <c r="C45" s="38" t="s">
        <v>2</v>
      </c>
      <c r="D45" s="39" t="s">
        <v>2</v>
      </c>
      <c r="E45" s="40" t="s">
        <v>2</v>
      </c>
      <c r="F45" s="41">
        <v>80816.350000000006</v>
      </c>
      <c r="G45" s="42">
        <v>0.91400000000000003</v>
      </c>
    </row>
    <row r="46" spans="1:7" ht="12.95" customHeight="1">
      <c r="A46" s="9"/>
      <c r="B46" s="17" t="s">
        <v>40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9"/>
      <c r="B47" s="17" t="s">
        <v>69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20" t="s">
        <v>521</v>
      </c>
      <c r="B48" s="21" t="s">
        <v>507</v>
      </c>
      <c r="C48" s="16" t="s">
        <v>522</v>
      </c>
      <c r="D48" s="18" t="s">
        <v>45</v>
      </c>
      <c r="E48" s="22">
        <v>5000000</v>
      </c>
      <c r="F48" s="23">
        <v>4694.3500000000004</v>
      </c>
      <c r="G48" s="24">
        <v>5.3100000000000001E-2</v>
      </c>
    </row>
    <row r="49" spans="1:7" ht="12.95" customHeight="1">
      <c r="A49" s="9"/>
      <c r="B49" s="17" t="s">
        <v>67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10" t="s">
        <v>2</v>
      </c>
      <c r="B50" s="21" t="s">
        <v>68</v>
      </c>
      <c r="C50" s="16" t="s">
        <v>2</v>
      </c>
      <c r="D50" s="18" t="s">
        <v>2</v>
      </c>
      <c r="E50" s="43" t="s">
        <v>2</v>
      </c>
      <c r="F50" s="23">
        <v>540.38</v>
      </c>
      <c r="G50" s="24">
        <v>6.1000000000000004E-3</v>
      </c>
    </row>
    <row r="51" spans="1:7" ht="12.95" customHeight="1">
      <c r="A51" s="9"/>
      <c r="B51" s="26" t="s">
        <v>39</v>
      </c>
      <c r="C51" s="38" t="s">
        <v>2</v>
      </c>
      <c r="D51" s="39" t="s">
        <v>2</v>
      </c>
      <c r="E51" s="40" t="s">
        <v>2</v>
      </c>
      <c r="F51" s="41">
        <v>5234.7299999999996</v>
      </c>
      <c r="G51" s="42">
        <v>5.9200000000000003E-2</v>
      </c>
    </row>
    <row r="52" spans="1:7" ht="12.95" customHeight="1">
      <c r="A52" s="9"/>
      <c r="B52" s="17" t="s">
        <v>211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20" t="s">
        <v>212</v>
      </c>
      <c r="B53" s="21" t="s">
        <v>213</v>
      </c>
      <c r="C53" s="16" t="s">
        <v>2</v>
      </c>
      <c r="D53" s="18" t="s">
        <v>2</v>
      </c>
      <c r="E53" s="43" t="s">
        <v>2</v>
      </c>
      <c r="F53" s="23">
        <v>5</v>
      </c>
      <c r="G53" s="24">
        <v>1E-4</v>
      </c>
    </row>
    <row r="54" spans="1:7" ht="12.95" customHeight="1">
      <c r="A54" s="9"/>
      <c r="B54" s="26" t="s">
        <v>39</v>
      </c>
      <c r="C54" s="38" t="s">
        <v>2</v>
      </c>
      <c r="D54" s="39" t="s">
        <v>2</v>
      </c>
      <c r="E54" s="40" t="s">
        <v>2</v>
      </c>
      <c r="F54" s="41">
        <v>5</v>
      </c>
      <c r="G54" s="42">
        <v>1E-4</v>
      </c>
    </row>
    <row r="55" spans="1:7" ht="12.95" customHeight="1">
      <c r="A55" s="9"/>
      <c r="B55" s="26" t="s">
        <v>214</v>
      </c>
      <c r="C55" s="38" t="s">
        <v>2</v>
      </c>
      <c r="D55" s="39" t="s">
        <v>2</v>
      </c>
      <c r="E55" s="18" t="s">
        <v>2</v>
      </c>
      <c r="F55" s="41">
        <v>2324.2800000000002</v>
      </c>
      <c r="G55" s="42">
        <v>2.6700000000000002E-2</v>
      </c>
    </row>
    <row r="56" spans="1:7" ht="12.95" customHeight="1" thickBot="1">
      <c r="A56" s="9"/>
      <c r="B56" s="45" t="s">
        <v>215</v>
      </c>
      <c r="C56" s="44" t="s">
        <v>2</v>
      </c>
      <c r="D56" s="46" t="s">
        <v>2</v>
      </c>
      <c r="E56" s="46" t="s">
        <v>2</v>
      </c>
      <c r="F56" s="47">
        <v>88380.357928099998</v>
      </c>
      <c r="G56" s="48">
        <v>1</v>
      </c>
    </row>
    <row r="57" spans="1:7" ht="12.95" customHeight="1">
      <c r="A57" s="9"/>
      <c r="B57" s="10" t="s">
        <v>2</v>
      </c>
      <c r="C57" s="9"/>
      <c r="D57" s="9"/>
      <c r="E57" s="9"/>
      <c r="F57" s="9"/>
      <c r="G57" s="9"/>
    </row>
    <row r="58" spans="1:7" ht="12.95" customHeight="1">
      <c r="A58" s="9"/>
      <c r="B58" s="49" t="s">
        <v>2</v>
      </c>
      <c r="C58" s="9"/>
      <c r="D58" s="9"/>
      <c r="E58" s="9"/>
      <c r="F58" s="9"/>
      <c r="G58" s="9"/>
    </row>
    <row r="59" spans="1:7" ht="12.95" customHeight="1">
      <c r="A59" s="9"/>
      <c r="B59" s="49" t="s">
        <v>216</v>
      </c>
      <c r="C59" s="9"/>
      <c r="D59" s="9"/>
      <c r="E59" s="9"/>
      <c r="F59" s="9"/>
      <c r="G59" s="9"/>
    </row>
    <row r="60" spans="1:7" ht="12.95" customHeight="1">
      <c r="A60" s="9"/>
      <c r="B60" s="49" t="s">
        <v>2</v>
      </c>
      <c r="C60" s="9"/>
      <c r="D60" s="9"/>
      <c r="E60" s="9"/>
      <c r="F60" s="9"/>
      <c r="G60" s="9"/>
    </row>
    <row r="61" spans="1:7" ht="26.1" customHeight="1">
      <c r="A61" s="9"/>
      <c r="B61" s="63"/>
      <c r="C61" s="9"/>
      <c r="E61" s="9"/>
      <c r="F61" s="9"/>
      <c r="G61" s="9"/>
    </row>
    <row r="62" spans="1:7" ht="12.95" customHeight="1">
      <c r="A62" s="9"/>
      <c r="B62" s="49" t="s">
        <v>2</v>
      </c>
      <c r="C62" s="9"/>
      <c r="D62" s="9"/>
      <c r="E62" s="9"/>
      <c r="F62" s="9"/>
      <c r="G6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66 (IDFC FTP S66)</v>
      </c>
      <c r="C4" s="79"/>
      <c r="D4" s="79"/>
      <c r="E4" s="79"/>
      <c r="F4" s="79"/>
      <c r="G4" s="79"/>
    </row>
    <row r="5" spans="1:9" ht="15.95" customHeight="1">
      <c r="A5" s="8" t="s">
        <v>2489</v>
      </c>
      <c r="B5" s="64" t="s">
        <v>2987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520000</v>
      </c>
      <c r="F12" s="23">
        <v>521.71</v>
      </c>
      <c r="G12" s="24">
        <v>0.1573</v>
      </c>
      <c r="I12" s="78"/>
    </row>
    <row r="13" spans="1:9" ht="12.95" customHeight="1">
      <c r="A13" s="20" t="s">
        <v>492</v>
      </c>
      <c r="B13" s="21" t="s">
        <v>3060</v>
      </c>
      <c r="C13" s="16" t="s">
        <v>493</v>
      </c>
      <c r="D13" s="18" t="s">
        <v>242</v>
      </c>
      <c r="E13" s="22">
        <v>520000</v>
      </c>
      <c r="F13" s="23">
        <v>521.27</v>
      </c>
      <c r="G13" s="24">
        <v>0.15709999999999999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510000</v>
      </c>
      <c r="F14" s="23">
        <v>511.2</v>
      </c>
      <c r="G14" s="24">
        <v>0.15409999999999999</v>
      </c>
    </row>
    <row r="15" spans="1:9" ht="12.95" customHeight="1">
      <c r="A15" s="20" t="s">
        <v>2490</v>
      </c>
      <c r="B15" s="21" t="s">
        <v>2492</v>
      </c>
      <c r="C15" s="16" t="s">
        <v>2491</v>
      </c>
      <c r="D15" s="18" t="s">
        <v>15</v>
      </c>
      <c r="E15" s="22">
        <v>300000</v>
      </c>
      <c r="F15" s="23">
        <v>300.16000000000003</v>
      </c>
      <c r="G15" s="24">
        <v>9.0499999999999997E-2</v>
      </c>
    </row>
    <row r="16" spans="1:9" ht="12.95" customHeight="1">
      <c r="A16" s="20" t="s">
        <v>2493</v>
      </c>
      <c r="B16" s="68" t="s">
        <v>3013</v>
      </c>
      <c r="C16" s="16" t="s">
        <v>2494</v>
      </c>
      <c r="D16" s="18" t="s">
        <v>15</v>
      </c>
      <c r="E16" s="22">
        <v>200000</v>
      </c>
      <c r="F16" s="23">
        <v>200.69</v>
      </c>
      <c r="G16" s="24">
        <v>6.0499999999999998E-2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390000</v>
      </c>
      <c r="F18" s="23">
        <v>504.34</v>
      </c>
      <c r="G18" s="24">
        <v>0.152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2559.37</v>
      </c>
      <c r="G19" s="28">
        <v>0.77149999999999996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380000</v>
      </c>
      <c r="F22" s="23">
        <v>381.43</v>
      </c>
      <c r="G22" s="24">
        <v>0.115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381.43</v>
      </c>
      <c r="G23" s="28">
        <v>0.115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2940.8</v>
      </c>
      <c r="G26" s="42">
        <v>0.88649999999999995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288.20999999999998</v>
      </c>
      <c r="G29" s="24">
        <v>8.6900000000000005E-2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288.20999999999998</v>
      </c>
      <c r="G30" s="42">
        <v>8.6900000000000005E-2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88.45</v>
      </c>
      <c r="G31" s="42">
        <v>2.6599999999999999E-2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3317.4625412999999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Money Manager Fund - Treasury Plan (MMF-TP)</v>
      </c>
      <c r="C4" s="79"/>
      <c r="D4" s="79"/>
      <c r="E4" s="79"/>
      <c r="F4" s="79"/>
      <c r="G4" s="79"/>
    </row>
    <row r="5" spans="1:9" ht="15.95" customHeight="1">
      <c r="A5" s="8" t="s">
        <v>460</v>
      </c>
      <c r="B5" s="64" t="s">
        <v>2961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220</v>
      </c>
      <c r="B12" s="21" t="s">
        <v>222</v>
      </c>
      <c r="C12" s="16" t="s">
        <v>221</v>
      </c>
      <c r="D12" s="18" t="s">
        <v>223</v>
      </c>
      <c r="E12" s="22">
        <v>2923000</v>
      </c>
      <c r="F12" s="23">
        <v>2939.59</v>
      </c>
      <c r="G12" s="24">
        <v>1.8800000000000001E-2</v>
      </c>
      <c r="I12" s="78"/>
    </row>
    <row r="13" spans="1:9" ht="12.95" customHeight="1">
      <c r="A13" s="20" t="s">
        <v>461</v>
      </c>
      <c r="B13" s="21" t="s">
        <v>463</v>
      </c>
      <c r="C13" s="16" t="s">
        <v>462</v>
      </c>
      <c r="D13" s="18" t="s">
        <v>223</v>
      </c>
      <c r="E13" s="22">
        <v>2500000</v>
      </c>
      <c r="F13" s="23">
        <v>2475.8000000000002</v>
      </c>
      <c r="G13" s="24">
        <v>1.5800000000000002E-2</v>
      </c>
    </row>
    <row r="14" spans="1:9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9" ht="12.95" customHeight="1">
      <c r="A15" s="20" t="s">
        <v>464</v>
      </c>
      <c r="B15" s="68" t="s">
        <v>3028</v>
      </c>
      <c r="C15" s="16" t="s">
        <v>465</v>
      </c>
      <c r="D15" s="18" t="s">
        <v>267</v>
      </c>
      <c r="E15" s="22">
        <v>10000000</v>
      </c>
      <c r="F15" s="23">
        <v>10009.33</v>
      </c>
      <c r="G15" s="24">
        <v>6.3899999999999998E-2</v>
      </c>
    </row>
    <row r="16" spans="1:9" ht="12.95" customHeight="1">
      <c r="A16" s="20" t="s">
        <v>256</v>
      </c>
      <c r="B16" s="21" t="s">
        <v>258</v>
      </c>
      <c r="C16" s="16" t="s">
        <v>257</v>
      </c>
      <c r="D16" s="18" t="s">
        <v>15</v>
      </c>
      <c r="E16" s="22">
        <v>9500000</v>
      </c>
      <c r="F16" s="23">
        <v>9523.89</v>
      </c>
      <c r="G16" s="24">
        <v>6.08E-2</v>
      </c>
    </row>
    <row r="17" spans="1:7" ht="12.95" customHeight="1">
      <c r="A17" s="20" t="s">
        <v>350</v>
      </c>
      <c r="B17" s="21" t="s">
        <v>3021</v>
      </c>
      <c r="C17" s="16" t="s">
        <v>351</v>
      </c>
      <c r="D17" s="18" t="s">
        <v>15</v>
      </c>
      <c r="E17" s="22">
        <v>7500000</v>
      </c>
      <c r="F17" s="23">
        <v>7485.96</v>
      </c>
      <c r="G17" s="24">
        <v>4.7800000000000002E-2</v>
      </c>
    </row>
    <row r="18" spans="1:7" ht="12.95" customHeight="1">
      <c r="A18" s="20" t="s">
        <v>466</v>
      </c>
      <c r="B18" s="21" t="s">
        <v>468</v>
      </c>
      <c r="C18" s="16" t="s">
        <v>467</v>
      </c>
      <c r="D18" s="18" t="s">
        <v>15</v>
      </c>
      <c r="E18" s="22">
        <v>6000000</v>
      </c>
      <c r="F18" s="23">
        <v>6031.67</v>
      </c>
      <c r="G18" s="24">
        <v>3.85E-2</v>
      </c>
    </row>
    <row r="19" spans="1:7" ht="12.95" customHeight="1">
      <c r="A19" s="20" t="s">
        <v>469</v>
      </c>
      <c r="B19" s="21" t="s">
        <v>471</v>
      </c>
      <c r="C19" s="16" t="s">
        <v>470</v>
      </c>
      <c r="D19" s="18" t="s">
        <v>472</v>
      </c>
      <c r="E19" s="22">
        <v>6000000</v>
      </c>
      <c r="F19" s="23">
        <v>5883.68</v>
      </c>
      <c r="G19" s="24">
        <v>3.7600000000000001E-2</v>
      </c>
    </row>
    <row r="20" spans="1:7" ht="12.95" customHeight="1">
      <c r="A20" s="20" t="s">
        <v>259</v>
      </c>
      <c r="B20" s="21" t="s">
        <v>261</v>
      </c>
      <c r="C20" s="16" t="s">
        <v>260</v>
      </c>
      <c r="D20" s="18" t="s">
        <v>15</v>
      </c>
      <c r="E20" s="22">
        <v>5000000</v>
      </c>
      <c r="F20" s="23">
        <v>5021.41</v>
      </c>
      <c r="G20" s="24">
        <v>3.2099999999999997E-2</v>
      </c>
    </row>
    <row r="21" spans="1:7" ht="12.95" customHeight="1">
      <c r="A21" s="20" t="s">
        <v>473</v>
      </c>
      <c r="B21" s="21" t="s">
        <v>475</v>
      </c>
      <c r="C21" s="16" t="s">
        <v>474</v>
      </c>
      <c r="D21" s="18" t="s">
        <v>15</v>
      </c>
      <c r="E21" s="22">
        <v>5000000</v>
      </c>
      <c r="F21" s="23">
        <v>5019.3100000000004</v>
      </c>
      <c r="G21" s="24">
        <v>3.2000000000000001E-2</v>
      </c>
    </row>
    <row r="22" spans="1:7" ht="12.95" customHeight="1">
      <c r="A22" s="20" t="s">
        <v>476</v>
      </c>
      <c r="B22" s="21" t="s">
        <v>478</v>
      </c>
      <c r="C22" s="16" t="s">
        <v>477</v>
      </c>
      <c r="D22" s="18" t="s">
        <v>26</v>
      </c>
      <c r="E22" s="22">
        <v>5000000</v>
      </c>
      <c r="F22" s="23">
        <v>4980.1400000000003</v>
      </c>
      <c r="G22" s="24">
        <v>3.1800000000000002E-2</v>
      </c>
    </row>
    <row r="23" spans="1:7" ht="12.95" customHeight="1">
      <c r="A23" s="20" t="s">
        <v>329</v>
      </c>
      <c r="B23" s="21" t="s">
        <v>331</v>
      </c>
      <c r="C23" s="16" t="s">
        <v>330</v>
      </c>
      <c r="D23" s="18" t="s">
        <v>19</v>
      </c>
      <c r="E23" s="22">
        <v>4000000</v>
      </c>
      <c r="F23" s="23">
        <v>4001.51</v>
      </c>
      <c r="G23" s="24">
        <v>2.5499999999999998E-2</v>
      </c>
    </row>
    <row r="24" spans="1:7" ht="12.95" customHeight="1">
      <c r="A24" s="20" t="s">
        <v>479</v>
      </c>
      <c r="B24" s="68" t="s">
        <v>3018</v>
      </c>
      <c r="C24" s="16" t="s">
        <v>480</v>
      </c>
      <c r="D24" s="18" t="s">
        <v>302</v>
      </c>
      <c r="E24" s="22">
        <v>3500000</v>
      </c>
      <c r="F24" s="23">
        <v>3530.21</v>
      </c>
      <c r="G24" s="24">
        <v>2.2499999999999999E-2</v>
      </c>
    </row>
    <row r="25" spans="1:7" ht="12.95" customHeight="1">
      <c r="A25" s="20" t="s">
        <v>280</v>
      </c>
      <c r="B25" s="21" t="s">
        <v>3057</v>
      </c>
      <c r="C25" s="16" t="s">
        <v>281</v>
      </c>
      <c r="D25" s="18" t="s">
        <v>242</v>
      </c>
      <c r="E25" s="22">
        <v>2500000</v>
      </c>
      <c r="F25" s="23">
        <v>2520.5100000000002</v>
      </c>
      <c r="G25" s="24">
        <v>1.61E-2</v>
      </c>
    </row>
    <row r="26" spans="1:7" ht="12.95" customHeight="1">
      <c r="A26" s="20" t="s">
        <v>481</v>
      </c>
      <c r="B26" s="21" t="s">
        <v>483</v>
      </c>
      <c r="C26" s="16" t="s">
        <v>482</v>
      </c>
      <c r="D26" s="18" t="s">
        <v>15</v>
      </c>
      <c r="E26" s="22">
        <v>2500000</v>
      </c>
      <c r="F26" s="23">
        <v>2513.92</v>
      </c>
      <c r="G26" s="24">
        <v>1.6E-2</v>
      </c>
    </row>
    <row r="27" spans="1:7" ht="12.95" customHeight="1">
      <c r="A27" s="20" t="s">
        <v>484</v>
      </c>
      <c r="B27" s="21" t="s">
        <v>486</v>
      </c>
      <c r="C27" s="16" t="s">
        <v>485</v>
      </c>
      <c r="D27" s="18" t="s">
        <v>15</v>
      </c>
      <c r="E27" s="22">
        <v>2000000</v>
      </c>
      <c r="F27" s="23">
        <v>2010.36</v>
      </c>
      <c r="G27" s="24">
        <v>1.2800000000000001E-2</v>
      </c>
    </row>
    <row r="28" spans="1:7" ht="12.95" customHeight="1">
      <c r="A28" s="20" t="s">
        <v>487</v>
      </c>
      <c r="B28" s="21" t="s">
        <v>489</v>
      </c>
      <c r="C28" s="16" t="s">
        <v>488</v>
      </c>
      <c r="D28" s="18" t="s">
        <v>15</v>
      </c>
      <c r="E28" s="22">
        <v>2000000</v>
      </c>
      <c r="F28" s="23">
        <v>2006.36</v>
      </c>
      <c r="G28" s="24">
        <v>1.2800000000000001E-2</v>
      </c>
    </row>
    <row r="29" spans="1:7" ht="12.95" customHeight="1">
      <c r="A29" s="20" t="s">
        <v>490</v>
      </c>
      <c r="B29" s="68" t="s">
        <v>3017</v>
      </c>
      <c r="C29" s="16" t="s">
        <v>491</v>
      </c>
      <c r="D29" s="18" t="s">
        <v>302</v>
      </c>
      <c r="E29" s="22">
        <v>1500000</v>
      </c>
      <c r="F29" s="23">
        <v>1512.95</v>
      </c>
      <c r="G29" s="24">
        <v>9.7000000000000003E-3</v>
      </c>
    </row>
    <row r="30" spans="1:7" ht="12.95" customHeight="1">
      <c r="A30" s="20" t="s">
        <v>332</v>
      </c>
      <c r="B30" s="21" t="s">
        <v>334</v>
      </c>
      <c r="C30" s="16" t="s">
        <v>333</v>
      </c>
      <c r="D30" s="18" t="s">
        <v>15</v>
      </c>
      <c r="E30" s="22">
        <v>1500000</v>
      </c>
      <c r="F30" s="23">
        <v>1504.23</v>
      </c>
      <c r="G30" s="24">
        <v>9.5999999999999992E-3</v>
      </c>
    </row>
    <row r="31" spans="1:7" ht="12.95" customHeight="1">
      <c r="A31" s="20" t="s">
        <v>492</v>
      </c>
      <c r="B31" s="21" t="s">
        <v>3060</v>
      </c>
      <c r="C31" s="16" t="s">
        <v>493</v>
      </c>
      <c r="D31" s="18" t="s">
        <v>242</v>
      </c>
      <c r="E31" s="22">
        <v>1000000</v>
      </c>
      <c r="F31" s="23">
        <v>1002.45</v>
      </c>
      <c r="G31" s="24">
        <v>6.4000000000000003E-3</v>
      </c>
    </row>
    <row r="32" spans="1:7" ht="12.95" customHeight="1">
      <c r="A32" s="20" t="s">
        <v>494</v>
      </c>
      <c r="B32" s="21" t="s">
        <v>496</v>
      </c>
      <c r="C32" s="16" t="s">
        <v>495</v>
      </c>
      <c r="D32" s="18" t="s">
        <v>302</v>
      </c>
      <c r="E32" s="22">
        <v>1000000</v>
      </c>
      <c r="F32" s="23">
        <v>1002.1</v>
      </c>
      <c r="G32" s="24">
        <v>6.4000000000000003E-3</v>
      </c>
    </row>
    <row r="33" spans="1:7" ht="12.95" customHeight="1">
      <c r="A33" s="20" t="s">
        <v>497</v>
      </c>
      <c r="B33" s="68" t="s">
        <v>3050</v>
      </c>
      <c r="C33" s="16" t="s">
        <v>498</v>
      </c>
      <c r="D33" s="18" t="s">
        <v>302</v>
      </c>
      <c r="E33" s="22">
        <v>1000000</v>
      </c>
      <c r="F33" s="23">
        <v>1000.66</v>
      </c>
      <c r="G33" s="24">
        <v>6.4000000000000003E-3</v>
      </c>
    </row>
    <row r="34" spans="1:7" ht="12.95" customHeight="1">
      <c r="A34" s="20" t="s">
        <v>499</v>
      </c>
      <c r="B34" s="21" t="s">
        <v>501</v>
      </c>
      <c r="C34" s="16" t="s">
        <v>500</v>
      </c>
      <c r="D34" s="18" t="s">
        <v>15</v>
      </c>
      <c r="E34" s="22">
        <v>500000</v>
      </c>
      <c r="F34" s="23">
        <v>503.74</v>
      </c>
      <c r="G34" s="24">
        <v>3.2000000000000002E-3</v>
      </c>
    </row>
    <row r="35" spans="1:7" ht="12.95" customHeight="1">
      <c r="A35" s="20" t="s">
        <v>502</v>
      </c>
      <c r="B35" s="21" t="s">
        <v>504</v>
      </c>
      <c r="C35" s="16" t="s">
        <v>503</v>
      </c>
      <c r="D35" s="18" t="s">
        <v>15</v>
      </c>
      <c r="E35" s="22">
        <v>300000</v>
      </c>
      <c r="F35" s="23">
        <v>301.27999999999997</v>
      </c>
      <c r="G35" s="24">
        <v>1.9E-3</v>
      </c>
    </row>
    <row r="36" spans="1:7" ht="12.95" customHeight="1">
      <c r="A36" s="9"/>
      <c r="B36" s="17" t="s">
        <v>30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20" t="s">
        <v>505</v>
      </c>
      <c r="B37" s="21" t="s">
        <v>507</v>
      </c>
      <c r="C37" s="16" t="s">
        <v>506</v>
      </c>
      <c r="D37" s="18" t="s">
        <v>15</v>
      </c>
      <c r="E37" s="22">
        <v>5000000</v>
      </c>
      <c r="F37" s="23">
        <v>5438.98</v>
      </c>
      <c r="G37" s="24">
        <v>3.4700000000000002E-2</v>
      </c>
    </row>
    <row r="38" spans="1:7" ht="12.95" customHeight="1">
      <c r="A38" s="9"/>
      <c r="B38" s="26" t="s">
        <v>34</v>
      </c>
      <c r="C38" s="25" t="s">
        <v>2</v>
      </c>
      <c r="D38" s="26" t="s">
        <v>2</v>
      </c>
      <c r="E38" s="26" t="s">
        <v>2</v>
      </c>
      <c r="F38" s="27">
        <v>88220.04</v>
      </c>
      <c r="G38" s="28">
        <v>0.56310000000000004</v>
      </c>
    </row>
    <row r="39" spans="1:7" ht="12.95" customHeight="1">
      <c r="A39" s="9"/>
      <c r="B39" s="17" t="s">
        <v>35</v>
      </c>
      <c r="C39" s="16" t="s">
        <v>2</v>
      </c>
      <c r="D39" s="18" t="s">
        <v>2</v>
      </c>
      <c r="E39" s="18" t="s">
        <v>2</v>
      </c>
      <c r="F39" s="18" t="s">
        <v>2</v>
      </c>
      <c r="G39" s="19" t="s">
        <v>2</v>
      </c>
    </row>
    <row r="40" spans="1:7" ht="12.95" customHeight="1">
      <c r="A40" s="9"/>
      <c r="B40" s="17" t="s">
        <v>11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20" t="s">
        <v>416</v>
      </c>
      <c r="B41" s="21" t="s">
        <v>418</v>
      </c>
      <c r="C41" s="16" t="s">
        <v>417</v>
      </c>
      <c r="D41" s="18" t="s">
        <v>267</v>
      </c>
      <c r="E41" s="22">
        <v>5000000</v>
      </c>
      <c r="F41" s="23">
        <v>4955.91</v>
      </c>
      <c r="G41" s="24">
        <v>3.1600000000000003E-2</v>
      </c>
    </row>
    <row r="42" spans="1:7" ht="12.95" customHeight="1">
      <c r="A42" s="20" t="s">
        <v>407</v>
      </c>
      <c r="B42" s="21" t="s">
        <v>409</v>
      </c>
      <c r="C42" s="16" t="s">
        <v>408</v>
      </c>
      <c r="D42" s="18" t="s">
        <v>308</v>
      </c>
      <c r="E42" s="22">
        <v>1500000</v>
      </c>
      <c r="F42" s="23">
        <v>1493.27</v>
      </c>
      <c r="G42" s="24">
        <v>9.4999999999999998E-3</v>
      </c>
    </row>
    <row r="43" spans="1:7" ht="12.95" customHeight="1">
      <c r="A43" s="9"/>
      <c r="B43" s="26" t="s">
        <v>34</v>
      </c>
      <c r="C43" s="25" t="s">
        <v>2</v>
      </c>
      <c r="D43" s="26" t="s">
        <v>2</v>
      </c>
      <c r="E43" s="26" t="s">
        <v>2</v>
      </c>
      <c r="F43" s="27">
        <v>6449.18</v>
      </c>
      <c r="G43" s="28">
        <v>4.1099999999999998E-2</v>
      </c>
    </row>
    <row r="44" spans="1:7" ht="12.95" customHeight="1">
      <c r="A44" s="9"/>
      <c r="B44" s="60" t="s">
        <v>2959</v>
      </c>
      <c r="C44" s="29" t="s">
        <v>2</v>
      </c>
      <c r="D44" s="61" t="s">
        <v>2</v>
      </c>
      <c r="E44" s="31" t="s">
        <v>2</v>
      </c>
      <c r="F44" s="31" t="s">
        <v>2</v>
      </c>
      <c r="G44" s="32" t="s">
        <v>2</v>
      </c>
    </row>
    <row r="45" spans="1:7" ht="12.95" customHeight="1">
      <c r="A45" s="33"/>
      <c r="B45" s="35" t="s">
        <v>34</v>
      </c>
      <c r="C45" s="34" t="s">
        <v>2</v>
      </c>
      <c r="D45" s="35" t="s">
        <v>2</v>
      </c>
      <c r="E45" s="35" t="s">
        <v>2</v>
      </c>
      <c r="F45" s="36" t="s">
        <v>683</v>
      </c>
      <c r="G45" s="37" t="s">
        <v>683</v>
      </c>
    </row>
    <row r="46" spans="1:7" ht="12.95" customHeight="1">
      <c r="A46" s="9"/>
      <c r="B46" s="26" t="s">
        <v>39</v>
      </c>
      <c r="C46" s="38" t="s">
        <v>2</v>
      </c>
      <c r="D46" s="39" t="s">
        <v>2</v>
      </c>
      <c r="E46" s="40" t="s">
        <v>2</v>
      </c>
      <c r="F46" s="41">
        <v>94669.22</v>
      </c>
      <c r="G46" s="42">
        <v>0.60419999999999996</v>
      </c>
    </row>
    <row r="47" spans="1:7" ht="12.95" customHeight="1">
      <c r="A47" s="9"/>
      <c r="B47" s="17" t="s">
        <v>40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9"/>
      <c r="B48" s="17" t="s">
        <v>41</v>
      </c>
      <c r="C48" s="16" t="s">
        <v>2</v>
      </c>
      <c r="D48" s="18" t="s">
        <v>2</v>
      </c>
      <c r="E48" s="18" t="s">
        <v>2</v>
      </c>
      <c r="F48" s="18" t="s">
        <v>2</v>
      </c>
      <c r="G48" s="19" t="s">
        <v>2</v>
      </c>
    </row>
    <row r="49" spans="1:7" ht="12.95" customHeight="1">
      <c r="A49" s="20" t="s">
        <v>433</v>
      </c>
      <c r="B49" s="21" t="s">
        <v>48</v>
      </c>
      <c r="C49" s="16" t="s">
        <v>434</v>
      </c>
      <c r="D49" s="18" t="s">
        <v>49</v>
      </c>
      <c r="E49" s="22">
        <v>13500000</v>
      </c>
      <c r="F49" s="23">
        <v>13361.48</v>
      </c>
      <c r="G49" s="24">
        <v>8.5300000000000001E-2</v>
      </c>
    </row>
    <row r="50" spans="1:7" ht="12.95" customHeight="1">
      <c r="A50" s="20" t="s">
        <v>59</v>
      </c>
      <c r="B50" s="21" t="s">
        <v>61</v>
      </c>
      <c r="C50" s="16" t="s">
        <v>60</v>
      </c>
      <c r="D50" s="18" t="s">
        <v>49</v>
      </c>
      <c r="E50" s="22">
        <v>10000000</v>
      </c>
      <c r="F50" s="23">
        <v>9917.7000000000007</v>
      </c>
      <c r="G50" s="24">
        <v>6.3299999999999995E-2</v>
      </c>
    </row>
    <row r="51" spans="1:7" ht="12.95" customHeight="1">
      <c r="A51" s="20" t="s">
        <v>508</v>
      </c>
      <c r="B51" s="21" t="s">
        <v>510</v>
      </c>
      <c r="C51" s="16" t="s">
        <v>509</v>
      </c>
      <c r="D51" s="18" t="s">
        <v>56</v>
      </c>
      <c r="E51" s="22">
        <v>10000000</v>
      </c>
      <c r="F51" s="23">
        <v>9846.34</v>
      </c>
      <c r="G51" s="24">
        <v>6.2899999999999998E-2</v>
      </c>
    </row>
    <row r="52" spans="1:7" ht="12.95" customHeight="1">
      <c r="A52" s="20" t="s">
        <v>511</v>
      </c>
      <c r="B52" s="21" t="s">
        <v>64</v>
      </c>
      <c r="C52" s="16" t="s">
        <v>512</v>
      </c>
      <c r="D52" s="18" t="s">
        <v>45</v>
      </c>
      <c r="E52" s="22">
        <v>5000000</v>
      </c>
      <c r="F52" s="23">
        <v>4956.9799999999996</v>
      </c>
      <c r="G52" s="24">
        <v>3.1600000000000003E-2</v>
      </c>
    </row>
    <row r="53" spans="1:7" ht="12.95" customHeight="1">
      <c r="A53" s="20" t="s">
        <v>513</v>
      </c>
      <c r="B53" s="21" t="s">
        <v>48</v>
      </c>
      <c r="C53" s="16" t="s">
        <v>514</v>
      </c>
      <c r="D53" s="18" t="s">
        <v>49</v>
      </c>
      <c r="E53" s="22">
        <v>5000000</v>
      </c>
      <c r="F53" s="23">
        <v>4721.1499999999996</v>
      </c>
      <c r="G53" s="24">
        <v>3.0099999999999998E-2</v>
      </c>
    </row>
    <row r="54" spans="1:7" ht="12.95" customHeight="1">
      <c r="A54" s="20" t="s">
        <v>515</v>
      </c>
      <c r="B54" s="21" t="s">
        <v>61</v>
      </c>
      <c r="C54" s="16" t="s">
        <v>516</v>
      </c>
      <c r="D54" s="18" t="s">
        <v>49</v>
      </c>
      <c r="E54" s="22">
        <v>1650000</v>
      </c>
      <c r="F54" s="23">
        <v>1629.24</v>
      </c>
      <c r="G54" s="24">
        <v>1.04E-2</v>
      </c>
    </row>
    <row r="55" spans="1:7" ht="12.95" customHeight="1">
      <c r="A55" s="9"/>
      <c r="B55" s="17" t="s">
        <v>69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517</v>
      </c>
      <c r="B56" s="21" t="s">
        <v>72</v>
      </c>
      <c r="C56" s="16" t="s">
        <v>518</v>
      </c>
      <c r="D56" s="18" t="s">
        <v>45</v>
      </c>
      <c r="E56" s="22">
        <v>5000000</v>
      </c>
      <c r="F56" s="23">
        <v>4953.07</v>
      </c>
      <c r="G56" s="24">
        <v>3.1600000000000003E-2</v>
      </c>
    </row>
    <row r="57" spans="1:7" ht="12.95" customHeight="1">
      <c r="A57" s="20" t="s">
        <v>519</v>
      </c>
      <c r="B57" s="21" t="s">
        <v>3068</v>
      </c>
      <c r="C57" s="16" t="s">
        <v>520</v>
      </c>
      <c r="D57" s="18" t="s">
        <v>45</v>
      </c>
      <c r="E57" s="22">
        <v>4500000</v>
      </c>
      <c r="F57" s="23">
        <v>4476.1499999999996</v>
      </c>
      <c r="G57" s="24">
        <v>2.86E-2</v>
      </c>
    </row>
    <row r="58" spans="1:7" ht="12.95" customHeight="1">
      <c r="A58" s="20" t="s">
        <v>454</v>
      </c>
      <c r="B58" s="21" t="s">
        <v>3068</v>
      </c>
      <c r="C58" s="16" t="s">
        <v>455</v>
      </c>
      <c r="D58" s="18" t="s">
        <v>45</v>
      </c>
      <c r="E58" s="22">
        <v>2500000</v>
      </c>
      <c r="F58" s="23">
        <v>2391.3200000000002</v>
      </c>
      <c r="G58" s="24">
        <v>1.5299999999999999E-2</v>
      </c>
    </row>
    <row r="59" spans="1:7" ht="12.95" customHeight="1">
      <c r="A59" s="20" t="s">
        <v>521</v>
      </c>
      <c r="B59" s="21" t="s">
        <v>507</v>
      </c>
      <c r="C59" s="16" t="s">
        <v>522</v>
      </c>
      <c r="D59" s="18" t="s">
        <v>45</v>
      </c>
      <c r="E59" s="22">
        <v>2500000</v>
      </c>
      <c r="F59" s="23">
        <v>2347.1799999999998</v>
      </c>
      <c r="G59" s="24">
        <v>1.4999999999999999E-2</v>
      </c>
    </row>
    <row r="60" spans="1:7" ht="12.95" customHeight="1">
      <c r="A60" s="20" t="s">
        <v>523</v>
      </c>
      <c r="B60" s="21" t="s">
        <v>507</v>
      </c>
      <c r="C60" s="16" t="s">
        <v>524</v>
      </c>
      <c r="D60" s="18" t="s">
        <v>45</v>
      </c>
      <c r="E60" s="22">
        <v>1800000</v>
      </c>
      <c r="F60" s="23">
        <v>1688.67</v>
      </c>
      <c r="G60" s="24">
        <v>1.0800000000000001E-2</v>
      </c>
    </row>
    <row r="61" spans="1:7" ht="12.95" customHeight="1">
      <c r="A61" s="20" t="s">
        <v>437</v>
      </c>
      <c r="B61" s="21" t="s">
        <v>72</v>
      </c>
      <c r="C61" s="16" t="s">
        <v>438</v>
      </c>
      <c r="D61" s="18" t="s">
        <v>45</v>
      </c>
      <c r="E61" s="22">
        <v>1500000</v>
      </c>
      <c r="F61" s="23">
        <v>1465.51</v>
      </c>
      <c r="G61" s="24">
        <v>9.4000000000000004E-3</v>
      </c>
    </row>
    <row r="62" spans="1:7" ht="12.95" customHeight="1">
      <c r="A62" s="20" t="s">
        <v>525</v>
      </c>
      <c r="B62" s="21" t="s">
        <v>90</v>
      </c>
      <c r="C62" s="16" t="s">
        <v>526</v>
      </c>
      <c r="D62" s="18" t="s">
        <v>49</v>
      </c>
      <c r="E62" s="22">
        <v>1500000</v>
      </c>
      <c r="F62" s="23">
        <v>1404.85</v>
      </c>
      <c r="G62" s="24">
        <v>8.9999999999999993E-3</v>
      </c>
    </row>
    <row r="63" spans="1:7" ht="12.95" customHeight="1">
      <c r="A63" s="9"/>
      <c r="B63" s="17" t="s">
        <v>67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10" t="s">
        <v>2</v>
      </c>
      <c r="B64" s="21" t="s">
        <v>68</v>
      </c>
      <c r="C64" s="16" t="s">
        <v>2</v>
      </c>
      <c r="D64" s="18" t="s">
        <v>2</v>
      </c>
      <c r="E64" s="43" t="s">
        <v>2</v>
      </c>
      <c r="F64" s="23">
        <v>1110.4100000000001</v>
      </c>
      <c r="G64" s="24">
        <v>7.1000000000000004E-3</v>
      </c>
    </row>
    <row r="65" spans="1:7" ht="12.95" customHeight="1">
      <c r="A65" s="9"/>
      <c r="B65" s="26" t="s">
        <v>39</v>
      </c>
      <c r="C65" s="38" t="s">
        <v>2</v>
      </c>
      <c r="D65" s="39" t="s">
        <v>2</v>
      </c>
      <c r="E65" s="40" t="s">
        <v>2</v>
      </c>
      <c r="F65" s="41">
        <v>64270.05</v>
      </c>
      <c r="G65" s="42">
        <v>0.41039999999999999</v>
      </c>
    </row>
    <row r="66" spans="1:7" ht="12.95" customHeight="1">
      <c r="A66" s="9"/>
      <c r="B66" s="17" t="s">
        <v>211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212</v>
      </c>
      <c r="B67" s="21" t="s">
        <v>213</v>
      </c>
      <c r="C67" s="16" t="s">
        <v>2</v>
      </c>
      <c r="D67" s="18" t="s">
        <v>2</v>
      </c>
      <c r="E67" s="43" t="s">
        <v>2</v>
      </c>
      <c r="F67" s="23">
        <v>3</v>
      </c>
      <c r="G67" s="70" t="s">
        <v>3010</v>
      </c>
    </row>
    <row r="68" spans="1:7" ht="12.95" customHeight="1">
      <c r="A68" s="9"/>
      <c r="B68" s="26" t="s">
        <v>39</v>
      </c>
      <c r="C68" s="38" t="s">
        <v>2</v>
      </c>
      <c r="D68" s="39" t="s">
        <v>2</v>
      </c>
      <c r="E68" s="40" t="s">
        <v>2</v>
      </c>
      <c r="F68" s="41">
        <v>3</v>
      </c>
      <c r="G68" s="71" t="s">
        <v>3010</v>
      </c>
    </row>
    <row r="69" spans="1:7" ht="12.95" customHeight="1">
      <c r="A69" s="9"/>
      <c r="B69" s="26" t="s">
        <v>214</v>
      </c>
      <c r="C69" s="38" t="s">
        <v>2</v>
      </c>
      <c r="D69" s="39" t="s">
        <v>2</v>
      </c>
      <c r="E69" s="18" t="s">
        <v>2</v>
      </c>
      <c r="F69" s="41">
        <v>-2293.11</v>
      </c>
      <c r="G69" s="42">
        <v>-1.46E-2</v>
      </c>
    </row>
    <row r="70" spans="1:7" ht="12.95" customHeight="1" thickBot="1">
      <c r="A70" s="9"/>
      <c r="B70" s="45" t="s">
        <v>215</v>
      </c>
      <c r="C70" s="44" t="s">
        <v>2</v>
      </c>
      <c r="D70" s="46" t="s">
        <v>2</v>
      </c>
      <c r="E70" s="46" t="s">
        <v>2</v>
      </c>
      <c r="F70" s="47">
        <v>156649.1610469</v>
      </c>
      <c r="G70" s="48">
        <v>1</v>
      </c>
    </row>
    <row r="71" spans="1:7" ht="12.95" customHeight="1">
      <c r="A71" s="9"/>
      <c r="B71" s="10" t="s">
        <v>2</v>
      </c>
      <c r="C71" s="9"/>
      <c r="D71" s="9"/>
      <c r="E71" s="9"/>
      <c r="F71" s="9"/>
      <c r="G71" s="9"/>
    </row>
    <row r="72" spans="1:7" ht="12.95" customHeight="1">
      <c r="A72" s="9"/>
      <c r="B72" s="49" t="s">
        <v>2</v>
      </c>
      <c r="C72" s="9"/>
      <c r="D72" s="9"/>
      <c r="E72" s="9"/>
      <c r="F72" s="9"/>
      <c r="G72" s="9"/>
    </row>
    <row r="73" spans="1:7" ht="12.95" customHeight="1">
      <c r="A73" s="9"/>
      <c r="B73" s="49" t="s">
        <v>216</v>
      </c>
      <c r="C73" s="9"/>
      <c r="D73" s="9"/>
      <c r="E73" s="9"/>
      <c r="F73" s="9"/>
      <c r="G73" s="9"/>
    </row>
    <row r="74" spans="1:7" ht="12.95" customHeight="1">
      <c r="A74" s="9"/>
      <c r="B74" s="49" t="s">
        <v>217</v>
      </c>
      <c r="C74" s="9"/>
      <c r="D74" s="9"/>
      <c r="E74" s="9"/>
      <c r="F74" s="9"/>
      <c r="G74" s="9"/>
    </row>
    <row r="75" spans="1:7" ht="12.95" customHeight="1">
      <c r="A75" s="9"/>
      <c r="B75" s="49" t="s">
        <v>2</v>
      </c>
      <c r="C75" s="9"/>
      <c r="D75" s="9"/>
      <c r="E75" s="9"/>
      <c r="F75" s="9"/>
      <c r="G75" s="9"/>
    </row>
    <row r="76" spans="1:7" ht="26.1" customHeight="1">
      <c r="A76" s="9"/>
      <c r="B76" s="63"/>
      <c r="C76" s="9"/>
      <c r="E76" s="9"/>
      <c r="F76" s="9"/>
      <c r="G76" s="9"/>
    </row>
    <row r="77" spans="1:7" ht="12.95" customHeight="1">
      <c r="A77" s="9"/>
      <c r="B77" s="49" t="s">
        <v>2</v>
      </c>
      <c r="C77" s="9"/>
      <c r="D77" s="9"/>
      <c r="E77" s="9"/>
      <c r="F77" s="9"/>
      <c r="G7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70 (IDFC FTP S70)</v>
      </c>
      <c r="C4" s="79"/>
      <c r="D4" s="79"/>
      <c r="E4" s="79"/>
      <c r="F4" s="79"/>
      <c r="G4" s="79"/>
    </row>
    <row r="5" spans="1:9" ht="15.95" customHeight="1">
      <c r="A5" s="8" t="s">
        <v>2498</v>
      </c>
      <c r="B5" s="64" t="s">
        <v>2988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200000</v>
      </c>
      <c r="F12" s="23">
        <v>200.66</v>
      </c>
      <c r="G12" s="24">
        <v>0.15629999999999999</v>
      </c>
      <c r="I12" s="78"/>
    </row>
    <row r="13" spans="1:9" ht="12.95" customHeight="1">
      <c r="A13" s="20" t="s">
        <v>492</v>
      </c>
      <c r="B13" s="21" t="s">
        <v>3060</v>
      </c>
      <c r="C13" s="16" t="s">
        <v>493</v>
      </c>
      <c r="D13" s="18" t="s">
        <v>242</v>
      </c>
      <c r="E13" s="22">
        <v>200000</v>
      </c>
      <c r="F13" s="23">
        <v>200.49</v>
      </c>
      <c r="G13" s="24">
        <v>0.15609999999999999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200000</v>
      </c>
      <c r="F14" s="23">
        <v>200.47</v>
      </c>
      <c r="G14" s="24">
        <v>0.15609999999999999</v>
      </c>
    </row>
    <row r="15" spans="1:9" ht="12.95" customHeight="1">
      <c r="A15" s="20" t="s">
        <v>2493</v>
      </c>
      <c r="B15" s="21" t="s">
        <v>3013</v>
      </c>
      <c r="C15" s="16" t="s">
        <v>2494</v>
      </c>
      <c r="D15" s="18" t="s">
        <v>15</v>
      </c>
      <c r="E15" s="22">
        <v>100000</v>
      </c>
      <c r="F15" s="23">
        <v>100.35</v>
      </c>
      <c r="G15" s="24">
        <v>7.8200000000000006E-2</v>
      </c>
    </row>
    <row r="16" spans="1:9" ht="12.95" customHeight="1">
      <c r="A16" s="20" t="s">
        <v>2490</v>
      </c>
      <c r="B16" s="21" t="s">
        <v>2492</v>
      </c>
      <c r="C16" s="16" t="s">
        <v>2491</v>
      </c>
      <c r="D16" s="18" t="s">
        <v>15</v>
      </c>
      <c r="E16" s="22">
        <v>50000</v>
      </c>
      <c r="F16" s="23">
        <v>50.03</v>
      </c>
      <c r="G16" s="24">
        <v>3.9E-2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150000</v>
      </c>
      <c r="F18" s="23">
        <v>193.98</v>
      </c>
      <c r="G18" s="24">
        <v>0.15110000000000001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945.98</v>
      </c>
      <c r="G19" s="28">
        <v>0.73680000000000001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150000</v>
      </c>
      <c r="F22" s="23">
        <v>150.56</v>
      </c>
      <c r="G22" s="24">
        <v>0.1173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150.56</v>
      </c>
      <c r="G23" s="28">
        <v>0.1173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1096.54</v>
      </c>
      <c r="G26" s="42">
        <v>0.85409999999999997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151.11000000000001</v>
      </c>
      <c r="G29" s="24">
        <v>0.1177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151.11000000000001</v>
      </c>
      <c r="G30" s="42">
        <v>0.1177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36.32</v>
      </c>
      <c r="G31" s="42">
        <v>2.8199999999999999E-2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1283.9688908000001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74 (IDFC FTP S74)</v>
      </c>
      <c r="C4" s="79"/>
      <c r="D4" s="79"/>
      <c r="E4" s="79"/>
      <c r="F4" s="79"/>
      <c r="G4" s="79"/>
    </row>
    <row r="5" spans="1:9" ht="15.95" customHeight="1">
      <c r="A5" s="8" t="s">
        <v>2499</v>
      </c>
      <c r="B5" s="64" t="s">
        <v>2989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990000</v>
      </c>
      <c r="F12" s="23">
        <v>993.26</v>
      </c>
      <c r="G12" s="24">
        <v>0.15690000000000001</v>
      </c>
      <c r="I12" s="78"/>
    </row>
    <row r="13" spans="1:9" ht="12.95" customHeight="1">
      <c r="A13" s="20" t="s">
        <v>492</v>
      </c>
      <c r="B13" s="21" t="s">
        <v>3060</v>
      </c>
      <c r="C13" s="16" t="s">
        <v>493</v>
      </c>
      <c r="D13" s="18" t="s">
        <v>242</v>
      </c>
      <c r="E13" s="22">
        <v>990000</v>
      </c>
      <c r="F13" s="23">
        <v>992.42</v>
      </c>
      <c r="G13" s="24">
        <v>0.15670000000000001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990000</v>
      </c>
      <c r="F14" s="23">
        <v>992.33</v>
      </c>
      <c r="G14" s="24">
        <v>0.15670000000000001</v>
      </c>
    </row>
    <row r="15" spans="1:9" ht="12.95" customHeight="1">
      <c r="A15" s="20" t="s">
        <v>2490</v>
      </c>
      <c r="B15" s="21" t="s">
        <v>2492</v>
      </c>
      <c r="C15" s="16" t="s">
        <v>2491</v>
      </c>
      <c r="D15" s="18" t="s">
        <v>15</v>
      </c>
      <c r="E15" s="22">
        <v>550000</v>
      </c>
      <c r="F15" s="23">
        <v>550.29999999999995</v>
      </c>
      <c r="G15" s="24">
        <v>8.6900000000000005E-2</v>
      </c>
    </row>
    <row r="16" spans="1:9" ht="12.95" customHeight="1">
      <c r="A16" s="20" t="s">
        <v>2493</v>
      </c>
      <c r="B16" s="21" t="s">
        <v>3013</v>
      </c>
      <c r="C16" s="16" t="s">
        <v>2494</v>
      </c>
      <c r="D16" s="18" t="s">
        <v>15</v>
      </c>
      <c r="E16" s="22">
        <v>500000</v>
      </c>
      <c r="F16" s="23">
        <v>501.73</v>
      </c>
      <c r="G16" s="24">
        <v>7.9200000000000007E-2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750000</v>
      </c>
      <c r="F18" s="23">
        <v>969.89</v>
      </c>
      <c r="G18" s="24">
        <v>0.1532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4999.93</v>
      </c>
      <c r="G19" s="28">
        <v>0.78959999999999997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730000</v>
      </c>
      <c r="F22" s="23">
        <v>732.75</v>
      </c>
      <c r="G22" s="24">
        <v>0.1157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732.75</v>
      </c>
      <c r="G23" s="28">
        <v>0.1157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5732.68</v>
      </c>
      <c r="G26" s="42">
        <v>0.90529999999999999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400.28</v>
      </c>
      <c r="G29" s="24">
        <v>6.3200000000000006E-2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400.28</v>
      </c>
      <c r="G30" s="42">
        <v>6.3200000000000006E-2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198.74</v>
      </c>
      <c r="G31" s="42">
        <v>3.15E-2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6331.7024361000003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75 (IDFC FTP S75)</v>
      </c>
      <c r="C4" s="79"/>
      <c r="D4" s="79"/>
      <c r="E4" s="79"/>
      <c r="F4" s="79"/>
      <c r="G4" s="79"/>
    </row>
    <row r="5" spans="1:9" ht="15.95" customHeight="1">
      <c r="A5" s="8" t="s">
        <v>2500</v>
      </c>
      <c r="B5" s="64" t="s">
        <v>2990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410000</v>
      </c>
      <c r="F12" s="23">
        <v>411.35</v>
      </c>
      <c r="G12" s="24">
        <v>0.15579999999999999</v>
      </c>
      <c r="I12" s="78"/>
    </row>
    <row r="13" spans="1:9" ht="12.95" customHeight="1">
      <c r="A13" s="20" t="s">
        <v>492</v>
      </c>
      <c r="B13" s="21" t="s">
        <v>3060</v>
      </c>
      <c r="C13" s="16" t="s">
        <v>493</v>
      </c>
      <c r="D13" s="18" t="s">
        <v>242</v>
      </c>
      <c r="E13" s="22">
        <v>410000</v>
      </c>
      <c r="F13" s="23">
        <v>411</v>
      </c>
      <c r="G13" s="24">
        <v>0.15570000000000001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410000</v>
      </c>
      <c r="F14" s="23">
        <v>410.96</v>
      </c>
      <c r="G14" s="24">
        <v>0.15570000000000001</v>
      </c>
    </row>
    <row r="15" spans="1:9" ht="12.95" customHeight="1">
      <c r="A15" s="20" t="s">
        <v>2490</v>
      </c>
      <c r="B15" s="21" t="s">
        <v>2492</v>
      </c>
      <c r="C15" s="16" t="s">
        <v>2491</v>
      </c>
      <c r="D15" s="18" t="s">
        <v>15</v>
      </c>
      <c r="E15" s="22">
        <v>250000</v>
      </c>
      <c r="F15" s="23">
        <v>250.14</v>
      </c>
      <c r="G15" s="24">
        <v>9.4799999999999995E-2</v>
      </c>
    </row>
    <row r="16" spans="1:9" ht="12.95" customHeight="1">
      <c r="A16" s="20" t="s">
        <v>2493</v>
      </c>
      <c r="B16" s="21" t="s">
        <v>3013</v>
      </c>
      <c r="C16" s="16" t="s">
        <v>2494</v>
      </c>
      <c r="D16" s="18" t="s">
        <v>15</v>
      </c>
      <c r="E16" s="22">
        <v>200000</v>
      </c>
      <c r="F16" s="23">
        <v>200.69</v>
      </c>
      <c r="G16" s="24">
        <v>7.5999999999999998E-2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310000</v>
      </c>
      <c r="F18" s="23">
        <v>400.89</v>
      </c>
      <c r="G18" s="24">
        <v>0.15190000000000001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2085.0300000000002</v>
      </c>
      <c r="G19" s="28">
        <v>0.78990000000000005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310000</v>
      </c>
      <c r="F22" s="23">
        <v>311.17</v>
      </c>
      <c r="G22" s="24">
        <v>0.1179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311.17</v>
      </c>
      <c r="G23" s="28">
        <v>0.1179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2396.1999999999998</v>
      </c>
      <c r="G26" s="42">
        <v>0.90780000000000005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161.11000000000001</v>
      </c>
      <c r="G29" s="24">
        <v>6.0999999999999999E-2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161.11000000000001</v>
      </c>
      <c r="G30" s="42">
        <v>6.0999999999999999E-2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82.31</v>
      </c>
      <c r="G31" s="42">
        <v>3.1199999999999999E-2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2639.6241983999998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77 (IDFC FTP S77)</v>
      </c>
      <c r="C4" s="79"/>
      <c r="D4" s="79"/>
      <c r="E4" s="79"/>
      <c r="F4" s="79"/>
      <c r="G4" s="79"/>
    </row>
    <row r="5" spans="1:9" ht="15.95" customHeight="1">
      <c r="A5" s="8" t="s">
        <v>2501</v>
      </c>
      <c r="B5" s="64" t="s">
        <v>2991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740000</v>
      </c>
      <c r="F12" s="23">
        <v>742.43</v>
      </c>
      <c r="G12" s="24">
        <v>0.1535</v>
      </c>
      <c r="I12" s="78"/>
    </row>
    <row r="13" spans="1:9" ht="12.95" customHeight="1">
      <c r="A13" s="20" t="s">
        <v>902</v>
      </c>
      <c r="B13" s="21" t="s">
        <v>904</v>
      </c>
      <c r="C13" s="16" t="s">
        <v>903</v>
      </c>
      <c r="D13" s="18" t="s">
        <v>15</v>
      </c>
      <c r="E13" s="22">
        <v>740000</v>
      </c>
      <c r="F13" s="23">
        <v>741.74</v>
      </c>
      <c r="G13" s="24">
        <v>0.15340000000000001</v>
      </c>
    </row>
    <row r="14" spans="1:9" ht="12.95" customHeight="1">
      <c r="A14" s="20" t="s">
        <v>2490</v>
      </c>
      <c r="B14" s="21" t="s">
        <v>2492</v>
      </c>
      <c r="C14" s="16" t="s">
        <v>2491</v>
      </c>
      <c r="D14" s="18" t="s">
        <v>15</v>
      </c>
      <c r="E14" s="22">
        <v>450000</v>
      </c>
      <c r="F14" s="23">
        <v>450.24</v>
      </c>
      <c r="G14" s="24">
        <v>9.3100000000000002E-2</v>
      </c>
    </row>
    <row r="15" spans="1:9" ht="12.95" customHeight="1">
      <c r="A15" s="20" t="s">
        <v>2493</v>
      </c>
      <c r="B15" s="21" t="s">
        <v>3013</v>
      </c>
      <c r="C15" s="16" t="s">
        <v>2494</v>
      </c>
      <c r="D15" s="18" t="s">
        <v>15</v>
      </c>
      <c r="E15" s="22">
        <v>400000</v>
      </c>
      <c r="F15" s="23">
        <v>401.39</v>
      </c>
      <c r="G15" s="24">
        <v>8.3000000000000004E-2</v>
      </c>
    </row>
    <row r="16" spans="1:9" ht="12.95" customHeight="1">
      <c r="A16" s="20" t="s">
        <v>492</v>
      </c>
      <c r="B16" s="21" t="s">
        <v>3060</v>
      </c>
      <c r="C16" s="16" t="s">
        <v>493</v>
      </c>
      <c r="D16" s="18" t="s">
        <v>242</v>
      </c>
      <c r="E16" s="22">
        <v>380000</v>
      </c>
      <c r="F16" s="23">
        <v>380.93</v>
      </c>
      <c r="G16" s="24">
        <v>7.8799999999999995E-2</v>
      </c>
    </row>
    <row r="17" spans="1:7" ht="12.95" customHeight="1">
      <c r="A17" s="20" t="s">
        <v>2502</v>
      </c>
      <c r="B17" s="21" t="s">
        <v>3064</v>
      </c>
      <c r="C17" s="16" t="s">
        <v>2503</v>
      </c>
      <c r="D17" s="18" t="s">
        <v>15</v>
      </c>
      <c r="E17" s="22">
        <v>370000</v>
      </c>
      <c r="F17" s="23">
        <v>371.14</v>
      </c>
      <c r="G17" s="24">
        <v>7.6799999999999993E-2</v>
      </c>
    </row>
    <row r="18" spans="1:7" ht="12.95" customHeight="1">
      <c r="A18" s="9"/>
      <c r="B18" s="17" t="s">
        <v>30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2495</v>
      </c>
      <c r="B19" s="21" t="s">
        <v>2497</v>
      </c>
      <c r="C19" s="16" t="s">
        <v>2496</v>
      </c>
      <c r="D19" s="18" t="s">
        <v>19</v>
      </c>
      <c r="E19" s="22">
        <v>560000</v>
      </c>
      <c r="F19" s="23">
        <v>724.18</v>
      </c>
      <c r="G19" s="24">
        <v>0.14979999999999999</v>
      </c>
    </row>
    <row r="20" spans="1:7" ht="12.95" customHeight="1">
      <c r="A20" s="9"/>
      <c r="B20" s="26" t="s">
        <v>34</v>
      </c>
      <c r="C20" s="25" t="s">
        <v>2</v>
      </c>
      <c r="D20" s="26" t="s">
        <v>2</v>
      </c>
      <c r="E20" s="26" t="s">
        <v>2</v>
      </c>
      <c r="F20" s="27">
        <v>3812.05</v>
      </c>
      <c r="G20" s="28">
        <v>0.78839999999999999</v>
      </c>
    </row>
    <row r="21" spans="1:7" ht="12.95" customHeight="1">
      <c r="A21" s="9"/>
      <c r="B21" s="17" t="s">
        <v>35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11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36</v>
      </c>
      <c r="B23" s="21" t="s">
        <v>38</v>
      </c>
      <c r="C23" s="16" t="s">
        <v>37</v>
      </c>
      <c r="D23" s="18" t="s">
        <v>15</v>
      </c>
      <c r="E23" s="22">
        <v>550000</v>
      </c>
      <c r="F23" s="23">
        <v>552.07000000000005</v>
      </c>
      <c r="G23" s="24">
        <v>0.1142</v>
      </c>
    </row>
    <row r="24" spans="1:7" ht="12.95" customHeight="1">
      <c r="A24" s="9"/>
      <c r="B24" s="26" t="s">
        <v>34</v>
      </c>
      <c r="C24" s="25" t="s">
        <v>2</v>
      </c>
      <c r="D24" s="26" t="s">
        <v>2</v>
      </c>
      <c r="E24" s="26" t="s">
        <v>2</v>
      </c>
      <c r="F24" s="27">
        <v>552.07000000000005</v>
      </c>
      <c r="G24" s="28">
        <v>0.1142</v>
      </c>
    </row>
    <row r="25" spans="1:7" ht="12.95" customHeight="1">
      <c r="A25" s="9"/>
      <c r="B25" s="30" t="s">
        <v>2959</v>
      </c>
      <c r="C25" s="29" t="s">
        <v>2</v>
      </c>
      <c r="D25" s="31" t="s">
        <v>2</v>
      </c>
      <c r="E25" s="31" t="s">
        <v>2</v>
      </c>
      <c r="F25" s="31" t="s">
        <v>2</v>
      </c>
      <c r="G25" s="32" t="s">
        <v>2</v>
      </c>
    </row>
    <row r="26" spans="1:7" ht="12.95" customHeight="1">
      <c r="A26" s="33"/>
      <c r="B26" s="35" t="s">
        <v>34</v>
      </c>
      <c r="C26" s="34" t="s">
        <v>2</v>
      </c>
      <c r="D26" s="35" t="s">
        <v>2</v>
      </c>
      <c r="E26" s="35" t="s">
        <v>2</v>
      </c>
      <c r="F26" s="36" t="s">
        <v>683</v>
      </c>
      <c r="G26" s="37" t="s">
        <v>683</v>
      </c>
    </row>
    <row r="27" spans="1:7" ht="12.95" customHeight="1">
      <c r="A27" s="9"/>
      <c r="B27" s="26" t="s">
        <v>39</v>
      </c>
      <c r="C27" s="38" t="s">
        <v>2</v>
      </c>
      <c r="D27" s="39" t="s">
        <v>2</v>
      </c>
      <c r="E27" s="40" t="s">
        <v>2</v>
      </c>
      <c r="F27" s="41">
        <v>4364.12</v>
      </c>
      <c r="G27" s="42">
        <v>0.90259999999999996</v>
      </c>
    </row>
    <row r="28" spans="1:7" ht="12.95" customHeight="1">
      <c r="A28" s="9"/>
      <c r="B28" s="17" t="s">
        <v>40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67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68</v>
      </c>
      <c r="C30" s="16" t="s">
        <v>2</v>
      </c>
      <c r="D30" s="18" t="s">
        <v>2</v>
      </c>
      <c r="E30" s="43" t="s">
        <v>2</v>
      </c>
      <c r="F30" s="23">
        <v>314.22000000000003</v>
      </c>
      <c r="G30" s="24">
        <v>6.5000000000000002E-2</v>
      </c>
    </row>
    <row r="31" spans="1:7" ht="12.95" customHeight="1">
      <c r="A31" s="9"/>
      <c r="B31" s="26" t="s">
        <v>39</v>
      </c>
      <c r="C31" s="38" t="s">
        <v>2</v>
      </c>
      <c r="D31" s="39" t="s">
        <v>2</v>
      </c>
      <c r="E31" s="40" t="s">
        <v>2</v>
      </c>
      <c r="F31" s="41">
        <v>314.22000000000003</v>
      </c>
      <c r="G31" s="42">
        <v>6.5000000000000002E-2</v>
      </c>
    </row>
    <row r="32" spans="1:7" ht="12.95" customHeight="1">
      <c r="A32" s="9"/>
      <c r="B32" s="26" t="s">
        <v>214</v>
      </c>
      <c r="C32" s="38" t="s">
        <v>2</v>
      </c>
      <c r="D32" s="39" t="s">
        <v>2</v>
      </c>
      <c r="E32" s="18" t="s">
        <v>2</v>
      </c>
      <c r="F32" s="41">
        <v>157.32</v>
      </c>
      <c r="G32" s="42">
        <v>3.2399999999999998E-2</v>
      </c>
    </row>
    <row r="33" spans="1:7" ht="12.95" customHeight="1" thickBot="1">
      <c r="A33" s="9"/>
      <c r="B33" s="45" t="s">
        <v>215</v>
      </c>
      <c r="C33" s="44" t="s">
        <v>2</v>
      </c>
      <c r="D33" s="46" t="s">
        <v>2</v>
      </c>
      <c r="E33" s="46" t="s">
        <v>2</v>
      </c>
      <c r="F33" s="47">
        <v>4835.6597879999999</v>
      </c>
      <c r="G33" s="48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</v>
      </c>
      <c r="C35" s="9"/>
      <c r="D35" s="9"/>
      <c r="E35" s="9"/>
      <c r="F35" s="9"/>
      <c r="G35" s="9"/>
    </row>
    <row r="36" spans="1:7" ht="12.95" customHeight="1">
      <c r="A36" s="9"/>
      <c r="B36" s="49" t="s">
        <v>216</v>
      </c>
      <c r="C36" s="9"/>
      <c r="D36" s="9"/>
      <c r="E36" s="9"/>
      <c r="F36" s="9"/>
      <c r="G36" s="9"/>
    </row>
    <row r="37" spans="1:7" ht="12.95" customHeight="1">
      <c r="A37" s="9"/>
      <c r="B37" s="49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49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79 (IDFC FTP S79)</v>
      </c>
      <c r="C4" s="79"/>
      <c r="D4" s="79"/>
      <c r="E4" s="79"/>
      <c r="F4" s="79"/>
      <c r="G4" s="79"/>
    </row>
    <row r="5" spans="1:9" ht="15.95" customHeight="1">
      <c r="A5" s="8" t="s">
        <v>2504</v>
      </c>
      <c r="B5" s="64" t="s">
        <v>2992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2502</v>
      </c>
      <c r="B12" s="21" t="s">
        <v>3064</v>
      </c>
      <c r="C12" s="16" t="s">
        <v>2503</v>
      </c>
      <c r="D12" s="18" t="s">
        <v>15</v>
      </c>
      <c r="E12" s="22">
        <v>620000</v>
      </c>
      <c r="F12" s="23">
        <v>621.91999999999996</v>
      </c>
      <c r="G12" s="24">
        <v>0.15790000000000001</v>
      </c>
      <c r="I12" s="78"/>
    </row>
    <row r="13" spans="1:9" ht="12.95" customHeight="1">
      <c r="A13" s="20" t="s">
        <v>1049</v>
      </c>
      <c r="B13" s="21" t="s">
        <v>1051</v>
      </c>
      <c r="C13" s="16" t="s">
        <v>1050</v>
      </c>
      <c r="D13" s="18" t="s">
        <v>15</v>
      </c>
      <c r="E13" s="22">
        <v>610000</v>
      </c>
      <c r="F13" s="23">
        <v>612.01</v>
      </c>
      <c r="G13" s="24">
        <v>0.15540000000000001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610000</v>
      </c>
      <c r="F14" s="23">
        <v>611.44000000000005</v>
      </c>
      <c r="G14" s="24">
        <v>0.15529999999999999</v>
      </c>
    </row>
    <row r="15" spans="1:9" ht="12.95" customHeight="1">
      <c r="A15" s="20" t="s">
        <v>2490</v>
      </c>
      <c r="B15" s="21" t="s">
        <v>2492</v>
      </c>
      <c r="C15" s="16" t="s">
        <v>2491</v>
      </c>
      <c r="D15" s="18" t="s">
        <v>15</v>
      </c>
      <c r="E15" s="22">
        <v>350000</v>
      </c>
      <c r="F15" s="23">
        <v>350.19</v>
      </c>
      <c r="G15" s="24">
        <v>8.8900000000000007E-2</v>
      </c>
    </row>
    <row r="16" spans="1:9" ht="12.95" customHeight="1">
      <c r="A16" s="20" t="s">
        <v>2493</v>
      </c>
      <c r="B16" s="21" t="s">
        <v>3013</v>
      </c>
      <c r="C16" s="16" t="s">
        <v>2494</v>
      </c>
      <c r="D16" s="18" t="s">
        <v>15</v>
      </c>
      <c r="E16" s="22">
        <v>300000</v>
      </c>
      <c r="F16" s="23">
        <v>301.04000000000002</v>
      </c>
      <c r="G16" s="24">
        <v>7.6399999999999996E-2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460000</v>
      </c>
      <c r="F18" s="23">
        <v>594.86</v>
      </c>
      <c r="G18" s="24">
        <v>0.15110000000000001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3091.46</v>
      </c>
      <c r="G19" s="28">
        <v>0.78500000000000003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460000</v>
      </c>
      <c r="F22" s="23">
        <v>461.73</v>
      </c>
      <c r="G22" s="24">
        <v>0.1173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461.73</v>
      </c>
      <c r="G23" s="28">
        <v>0.1173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3553.19</v>
      </c>
      <c r="G26" s="42">
        <v>0.90229999999999999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266.19</v>
      </c>
      <c r="G29" s="24">
        <v>6.7599999999999993E-2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266.19</v>
      </c>
      <c r="G30" s="42">
        <v>6.7599999999999993E-2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118.41</v>
      </c>
      <c r="G31" s="42">
        <v>3.0099999999999998E-2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3937.7879472999998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84 (IDFC FTP S84)</v>
      </c>
      <c r="C4" s="79"/>
      <c r="D4" s="79"/>
      <c r="E4" s="79"/>
      <c r="F4" s="79"/>
      <c r="G4" s="79"/>
    </row>
    <row r="5" spans="1:9" ht="15.95" customHeight="1">
      <c r="A5" s="8" t="s">
        <v>2505</v>
      </c>
      <c r="B5" s="64" t="s">
        <v>2993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360000</v>
      </c>
      <c r="F12" s="23">
        <v>361.18</v>
      </c>
      <c r="G12" s="24">
        <v>0.15690000000000001</v>
      </c>
      <c r="I12" s="78"/>
    </row>
    <row r="13" spans="1:9" ht="12.95" customHeight="1">
      <c r="A13" s="20" t="s">
        <v>2502</v>
      </c>
      <c r="B13" s="21" t="s">
        <v>3064</v>
      </c>
      <c r="C13" s="16" t="s">
        <v>2503</v>
      </c>
      <c r="D13" s="18" t="s">
        <v>15</v>
      </c>
      <c r="E13" s="22">
        <v>360000</v>
      </c>
      <c r="F13" s="23">
        <v>361.11</v>
      </c>
      <c r="G13" s="24">
        <v>0.15690000000000001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360000</v>
      </c>
      <c r="F14" s="23">
        <v>360.85</v>
      </c>
      <c r="G14" s="24">
        <v>0.15670000000000001</v>
      </c>
    </row>
    <row r="15" spans="1:9" ht="12.95" customHeight="1">
      <c r="A15" s="20" t="s">
        <v>2490</v>
      </c>
      <c r="B15" s="21" t="s">
        <v>2492</v>
      </c>
      <c r="C15" s="16" t="s">
        <v>2491</v>
      </c>
      <c r="D15" s="18" t="s">
        <v>15</v>
      </c>
      <c r="E15" s="22">
        <v>200000</v>
      </c>
      <c r="F15" s="23">
        <v>200.11</v>
      </c>
      <c r="G15" s="24">
        <v>8.6900000000000005E-2</v>
      </c>
    </row>
    <row r="16" spans="1:9" ht="12.95" customHeight="1">
      <c r="A16" s="20" t="s">
        <v>2493</v>
      </c>
      <c r="B16" s="21" t="s">
        <v>3013</v>
      </c>
      <c r="C16" s="16" t="s">
        <v>2494</v>
      </c>
      <c r="D16" s="18" t="s">
        <v>15</v>
      </c>
      <c r="E16" s="22">
        <v>100000</v>
      </c>
      <c r="F16" s="23">
        <v>100.35</v>
      </c>
      <c r="G16" s="24">
        <v>4.36E-2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270000</v>
      </c>
      <c r="F18" s="23">
        <v>349.16</v>
      </c>
      <c r="G18" s="24">
        <v>0.1517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1732.76</v>
      </c>
      <c r="G19" s="28">
        <v>0.75270000000000004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270000</v>
      </c>
      <c r="F22" s="23">
        <v>271.02</v>
      </c>
      <c r="G22" s="24">
        <v>0.1177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271.02</v>
      </c>
      <c r="G23" s="28">
        <v>0.1177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2003.78</v>
      </c>
      <c r="G26" s="42">
        <v>0.87039999999999995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250.18</v>
      </c>
      <c r="G29" s="24">
        <v>0.1087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250.18</v>
      </c>
      <c r="G30" s="42">
        <v>0.1087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48.17</v>
      </c>
      <c r="G31" s="42">
        <v>2.0899999999999998E-2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2302.1278953000001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86 (IDFC FTP S86)</v>
      </c>
      <c r="C4" s="79"/>
      <c r="D4" s="79"/>
      <c r="E4" s="79"/>
      <c r="F4" s="79"/>
      <c r="G4" s="79"/>
    </row>
    <row r="5" spans="1:9" ht="15.95" customHeight="1">
      <c r="A5" s="8" t="s">
        <v>2506</v>
      </c>
      <c r="B5" s="64" t="s">
        <v>2994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190000</v>
      </c>
      <c r="F12" s="23">
        <v>190.63</v>
      </c>
      <c r="G12" s="24">
        <v>0.15160000000000001</v>
      </c>
      <c r="I12" s="78"/>
    </row>
    <row r="13" spans="1:9" ht="12.95" customHeight="1">
      <c r="A13" s="20" t="s">
        <v>2502</v>
      </c>
      <c r="B13" s="21" t="s">
        <v>3064</v>
      </c>
      <c r="C13" s="16" t="s">
        <v>2503</v>
      </c>
      <c r="D13" s="18" t="s">
        <v>15</v>
      </c>
      <c r="E13" s="22">
        <v>190000</v>
      </c>
      <c r="F13" s="23">
        <v>190.59</v>
      </c>
      <c r="G13" s="24">
        <v>0.1515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190000</v>
      </c>
      <c r="F14" s="23">
        <v>190.45</v>
      </c>
      <c r="G14" s="24">
        <v>0.15140000000000001</v>
      </c>
    </row>
    <row r="15" spans="1:9" ht="12.95" customHeight="1">
      <c r="A15" s="20" t="s">
        <v>2493</v>
      </c>
      <c r="B15" s="21" t="s">
        <v>3013</v>
      </c>
      <c r="C15" s="16" t="s">
        <v>2494</v>
      </c>
      <c r="D15" s="18" t="s">
        <v>15</v>
      </c>
      <c r="E15" s="22">
        <v>100000</v>
      </c>
      <c r="F15" s="23">
        <v>100.35</v>
      </c>
      <c r="G15" s="24">
        <v>7.9799999999999996E-2</v>
      </c>
    </row>
    <row r="16" spans="1:9" ht="12.95" customHeight="1">
      <c r="A16" s="9"/>
      <c r="B16" s="17" t="s">
        <v>30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2495</v>
      </c>
      <c r="B17" s="21" t="s">
        <v>2497</v>
      </c>
      <c r="C17" s="16" t="s">
        <v>2496</v>
      </c>
      <c r="D17" s="18" t="s">
        <v>19</v>
      </c>
      <c r="E17" s="22">
        <v>150000</v>
      </c>
      <c r="F17" s="23">
        <v>193.98</v>
      </c>
      <c r="G17" s="24">
        <v>0.1542</v>
      </c>
    </row>
    <row r="18" spans="1:7" ht="12.95" customHeight="1">
      <c r="A18" s="9"/>
      <c r="B18" s="26" t="s">
        <v>34</v>
      </c>
      <c r="C18" s="25" t="s">
        <v>2</v>
      </c>
      <c r="D18" s="26" t="s">
        <v>2</v>
      </c>
      <c r="E18" s="26" t="s">
        <v>2</v>
      </c>
      <c r="F18" s="27">
        <v>866</v>
      </c>
      <c r="G18" s="28">
        <v>0.6885</v>
      </c>
    </row>
    <row r="19" spans="1:7" ht="12.95" customHeight="1">
      <c r="A19" s="9"/>
      <c r="B19" s="17" t="s">
        <v>35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36</v>
      </c>
      <c r="B21" s="21" t="s">
        <v>38</v>
      </c>
      <c r="C21" s="16" t="s">
        <v>37</v>
      </c>
      <c r="D21" s="18" t="s">
        <v>15</v>
      </c>
      <c r="E21" s="22">
        <v>140000</v>
      </c>
      <c r="F21" s="23">
        <v>140.53</v>
      </c>
      <c r="G21" s="24">
        <v>0.11169999999999999</v>
      </c>
    </row>
    <row r="22" spans="1:7" ht="12.95" customHeight="1">
      <c r="A22" s="9"/>
      <c r="B22" s="26" t="s">
        <v>34</v>
      </c>
      <c r="C22" s="25" t="s">
        <v>2</v>
      </c>
      <c r="D22" s="26" t="s">
        <v>2</v>
      </c>
      <c r="E22" s="26" t="s">
        <v>2</v>
      </c>
      <c r="F22" s="27">
        <v>140.53</v>
      </c>
      <c r="G22" s="28">
        <v>0.11169999999999999</v>
      </c>
    </row>
    <row r="23" spans="1:7" ht="12.95" customHeight="1">
      <c r="A23" s="9"/>
      <c r="B23" s="30" t="s">
        <v>2959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34</v>
      </c>
      <c r="C24" s="34" t="s">
        <v>2</v>
      </c>
      <c r="D24" s="35" t="s">
        <v>2</v>
      </c>
      <c r="E24" s="35" t="s">
        <v>2</v>
      </c>
      <c r="F24" s="36" t="s">
        <v>683</v>
      </c>
      <c r="G24" s="37" t="s">
        <v>683</v>
      </c>
    </row>
    <row r="25" spans="1:7" ht="12.95" customHeight="1">
      <c r="A25" s="9"/>
      <c r="B25" s="26" t="s">
        <v>39</v>
      </c>
      <c r="C25" s="38" t="s">
        <v>2</v>
      </c>
      <c r="D25" s="39" t="s">
        <v>2</v>
      </c>
      <c r="E25" s="40" t="s">
        <v>2</v>
      </c>
      <c r="F25" s="41">
        <v>1006.53</v>
      </c>
      <c r="G25" s="42">
        <v>0.80020000000000002</v>
      </c>
    </row>
    <row r="26" spans="1:7" ht="12.95" customHeight="1">
      <c r="A26" s="9"/>
      <c r="B26" s="17" t="s">
        <v>40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67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68</v>
      </c>
      <c r="C28" s="16" t="s">
        <v>2</v>
      </c>
      <c r="D28" s="18" t="s">
        <v>2</v>
      </c>
      <c r="E28" s="43" t="s">
        <v>2</v>
      </c>
      <c r="F28" s="23">
        <v>220.16</v>
      </c>
      <c r="G28" s="24">
        <v>0.17499999999999999</v>
      </c>
    </row>
    <row r="29" spans="1:7" ht="12.95" customHeight="1">
      <c r="A29" s="9"/>
      <c r="B29" s="26" t="s">
        <v>39</v>
      </c>
      <c r="C29" s="38" t="s">
        <v>2</v>
      </c>
      <c r="D29" s="39" t="s">
        <v>2</v>
      </c>
      <c r="E29" s="40" t="s">
        <v>2</v>
      </c>
      <c r="F29" s="41">
        <v>220.16</v>
      </c>
      <c r="G29" s="42">
        <v>0.17499999999999999</v>
      </c>
    </row>
    <row r="30" spans="1:7" ht="12.95" customHeight="1">
      <c r="A30" s="9"/>
      <c r="B30" s="26" t="s">
        <v>214</v>
      </c>
      <c r="C30" s="38" t="s">
        <v>2</v>
      </c>
      <c r="D30" s="39" t="s">
        <v>2</v>
      </c>
      <c r="E30" s="18" t="s">
        <v>2</v>
      </c>
      <c r="F30" s="41">
        <v>31.05</v>
      </c>
      <c r="G30" s="42">
        <v>2.4799999999999999E-2</v>
      </c>
    </row>
    <row r="31" spans="1:7" ht="12.95" customHeight="1" thickBot="1">
      <c r="A31" s="9"/>
      <c r="B31" s="45" t="s">
        <v>215</v>
      </c>
      <c r="C31" s="44" t="s">
        <v>2</v>
      </c>
      <c r="D31" s="46" t="s">
        <v>2</v>
      </c>
      <c r="E31" s="46" t="s">
        <v>2</v>
      </c>
      <c r="F31" s="47">
        <v>1257.7371290000001</v>
      </c>
      <c r="G31" s="48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216</v>
      </c>
      <c r="C34" s="9"/>
      <c r="D34" s="9"/>
      <c r="E34" s="9"/>
      <c r="F34" s="9"/>
      <c r="G34" s="9"/>
    </row>
    <row r="35" spans="1:7" ht="12.95" customHeight="1">
      <c r="A35" s="9"/>
      <c r="B35" s="49" t="s">
        <v>2</v>
      </c>
      <c r="C35" s="9"/>
      <c r="D35" s="9"/>
      <c r="E35" s="9"/>
      <c r="F35" s="9"/>
      <c r="G35" s="9"/>
    </row>
    <row r="36" spans="1:7" ht="26.1" customHeight="1">
      <c r="A36" s="9"/>
      <c r="B36" s="63"/>
      <c r="C36" s="9"/>
      <c r="E36" s="9"/>
      <c r="F36" s="9"/>
      <c r="G36" s="9"/>
    </row>
    <row r="37" spans="1:7" ht="12.95" customHeight="1">
      <c r="A37" s="9"/>
      <c r="B37" s="49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88 (IDFC FTP S88)</v>
      </c>
      <c r="C4" s="79"/>
      <c r="D4" s="79"/>
      <c r="E4" s="79"/>
      <c r="F4" s="79"/>
      <c r="G4" s="79"/>
    </row>
    <row r="5" spans="1:9" ht="15.95" customHeight="1">
      <c r="A5" s="8" t="s">
        <v>2507</v>
      </c>
      <c r="B5" s="64" t="s">
        <v>2995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920000</v>
      </c>
      <c r="F12" s="23">
        <v>923.03</v>
      </c>
      <c r="G12" s="24">
        <v>0.15709999999999999</v>
      </c>
      <c r="I12" s="78"/>
    </row>
    <row r="13" spans="1:9" ht="12.95" customHeight="1">
      <c r="A13" s="20" t="s">
        <v>2502</v>
      </c>
      <c r="B13" s="21" t="s">
        <v>3064</v>
      </c>
      <c r="C13" s="16" t="s">
        <v>2503</v>
      </c>
      <c r="D13" s="18" t="s">
        <v>15</v>
      </c>
      <c r="E13" s="22">
        <v>920000</v>
      </c>
      <c r="F13" s="23">
        <v>922.85</v>
      </c>
      <c r="G13" s="24">
        <v>0.157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920000</v>
      </c>
      <c r="F14" s="23">
        <v>922.16</v>
      </c>
      <c r="G14" s="24">
        <v>0.15690000000000001</v>
      </c>
    </row>
    <row r="15" spans="1:9" ht="12.95" customHeight="1">
      <c r="A15" s="20" t="s">
        <v>2508</v>
      </c>
      <c r="B15" s="21" t="s">
        <v>2510</v>
      </c>
      <c r="C15" s="16" t="s">
        <v>2509</v>
      </c>
      <c r="D15" s="18" t="s">
        <v>15</v>
      </c>
      <c r="E15" s="22">
        <v>500000</v>
      </c>
      <c r="F15" s="23">
        <v>501.9</v>
      </c>
      <c r="G15" s="24">
        <v>8.5400000000000004E-2</v>
      </c>
    </row>
    <row r="16" spans="1:9" ht="12.95" customHeight="1">
      <c r="A16" s="20" t="s">
        <v>2493</v>
      </c>
      <c r="B16" s="21" t="s">
        <v>3013</v>
      </c>
      <c r="C16" s="16" t="s">
        <v>2494</v>
      </c>
      <c r="D16" s="18" t="s">
        <v>15</v>
      </c>
      <c r="E16" s="22">
        <v>400000</v>
      </c>
      <c r="F16" s="23">
        <v>401.39</v>
      </c>
      <c r="G16" s="24">
        <v>6.83E-2</v>
      </c>
    </row>
    <row r="17" spans="1:7" ht="12.95" customHeight="1">
      <c r="A17" s="9"/>
      <c r="B17" s="17" t="s">
        <v>30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2495</v>
      </c>
      <c r="B18" s="21" t="s">
        <v>2497</v>
      </c>
      <c r="C18" s="16" t="s">
        <v>2496</v>
      </c>
      <c r="D18" s="18" t="s">
        <v>19</v>
      </c>
      <c r="E18" s="22">
        <v>690000</v>
      </c>
      <c r="F18" s="23">
        <v>892.29</v>
      </c>
      <c r="G18" s="24">
        <v>0.15190000000000001</v>
      </c>
    </row>
    <row r="19" spans="1:7" ht="12.95" customHeight="1">
      <c r="A19" s="9"/>
      <c r="B19" s="26" t="s">
        <v>34</v>
      </c>
      <c r="C19" s="25" t="s">
        <v>2</v>
      </c>
      <c r="D19" s="26" t="s">
        <v>2</v>
      </c>
      <c r="E19" s="26" t="s">
        <v>2</v>
      </c>
      <c r="F19" s="27">
        <v>4563.62</v>
      </c>
      <c r="G19" s="28">
        <v>0.77659999999999996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36</v>
      </c>
      <c r="B22" s="21" t="s">
        <v>38</v>
      </c>
      <c r="C22" s="16" t="s">
        <v>37</v>
      </c>
      <c r="D22" s="18" t="s">
        <v>15</v>
      </c>
      <c r="E22" s="22">
        <v>680000</v>
      </c>
      <c r="F22" s="23">
        <v>682.56</v>
      </c>
      <c r="G22" s="24">
        <v>0.1162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682.56</v>
      </c>
      <c r="G23" s="28">
        <v>0.1162</v>
      </c>
    </row>
    <row r="24" spans="1:7" ht="12.95" customHeight="1">
      <c r="A24" s="9"/>
      <c r="B24" s="30" t="s">
        <v>2959</v>
      </c>
      <c r="C24" s="29" t="s">
        <v>2</v>
      </c>
      <c r="D24" s="31" t="s">
        <v>2</v>
      </c>
      <c r="E24" s="31" t="s">
        <v>2</v>
      </c>
      <c r="F24" s="31" t="s">
        <v>2</v>
      </c>
      <c r="G24" s="32" t="s">
        <v>2</v>
      </c>
    </row>
    <row r="25" spans="1:7" ht="12.95" customHeight="1">
      <c r="A25" s="33"/>
      <c r="B25" s="35" t="s">
        <v>34</v>
      </c>
      <c r="C25" s="34" t="s">
        <v>2</v>
      </c>
      <c r="D25" s="35" t="s">
        <v>2</v>
      </c>
      <c r="E25" s="35" t="s">
        <v>2</v>
      </c>
      <c r="F25" s="36" t="s">
        <v>683</v>
      </c>
      <c r="G25" s="37" t="s">
        <v>683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5246.18</v>
      </c>
      <c r="G26" s="42">
        <v>0.89280000000000004</v>
      </c>
    </row>
    <row r="27" spans="1:7" ht="12.95" customHeight="1">
      <c r="A27" s="9"/>
      <c r="B27" s="17" t="s">
        <v>40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67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68</v>
      </c>
      <c r="C29" s="16" t="s">
        <v>2</v>
      </c>
      <c r="D29" s="18" t="s">
        <v>2</v>
      </c>
      <c r="E29" s="43" t="s">
        <v>2</v>
      </c>
      <c r="F29" s="23">
        <v>465.33</v>
      </c>
      <c r="G29" s="24">
        <v>7.9200000000000007E-2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465.33</v>
      </c>
      <c r="G30" s="42">
        <v>7.9200000000000007E-2</v>
      </c>
    </row>
    <row r="31" spans="1:7" ht="12.95" customHeight="1">
      <c r="A31" s="9"/>
      <c r="B31" s="26" t="s">
        <v>214</v>
      </c>
      <c r="C31" s="38" t="s">
        <v>2</v>
      </c>
      <c r="D31" s="39" t="s">
        <v>2</v>
      </c>
      <c r="E31" s="18" t="s">
        <v>2</v>
      </c>
      <c r="F31" s="41">
        <v>164.63</v>
      </c>
      <c r="G31" s="42">
        <v>2.8000000000000001E-2</v>
      </c>
    </row>
    <row r="32" spans="1:7" ht="12.95" customHeight="1" thickBot="1">
      <c r="A32" s="9"/>
      <c r="B32" s="45" t="s">
        <v>215</v>
      </c>
      <c r="C32" s="44" t="s">
        <v>2</v>
      </c>
      <c r="D32" s="46" t="s">
        <v>2</v>
      </c>
      <c r="E32" s="46" t="s">
        <v>2</v>
      </c>
      <c r="F32" s="47">
        <v>5876.1383825000003</v>
      </c>
      <c r="G32" s="48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216</v>
      </c>
      <c r="C35" s="9"/>
      <c r="D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  <row r="37" spans="1:7" ht="26.1" customHeight="1">
      <c r="A37" s="9"/>
      <c r="B37" s="63"/>
      <c r="C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91 (IDFC FTP S91)</v>
      </c>
      <c r="C4" s="79"/>
      <c r="D4" s="79"/>
      <c r="E4" s="79"/>
      <c r="F4" s="79"/>
      <c r="G4" s="79"/>
    </row>
    <row r="5" spans="1:9" ht="15.95" customHeight="1">
      <c r="A5" s="8" t="s">
        <v>2511</v>
      </c>
      <c r="B5" s="64" t="s">
        <v>2996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1049</v>
      </c>
      <c r="B12" s="21" t="s">
        <v>1051</v>
      </c>
      <c r="C12" s="16" t="s">
        <v>1050</v>
      </c>
      <c r="D12" s="18" t="s">
        <v>15</v>
      </c>
      <c r="E12" s="22">
        <v>420000</v>
      </c>
      <c r="F12" s="23">
        <v>421.38</v>
      </c>
      <c r="G12" s="24">
        <v>0.156</v>
      </c>
      <c r="I12" s="78"/>
    </row>
    <row r="13" spans="1:9" ht="12.95" customHeight="1">
      <c r="A13" s="20" t="s">
        <v>341</v>
      </c>
      <c r="B13" s="21" t="s">
        <v>3058</v>
      </c>
      <c r="C13" s="16" t="s">
        <v>342</v>
      </c>
      <c r="D13" s="18" t="s">
        <v>242</v>
      </c>
      <c r="E13" s="22">
        <v>420000</v>
      </c>
      <c r="F13" s="23">
        <v>421.3</v>
      </c>
      <c r="G13" s="24">
        <v>0.156</v>
      </c>
    </row>
    <row r="14" spans="1:9" ht="12.95" customHeight="1">
      <c r="A14" s="20" t="s">
        <v>902</v>
      </c>
      <c r="B14" s="21" t="s">
        <v>904</v>
      </c>
      <c r="C14" s="16" t="s">
        <v>903</v>
      </c>
      <c r="D14" s="18" t="s">
        <v>15</v>
      </c>
      <c r="E14" s="22">
        <v>420000</v>
      </c>
      <c r="F14" s="23">
        <v>420.99</v>
      </c>
      <c r="G14" s="24">
        <v>0.15579999999999999</v>
      </c>
    </row>
    <row r="15" spans="1:9" ht="12.95" customHeight="1">
      <c r="A15" s="20" t="s">
        <v>2512</v>
      </c>
      <c r="B15" s="68" t="s">
        <v>3023</v>
      </c>
      <c r="C15" s="16" t="s">
        <v>2513</v>
      </c>
      <c r="D15" s="18" t="s">
        <v>242</v>
      </c>
      <c r="E15" s="22">
        <v>300000</v>
      </c>
      <c r="F15" s="23">
        <v>301.58999999999997</v>
      </c>
      <c r="G15" s="24">
        <v>0.1116</v>
      </c>
    </row>
    <row r="16" spans="1:9" ht="12.95" customHeight="1">
      <c r="A16" s="20" t="s">
        <v>2490</v>
      </c>
      <c r="B16" s="21" t="s">
        <v>2492</v>
      </c>
      <c r="C16" s="16" t="s">
        <v>2491</v>
      </c>
      <c r="D16" s="18" t="s">
        <v>15</v>
      </c>
      <c r="E16" s="22">
        <v>250000</v>
      </c>
      <c r="F16" s="23">
        <v>250.14</v>
      </c>
      <c r="G16" s="24">
        <v>9.2600000000000002E-2</v>
      </c>
    </row>
    <row r="17" spans="1:7" ht="12.95" customHeight="1">
      <c r="A17" s="20" t="s">
        <v>2493</v>
      </c>
      <c r="B17" s="21" t="s">
        <v>3013</v>
      </c>
      <c r="C17" s="16" t="s">
        <v>2494</v>
      </c>
      <c r="D17" s="18" t="s">
        <v>15</v>
      </c>
      <c r="E17" s="22">
        <v>200000</v>
      </c>
      <c r="F17" s="23">
        <v>200.69</v>
      </c>
      <c r="G17" s="24">
        <v>7.4300000000000005E-2</v>
      </c>
    </row>
    <row r="18" spans="1:7" ht="12.95" customHeight="1">
      <c r="A18" s="9"/>
      <c r="B18" s="26" t="s">
        <v>34</v>
      </c>
      <c r="C18" s="25" t="s">
        <v>2</v>
      </c>
      <c r="D18" s="26" t="s">
        <v>2</v>
      </c>
      <c r="E18" s="26" t="s">
        <v>2</v>
      </c>
      <c r="F18" s="27">
        <v>2016.09</v>
      </c>
      <c r="G18" s="28">
        <v>0.74629999999999996</v>
      </c>
    </row>
    <row r="19" spans="1:7" ht="12.95" customHeight="1">
      <c r="A19" s="9"/>
      <c r="B19" s="17" t="s">
        <v>35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36</v>
      </c>
      <c r="B21" s="21" t="s">
        <v>38</v>
      </c>
      <c r="C21" s="16" t="s">
        <v>37</v>
      </c>
      <c r="D21" s="18" t="s">
        <v>15</v>
      </c>
      <c r="E21" s="22">
        <v>310000</v>
      </c>
      <c r="F21" s="23">
        <v>311.17</v>
      </c>
      <c r="G21" s="24">
        <v>0.1152</v>
      </c>
    </row>
    <row r="22" spans="1:7" ht="12.95" customHeight="1">
      <c r="A22" s="9"/>
      <c r="B22" s="26" t="s">
        <v>34</v>
      </c>
      <c r="C22" s="25" t="s">
        <v>2</v>
      </c>
      <c r="D22" s="26" t="s">
        <v>2</v>
      </c>
      <c r="E22" s="26" t="s">
        <v>2</v>
      </c>
      <c r="F22" s="27">
        <v>311.17</v>
      </c>
      <c r="G22" s="28">
        <v>0.1152</v>
      </c>
    </row>
    <row r="23" spans="1:7" ht="12.95" customHeight="1">
      <c r="A23" s="9"/>
      <c r="B23" s="30" t="s">
        <v>2959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34</v>
      </c>
      <c r="C24" s="34" t="s">
        <v>2</v>
      </c>
      <c r="D24" s="35" t="s">
        <v>2</v>
      </c>
      <c r="E24" s="35" t="s">
        <v>2</v>
      </c>
      <c r="F24" s="36" t="s">
        <v>683</v>
      </c>
      <c r="G24" s="37" t="s">
        <v>683</v>
      </c>
    </row>
    <row r="25" spans="1:7" ht="12.95" customHeight="1">
      <c r="A25" s="9"/>
      <c r="B25" s="26" t="s">
        <v>39</v>
      </c>
      <c r="C25" s="38" t="s">
        <v>2</v>
      </c>
      <c r="D25" s="39" t="s">
        <v>2</v>
      </c>
      <c r="E25" s="40" t="s">
        <v>2</v>
      </c>
      <c r="F25" s="41">
        <v>2327.2600000000002</v>
      </c>
      <c r="G25" s="42">
        <v>0.86150000000000004</v>
      </c>
    </row>
    <row r="26" spans="1:7" ht="12.95" customHeight="1">
      <c r="A26" s="9"/>
      <c r="B26" s="17" t="s">
        <v>40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67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68</v>
      </c>
      <c r="C28" s="16" t="s">
        <v>2</v>
      </c>
      <c r="D28" s="18" t="s">
        <v>2</v>
      </c>
      <c r="E28" s="43" t="s">
        <v>2</v>
      </c>
      <c r="F28" s="23">
        <v>198.14</v>
      </c>
      <c r="G28" s="24">
        <v>7.3400000000000007E-2</v>
      </c>
    </row>
    <row r="29" spans="1:7" ht="12.95" customHeight="1">
      <c r="A29" s="9"/>
      <c r="B29" s="26" t="s">
        <v>39</v>
      </c>
      <c r="C29" s="38" t="s">
        <v>2</v>
      </c>
      <c r="D29" s="39" t="s">
        <v>2</v>
      </c>
      <c r="E29" s="40" t="s">
        <v>2</v>
      </c>
      <c r="F29" s="41">
        <v>198.14</v>
      </c>
      <c r="G29" s="42">
        <v>7.3400000000000007E-2</v>
      </c>
    </row>
    <row r="30" spans="1:7" ht="12.95" customHeight="1">
      <c r="A30" s="9"/>
      <c r="B30" s="26" t="s">
        <v>214</v>
      </c>
      <c r="C30" s="38" t="s">
        <v>2</v>
      </c>
      <c r="D30" s="39" t="s">
        <v>2</v>
      </c>
      <c r="E30" s="18" t="s">
        <v>2</v>
      </c>
      <c r="F30" s="41">
        <v>175.88</v>
      </c>
      <c r="G30" s="42">
        <v>6.5100000000000005E-2</v>
      </c>
    </row>
    <row r="31" spans="1:7" ht="12.95" customHeight="1" thickBot="1">
      <c r="A31" s="9"/>
      <c r="B31" s="45" t="s">
        <v>215</v>
      </c>
      <c r="C31" s="44" t="s">
        <v>2</v>
      </c>
      <c r="D31" s="46" t="s">
        <v>2</v>
      </c>
      <c r="E31" s="46" t="s">
        <v>2</v>
      </c>
      <c r="F31" s="47">
        <v>2701.2841100999999</v>
      </c>
      <c r="G31" s="48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216</v>
      </c>
      <c r="C34" s="9"/>
      <c r="D34" s="9"/>
      <c r="E34" s="9"/>
      <c r="F34" s="9"/>
      <c r="G34" s="9"/>
    </row>
    <row r="35" spans="1:7" ht="12.95" customHeight="1">
      <c r="A35" s="9"/>
      <c r="B35" s="49" t="s">
        <v>2</v>
      </c>
      <c r="C35" s="9"/>
      <c r="D35" s="9"/>
      <c r="E35" s="9"/>
      <c r="F35" s="9"/>
      <c r="G35" s="9"/>
    </row>
    <row r="36" spans="1:7" ht="26.1" customHeight="1">
      <c r="A36" s="9"/>
      <c r="B36" s="63"/>
      <c r="C36" s="9"/>
      <c r="E36" s="9"/>
      <c r="F36" s="9"/>
      <c r="G36" s="9"/>
    </row>
    <row r="37" spans="1:7" ht="12.95" customHeight="1">
      <c r="A37" s="9"/>
      <c r="B37" s="49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7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8554687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10.140625" style="2" bestFit="1" customWidth="1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Dynamic Equity Fund (IDFC DEF)</v>
      </c>
      <c r="C4" s="79"/>
      <c r="D4" s="79"/>
      <c r="E4" s="79"/>
      <c r="F4" s="79"/>
      <c r="G4" s="79"/>
    </row>
    <row r="5" spans="1:9" ht="15.95" customHeight="1">
      <c r="A5" s="8" t="s">
        <v>2514</v>
      </c>
      <c r="B5" s="64" t="s">
        <v>2997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150000</v>
      </c>
      <c r="F11" s="23">
        <v>2829.15</v>
      </c>
      <c r="G11" s="24">
        <v>3.6999999999999998E-2</v>
      </c>
    </row>
    <row r="12" spans="1:9" ht="12.95" customHeight="1">
      <c r="A12" s="20" t="s">
        <v>1292</v>
      </c>
      <c r="B12" s="21" t="s">
        <v>1294</v>
      </c>
      <c r="C12" s="16" t="s">
        <v>1293</v>
      </c>
      <c r="D12" s="18" t="s">
        <v>1088</v>
      </c>
      <c r="E12" s="22">
        <v>23800</v>
      </c>
      <c r="F12" s="23">
        <v>2108.94</v>
      </c>
      <c r="G12" s="24">
        <v>2.76E-2</v>
      </c>
      <c r="I12" s="78"/>
    </row>
    <row r="13" spans="1:9" ht="12.95" customHeight="1">
      <c r="A13" s="20" t="s">
        <v>1236</v>
      </c>
      <c r="B13" s="21" t="s">
        <v>1238</v>
      </c>
      <c r="C13" s="16" t="s">
        <v>1237</v>
      </c>
      <c r="D13" s="18" t="s">
        <v>1214</v>
      </c>
      <c r="E13" s="22">
        <v>767500</v>
      </c>
      <c r="F13" s="23">
        <v>1787.89</v>
      </c>
      <c r="G13" s="24">
        <v>2.3400000000000001E-2</v>
      </c>
    </row>
    <row r="14" spans="1:9" ht="12.95" customHeight="1">
      <c r="A14" s="20" t="s">
        <v>1142</v>
      </c>
      <c r="B14" s="21" t="s">
        <v>1144</v>
      </c>
      <c r="C14" s="16" t="s">
        <v>1143</v>
      </c>
      <c r="D14" s="18" t="s">
        <v>1145</v>
      </c>
      <c r="E14" s="22">
        <v>418200</v>
      </c>
      <c r="F14" s="23">
        <v>1667.36</v>
      </c>
      <c r="G14" s="24">
        <v>2.18E-2</v>
      </c>
    </row>
    <row r="15" spans="1:9" ht="12.95" customHeight="1">
      <c r="A15" s="20" t="s">
        <v>1331</v>
      </c>
      <c r="B15" s="21" t="s">
        <v>1333</v>
      </c>
      <c r="C15" s="16" t="s">
        <v>1332</v>
      </c>
      <c r="D15" s="18" t="s">
        <v>1100</v>
      </c>
      <c r="E15" s="22">
        <v>187000</v>
      </c>
      <c r="F15" s="23">
        <v>1650.65</v>
      </c>
      <c r="G15" s="24">
        <v>2.1600000000000001E-2</v>
      </c>
    </row>
    <row r="16" spans="1:9" ht="12.95" customHeight="1">
      <c r="A16" s="20" t="s">
        <v>1181</v>
      </c>
      <c r="B16" s="21" t="s">
        <v>1183</v>
      </c>
      <c r="C16" s="16" t="s">
        <v>1182</v>
      </c>
      <c r="D16" s="18" t="s">
        <v>1077</v>
      </c>
      <c r="E16" s="22">
        <v>140000</v>
      </c>
      <c r="F16" s="23">
        <v>1584.52</v>
      </c>
      <c r="G16" s="24">
        <v>2.07E-2</v>
      </c>
    </row>
    <row r="17" spans="1:7" ht="12.95" customHeight="1">
      <c r="A17" s="20" t="s">
        <v>1461</v>
      </c>
      <c r="B17" s="21" t="s">
        <v>1463</v>
      </c>
      <c r="C17" s="16" t="s">
        <v>1462</v>
      </c>
      <c r="D17" s="18" t="s">
        <v>1141</v>
      </c>
      <c r="E17" s="22">
        <v>110000</v>
      </c>
      <c r="F17" s="23">
        <v>1441.99</v>
      </c>
      <c r="G17" s="24">
        <v>1.89E-2</v>
      </c>
    </row>
    <row r="18" spans="1:7" ht="12.95" customHeight="1">
      <c r="A18" s="20" t="s">
        <v>1164</v>
      </c>
      <c r="B18" s="21" t="s">
        <v>1166</v>
      </c>
      <c r="C18" s="16" t="s">
        <v>1165</v>
      </c>
      <c r="D18" s="18" t="s">
        <v>1124</v>
      </c>
      <c r="E18" s="22">
        <v>45250</v>
      </c>
      <c r="F18" s="23">
        <v>1416.17</v>
      </c>
      <c r="G18" s="24">
        <v>1.8499999999999999E-2</v>
      </c>
    </row>
    <row r="19" spans="1:7" ht="12.95" customHeight="1">
      <c r="A19" s="20" t="s">
        <v>1890</v>
      </c>
      <c r="B19" s="21" t="s">
        <v>1892</v>
      </c>
      <c r="C19" s="16" t="s">
        <v>1891</v>
      </c>
      <c r="D19" s="18" t="s">
        <v>1088</v>
      </c>
      <c r="E19" s="22">
        <v>160000</v>
      </c>
      <c r="F19" s="23">
        <v>1182.24</v>
      </c>
      <c r="G19" s="24">
        <v>1.55E-2</v>
      </c>
    </row>
    <row r="20" spans="1:7" ht="12.95" customHeight="1">
      <c r="A20" s="20" t="s">
        <v>2300</v>
      </c>
      <c r="B20" s="21" t="s">
        <v>2302</v>
      </c>
      <c r="C20" s="16" t="s">
        <v>2301</v>
      </c>
      <c r="D20" s="18" t="s">
        <v>1062</v>
      </c>
      <c r="E20" s="22">
        <v>21000</v>
      </c>
      <c r="F20" s="23">
        <v>1086.03</v>
      </c>
      <c r="G20" s="24">
        <v>1.4200000000000001E-2</v>
      </c>
    </row>
    <row r="21" spans="1:7" ht="12.95" customHeight="1">
      <c r="A21" s="20" t="s">
        <v>1146</v>
      </c>
      <c r="B21" s="21" t="s">
        <v>1148</v>
      </c>
      <c r="C21" s="16" t="s">
        <v>1147</v>
      </c>
      <c r="D21" s="18" t="s">
        <v>1058</v>
      </c>
      <c r="E21" s="22">
        <v>100000</v>
      </c>
      <c r="F21" s="23">
        <v>1047.8</v>
      </c>
      <c r="G21" s="24">
        <v>1.37E-2</v>
      </c>
    </row>
    <row r="22" spans="1:7" ht="12.95" customHeight="1">
      <c r="A22" s="20" t="s">
        <v>2000</v>
      </c>
      <c r="B22" s="21" t="s">
        <v>2002</v>
      </c>
      <c r="C22" s="16" t="s">
        <v>2001</v>
      </c>
      <c r="D22" s="18" t="s">
        <v>1058</v>
      </c>
      <c r="E22" s="22">
        <v>220280</v>
      </c>
      <c r="F22" s="23">
        <v>1033.22</v>
      </c>
      <c r="G22" s="24">
        <v>1.35E-2</v>
      </c>
    </row>
    <row r="23" spans="1:7" ht="12.95" customHeight="1">
      <c r="A23" s="20" t="s">
        <v>1402</v>
      </c>
      <c r="B23" s="21" t="s">
        <v>507</v>
      </c>
      <c r="C23" s="16" t="s">
        <v>1403</v>
      </c>
      <c r="D23" s="18" t="s">
        <v>1062</v>
      </c>
      <c r="E23" s="22">
        <v>55000</v>
      </c>
      <c r="F23" s="23">
        <v>1004.08</v>
      </c>
      <c r="G23" s="24">
        <v>1.3100000000000001E-2</v>
      </c>
    </row>
    <row r="24" spans="1:7" ht="12.95" customHeight="1">
      <c r="A24" s="20" t="s">
        <v>1074</v>
      </c>
      <c r="B24" s="21" t="s">
        <v>1076</v>
      </c>
      <c r="C24" s="16" t="s">
        <v>1075</v>
      </c>
      <c r="D24" s="18" t="s">
        <v>1077</v>
      </c>
      <c r="E24" s="22">
        <v>35000</v>
      </c>
      <c r="F24" s="23">
        <v>997.2</v>
      </c>
      <c r="G24" s="24">
        <v>1.2999999999999999E-2</v>
      </c>
    </row>
    <row r="25" spans="1:7" ht="12.95" customHeight="1">
      <c r="A25" s="20" t="s">
        <v>1956</v>
      </c>
      <c r="B25" s="21" t="s">
        <v>206</v>
      </c>
      <c r="C25" s="16" t="s">
        <v>1957</v>
      </c>
      <c r="D25" s="18" t="s">
        <v>1058</v>
      </c>
      <c r="E25" s="22">
        <v>55000</v>
      </c>
      <c r="F25" s="23">
        <v>988.21</v>
      </c>
      <c r="G25" s="24">
        <v>1.29E-2</v>
      </c>
    </row>
    <row r="26" spans="1:7" ht="12.95" customHeight="1">
      <c r="A26" s="20" t="s">
        <v>1926</v>
      </c>
      <c r="B26" s="21" t="s">
        <v>1928</v>
      </c>
      <c r="C26" s="16" t="s">
        <v>1927</v>
      </c>
      <c r="D26" s="18" t="s">
        <v>1124</v>
      </c>
      <c r="E26" s="22">
        <v>12000</v>
      </c>
      <c r="F26" s="23">
        <v>984.43</v>
      </c>
      <c r="G26" s="24">
        <v>1.29E-2</v>
      </c>
    </row>
    <row r="27" spans="1:7" ht="12.95" customHeight="1">
      <c r="A27" s="20" t="s">
        <v>1869</v>
      </c>
      <c r="B27" s="21" t="s">
        <v>1871</v>
      </c>
      <c r="C27" s="16" t="s">
        <v>1870</v>
      </c>
      <c r="D27" s="18" t="s">
        <v>1273</v>
      </c>
      <c r="E27" s="22">
        <v>355000</v>
      </c>
      <c r="F27" s="23">
        <v>983.53</v>
      </c>
      <c r="G27" s="24">
        <v>1.29E-2</v>
      </c>
    </row>
    <row r="28" spans="1:7" ht="12.95" customHeight="1">
      <c r="A28" s="20" t="s">
        <v>1888</v>
      </c>
      <c r="B28" s="21" t="s">
        <v>1784</v>
      </c>
      <c r="C28" s="16" t="s">
        <v>1889</v>
      </c>
      <c r="D28" s="18" t="s">
        <v>1058</v>
      </c>
      <c r="E28" s="22">
        <v>190000</v>
      </c>
      <c r="F28" s="23">
        <v>969.95</v>
      </c>
      <c r="G28" s="24">
        <v>1.2699999999999999E-2</v>
      </c>
    </row>
    <row r="29" spans="1:7" ht="12.95" customHeight="1">
      <c r="A29" s="20" t="s">
        <v>1082</v>
      </c>
      <c r="B29" s="21" t="s">
        <v>1084</v>
      </c>
      <c r="C29" s="16" t="s">
        <v>1083</v>
      </c>
      <c r="D29" s="18" t="s">
        <v>1073</v>
      </c>
      <c r="E29" s="22">
        <v>250000</v>
      </c>
      <c r="F29" s="23">
        <v>944.63</v>
      </c>
      <c r="G29" s="24">
        <v>1.24E-2</v>
      </c>
    </row>
    <row r="30" spans="1:7" ht="12.95" customHeight="1">
      <c r="A30" s="20" t="s">
        <v>1399</v>
      </c>
      <c r="B30" s="21" t="s">
        <v>1401</v>
      </c>
      <c r="C30" s="16" t="s">
        <v>1400</v>
      </c>
      <c r="D30" s="18" t="s">
        <v>1124</v>
      </c>
      <c r="E30" s="22">
        <v>70000</v>
      </c>
      <c r="F30" s="23">
        <v>933.35</v>
      </c>
      <c r="G30" s="24">
        <v>1.2200000000000001E-2</v>
      </c>
    </row>
    <row r="31" spans="1:7" ht="12.95" customHeight="1">
      <c r="A31" s="20" t="s">
        <v>1866</v>
      </c>
      <c r="B31" s="21" t="s">
        <v>1868</v>
      </c>
      <c r="C31" s="16" t="s">
        <v>1867</v>
      </c>
      <c r="D31" s="18" t="s">
        <v>1273</v>
      </c>
      <c r="E31" s="22">
        <v>1100</v>
      </c>
      <c r="F31" s="23">
        <v>797.65</v>
      </c>
      <c r="G31" s="24">
        <v>1.04E-2</v>
      </c>
    </row>
    <row r="32" spans="1:7" ht="12.95" customHeight="1">
      <c r="A32" s="20" t="s">
        <v>1396</v>
      </c>
      <c r="B32" s="21" t="s">
        <v>1398</v>
      </c>
      <c r="C32" s="16" t="s">
        <v>1397</v>
      </c>
      <c r="D32" s="18" t="s">
        <v>1242</v>
      </c>
      <c r="E32" s="22">
        <v>130000</v>
      </c>
      <c r="F32" s="23">
        <v>748.15</v>
      </c>
      <c r="G32" s="24">
        <v>9.7999999999999997E-3</v>
      </c>
    </row>
    <row r="33" spans="1:7" ht="12.95" customHeight="1">
      <c r="A33" s="20" t="s">
        <v>1085</v>
      </c>
      <c r="B33" s="21" t="s">
        <v>1087</v>
      </c>
      <c r="C33" s="16" t="s">
        <v>1086</v>
      </c>
      <c r="D33" s="18" t="s">
        <v>1088</v>
      </c>
      <c r="E33" s="22">
        <v>225000</v>
      </c>
      <c r="F33" s="23">
        <v>735.41</v>
      </c>
      <c r="G33" s="24">
        <v>9.5999999999999992E-3</v>
      </c>
    </row>
    <row r="34" spans="1:7" ht="12.95" customHeight="1">
      <c r="A34" s="20" t="s">
        <v>1078</v>
      </c>
      <c r="B34" s="21" t="s">
        <v>1080</v>
      </c>
      <c r="C34" s="16" t="s">
        <v>1079</v>
      </c>
      <c r="D34" s="18" t="s">
        <v>1081</v>
      </c>
      <c r="E34" s="22">
        <v>250000</v>
      </c>
      <c r="F34" s="23">
        <v>720.38</v>
      </c>
      <c r="G34" s="24">
        <v>9.4000000000000004E-3</v>
      </c>
    </row>
    <row r="35" spans="1:7" ht="12.95" customHeight="1">
      <c r="A35" s="20" t="s">
        <v>2011</v>
      </c>
      <c r="B35" s="21" t="s">
        <v>115</v>
      </c>
      <c r="C35" s="16" t="s">
        <v>2012</v>
      </c>
      <c r="D35" s="18" t="s">
        <v>1062</v>
      </c>
      <c r="E35" s="22">
        <v>134624</v>
      </c>
      <c r="F35" s="23">
        <v>700.04</v>
      </c>
      <c r="G35" s="24">
        <v>9.1999999999999998E-3</v>
      </c>
    </row>
    <row r="36" spans="1:7" ht="12.95" customHeight="1">
      <c r="A36" s="20" t="s">
        <v>2309</v>
      </c>
      <c r="B36" s="21" t="s">
        <v>2311</v>
      </c>
      <c r="C36" s="16" t="s">
        <v>2310</v>
      </c>
      <c r="D36" s="18" t="s">
        <v>1190</v>
      </c>
      <c r="E36" s="22">
        <v>65000</v>
      </c>
      <c r="F36" s="23">
        <v>695.11</v>
      </c>
      <c r="G36" s="24">
        <v>9.1000000000000004E-3</v>
      </c>
    </row>
    <row r="37" spans="1:7" ht="12.95" customHeight="1">
      <c r="A37" s="20" t="s">
        <v>2170</v>
      </c>
      <c r="B37" s="21" t="s">
        <v>2172</v>
      </c>
      <c r="C37" s="16" t="s">
        <v>2171</v>
      </c>
      <c r="D37" s="18" t="s">
        <v>1062</v>
      </c>
      <c r="E37" s="22">
        <v>100000</v>
      </c>
      <c r="F37" s="23">
        <v>678.25</v>
      </c>
      <c r="G37" s="24">
        <v>8.8999999999999999E-3</v>
      </c>
    </row>
    <row r="38" spans="1:7" ht="12.95" customHeight="1">
      <c r="A38" s="20" t="s">
        <v>2303</v>
      </c>
      <c r="B38" s="21" t="s">
        <v>2305</v>
      </c>
      <c r="C38" s="16" t="s">
        <v>2304</v>
      </c>
      <c r="D38" s="18" t="s">
        <v>1124</v>
      </c>
      <c r="E38" s="22">
        <v>11000</v>
      </c>
      <c r="F38" s="23">
        <v>671.01</v>
      </c>
      <c r="G38" s="24">
        <v>8.8000000000000005E-3</v>
      </c>
    </row>
    <row r="39" spans="1:7" ht="12.95" customHeight="1">
      <c r="A39" s="20" t="s">
        <v>2198</v>
      </c>
      <c r="B39" s="21" t="s">
        <v>2200</v>
      </c>
      <c r="C39" s="16" t="s">
        <v>2199</v>
      </c>
      <c r="D39" s="18" t="s">
        <v>1062</v>
      </c>
      <c r="E39" s="22">
        <v>110000</v>
      </c>
      <c r="F39" s="23">
        <v>652.36</v>
      </c>
      <c r="G39" s="24">
        <v>8.5000000000000006E-3</v>
      </c>
    </row>
    <row r="40" spans="1:7" ht="12.95" customHeight="1">
      <c r="A40" s="20" t="s">
        <v>2022</v>
      </c>
      <c r="B40" s="21" t="s">
        <v>2024</v>
      </c>
      <c r="C40" s="16" t="s">
        <v>2023</v>
      </c>
      <c r="D40" s="18" t="s">
        <v>1190</v>
      </c>
      <c r="E40" s="22">
        <v>88000</v>
      </c>
      <c r="F40" s="23">
        <v>643.02</v>
      </c>
      <c r="G40" s="24">
        <v>8.3999999999999995E-3</v>
      </c>
    </row>
    <row r="41" spans="1:7" ht="12.95" customHeight="1">
      <c r="A41" s="20" t="s">
        <v>1055</v>
      </c>
      <c r="B41" s="21" t="s">
        <v>1057</v>
      </c>
      <c r="C41" s="16" t="s">
        <v>1056</v>
      </c>
      <c r="D41" s="18" t="s">
        <v>1058</v>
      </c>
      <c r="E41" s="22">
        <v>230000</v>
      </c>
      <c r="F41" s="23">
        <v>640.21</v>
      </c>
      <c r="G41" s="24">
        <v>8.3999999999999995E-3</v>
      </c>
    </row>
    <row r="42" spans="1:7" ht="12.95" customHeight="1">
      <c r="A42" s="20" t="s">
        <v>1059</v>
      </c>
      <c r="B42" s="21" t="s">
        <v>1061</v>
      </c>
      <c r="C42" s="16" t="s">
        <v>1060</v>
      </c>
      <c r="D42" s="18" t="s">
        <v>1062</v>
      </c>
      <c r="E42" s="22">
        <v>49600</v>
      </c>
      <c r="F42" s="23">
        <v>613.67999999999995</v>
      </c>
      <c r="G42" s="24">
        <v>8.0000000000000002E-3</v>
      </c>
    </row>
    <row r="43" spans="1:7" ht="12.95" customHeight="1">
      <c r="A43" s="20" t="s">
        <v>1097</v>
      </c>
      <c r="B43" s="21" t="s">
        <v>1099</v>
      </c>
      <c r="C43" s="16" t="s">
        <v>1098</v>
      </c>
      <c r="D43" s="18" t="s">
        <v>1100</v>
      </c>
      <c r="E43" s="22">
        <v>140000</v>
      </c>
      <c r="F43" s="23">
        <v>598.42999999999995</v>
      </c>
      <c r="G43" s="24">
        <v>7.7999999999999996E-3</v>
      </c>
    </row>
    <row r="44" spans="1:7" ht="12.95" customHeight="1">
      <c r="A44" s="20" t="s">
        <v>1917</v>
      </c>
      <c r="B44" s="21" t="s">
        <v>1919</v>
      </c>
      <c r="C44" s="16" t="s">
        <v>1918</v>
      </c>
      <c r="D44" s="18" t="s">
        <v>1273</v>
      </c>
      <c r="E44" s="22">
        <v>55000</v>
      </c>
      <c r="F44" s="23">
        <v>586.63</v>
      </c>
      <c r="G44" s="24">
        <v>7.7000000000000002E-3</v>
      </c>
    </row>
    <row r="45" spans="1:7" ht="12.95" customHeight="1">
      <c r="A45" s="20" t="s">
        <v>1393</v>
      </c>
      <c r="B45" s="54" t="s">
        <v>1395</v>
      </c>
      <c r="C45" s="16" t="s">
        <v>1394</v>
      </c>
      <c r="D45" s="55" t="s">
        <v>1058</v>
      </c>
      <c r="E45" s="22">
        <v>616000</v>
      </c>
      <c r="F45" s="23">
        <v>549.47</v>
      </c>
      <c r="G45" s="24">
        <v>7.1999999999999998E-3</v>
      </c>
    </row>
    <row r="46" spans="1:7" ht="12.95" customHeight="1">
      <c r="A46" s="20" t="s">
        <v>2259</v>
      </c>
      <c r="B46" s="21" t="s">
        <v>2261</v>
      </c>
      <c r="C46" s="16" t="s">
        <v>2260</v>
      </c>
      <c r="D46" s="18" t="s">
        <v>1221</v>
      </c>
      <c r="E46" s="22">
        <v>250000</v>
      </c>
      <c r="F46" s="23">
        <v>536.38</v>
      </c>
      <c r="G46" s="24">
        <v>7.0000000000000001E-3</v>
      </c>
    </row>
    <row r="47" spans="1:7" ht="12.95" customHeight="1">
      <c r="A47" s="20" t="s">
        <v>2271</v>
      </c>
      <c r="B47" s="21" t="s">
        <v>2273</v>
      </c>
      <c r="C47" s="16" t="s">
        <v>2272</v>
      </c>
      <c r="D47" s="18" t="s">
        <v>1273</v>
      </c>
      <c r="E47" s="22">
        <v>160152</v>
      </c>
      <c r="F47" s="23">
        <v>531.70000000000005</v>
      </c>
      <c r="G47" s="24">
        <v>7.0000000000000001E-3</v>
      </c>
    </row>
    <row r="48" spans="1:7" ht="12.95" customHeight="1">
      <c r="A48" s="20" t="s">
        <v>1178</v>
      </c>
      <c r="B48" s="21" t="s">
        <v>1180</v>
      </c>
      <c r="C48" s="16" t="s">
        <v>1179</v>
      </c>
      <c r="D48" s="18" t="s">
        <v>1081</v>
      </c>
      <c r="E48" s="22">
        <v>90000</v>
      </c>
      <c r="F48" s="23">
        <v>513.95000000000005</v>
      </c>
      <c r="G48" s="24">
        <v>6.7000000000000002E-3</v>
      </c>
    </row>
    <row r="49" spans="1:7" ht="12.95" customHeight="1">
      <c r="A49" s="20" t="s">
        <v>1070</v>
      </c>
      <c r="B49" s="21" t="s">
        <v>1072</v>
      </c>
      <c r="C49" s="16" t="s">
        <v>1071</v>
      </c>
      <c r="D49" s="18" t="s">
        <v>1073</v>
      </c>
      <c r="E49" s="22">
        <v>90000</v>
      </c>
      <c r="F49" s="23">
        <v>502.07</v>
      </c>
      <c r="G49" s="24">
        <v>6.6E-3</v>
      </c>
    </row>
    <row r="50" spans="1:7" ht="12.95" customHeight="1">
      <c r="A50" s="20" t="s">
        <v>1413</v>
      </c>
      <c r="B50" s="21" t="s">
        <v>1415</v>
      </c>
      <c r="C50" s="16" t="s">
        <v>1414</v>
      </c>
      <c r="D50" s="18" t="s">
        <v>1131</v>
      </c>
      <c r="E50" s="22">
        <v>150000</v>
      </c>
      <c r="F50" s="23">
        <v>492.83</v>
      </c>
      <c r="G50" s="24">
        <v>6.4000000000000003E-3</v>
      </c>
    </row>
    <row r="51" spans="1:7" ht="12.95" customHeight="1">
      <c r="A51" s="20" t="s">
        <v>1882</v>
      </c>
      <c r="B51" s="21" t="s">
        <v>1884</v>
      </c>
      <c r="C51" s="16" t="s">
        <v>1883</v>
      </c>
      <c r="D51" s="18" t="s">
        <v>1058</v>
      </c>
      <c r="E51" s="22">
        <v>100000</v>
      </c>
      <c r="F51" s="23">
        <v>479.85</v>
      </c>
      <c r="G51" s="24">
        <v>6.3E-3</v>
      </c>
    </row>
    <row r="52" spans="1:7" ht="12.95" customHeight="1">
      <c r="A52" s="20" t="s">
        <v>1135</v>
      </c>
      <c r="B52" s="21" t="s">
        <v>1137</v>
      </c>
      <c r="C52" s="16" t="s">
        <v>1136</v>
      </c>
      <c r="D52" s="18" t="s">
        <v>1058</v>
      </c>
      <c r="E52" s="22">
        <v>190000</v>
      </c>
      <c r="F52" s="23">
        <v>474.81</v>
      </c>
      <c r="G52" s="24">
        <v>6.1999999999999998E-3</v>
      </c>
    </row>
    <row r="53" spans="1:7" ht="12.95" customHeight="1">
      <c r="A53" s="20" t="s">
        <v>2391</v>
      </c>
      <c r="B53" s="21" t="s">
        <v>2393</v>
      </c>
      <c r="C53" s="16" t="s">
        <v>2392</v>
      </c>
      <c r="D53" s="18" t="s">
        <v>1069</v>
      </c>
      <c r="E53" s="22">
        <v>270000</v>
      </c>
      <c r="F53" s="23">
        <v>473.58</v>
      </c>
      <c r="G53" s="24">
        <v>6.1999999999999998E-3</v>
      </c>
    </row>
    <row r="54" spans="1:7" ht="12.95" customHeight="1">
      <c r="A54" s="20" t="s">
        <v>1167</v>
      </c>
      <c r="B54" s="21" t="s">
        <v>1169</v>
      </c>
      <c r="C54" s="16" t="s">
        <v>1168</v>
      </c>
      <c r="D54" s="18" t="s">
        <v>1170</v>
      </c>
      <c r="E54" s="22">
        <v>330000</v>
      </c>
      <c r="F54" s="23">
        <v>466.79</v>
      </c>
      <c r="G54" s="24">
        <v>6.1000000000000004E-3</v>
      </c>
    </row>
    <row r="55" spans="1:7" ht="12.95" customHeight="1">
      <c r="A55" s="20" t="s">
        <v>1929</v>
      </c>
      <c r="B55" s="21" t="s">
        <v>1931</v>
      </c>
      <c r="C55" s="16" t="s">
        <v>1930</v>
      </c>
      <c r="D55" s="18" t="s">
        <v>1062</v>
      </c>
      <c r="E55" s="22">
        <v>180000</v>
      </c>
      <c r="F55" s="23">
        <v>445.41</v>
      </c>
      <c r="G55" s="24">
        <v>5.7999999999999996E-3</v>
      </c>
    </row>
    <row r="56" spans="1:7" ht="12.95" customHeight="1">
      <c r="A56" s="20" t="s">
        <v>2115</v>
      </c>
      <c r="B56" s="21" t="s">
        <v>2117</v>
      </c>
      <c r="C56" s="16" t="s">
        <v>2116</v>
      </c>
      <c r="D56" s="18" t="s">
        <v>1069</v>
      </c>
      <c r="E56" s="22">
        <v>280000</v>
      </c>
      <c r="F56" s="23">
        <v>440.3</v>
      </c>
      <c r="G56" s="24">
        <v>5.7999999999999996E-3</v>
      </c>
    </row>
    <row r="57" spans="1:7" ht="12.95" customHeight="1">
      <c r="A57" s="20" t="s">
        <v>1920</v>
      </c>
      <c r="B57" s="21" t="s">
        <v>1922</v>
      </c>
      <c r="C57" s="16" t="s">
        <v>1921</v>
      </c>
      <c r="D57" s="18" t="s">
        <v>1077</v>
      </c>
      <c r="E57" s="22">
        <v>200000</v>
      </c>
      <c r="F57" s="23">
        <v>433.1</v>
      </c>
      <c r="G57" s="24">
        <v>5.7000000000000002E-3</v>
      </c>
    </row>
    <row r="58" spans="1:7" ht="12.95" customHeight="1">
      <c r="A58" s="20" t="s">
        <v>1953</v>
      </c>
      <c r="B58" s="21" t="s">
        <v>1955</v>
      </c>
      <c r="C58" s="16" t="s">
        <v>1954</v>
      </c>
      <c r="D58" s="18" t="s">
        <v>1077</v>
      </c>
      <c r="E58" s="22">
        <v>80000</v>
      </c>
      <c r="F58" s="23">
        <v>424.4</v>
      </c>
      <c r="G58" s="24">
        <v>5.5999999999999999E-3</v>
      </c>
    </row>
    <row r="59" spans="1:7" ht="12.95" customHeight="1">
      <c r="A59" s="20" t="s">
        <v>2028</v>
      </c>
      <c r="B59" s="21" t="s">
        <v>2030</v>
      </c>
      <c r="C59" s="16" t="s">
        <v>2029</v>
      </c>
      <c r="D59" s="18" t="s">
        <v>1073</v>
      </c>
      <c r="E59" s="22">
        <v>130000</v>
      </c>
      <c r="F59" s="23">
        <v>416.46</v>
      </c>
      <c r="G59" s="24">
        <v>5.4000000000000003E-3</v>
      </c>
    </row>
    <row r="60" spans="1:7" ht="12.95" customHeight="1">
      <c r="A60" s="20" t="s">
        <v>1128</v>
      </c>
      <c r="B60" s="21" t="s">
        <v>1130</v>
      </c>
      <c r="C60" s="16" t="s">
        <v>1129</v>
      </c>
      <c r="D60" s="18" t="s">
        <v>1131</v>
      </c>
      <c r="E60" s="22">
        <v>180000</v>
      </c>
      <c r="F60" s="23">
        <v>415.71</v>
      </c>
      <c r="G60" s="24">
        <v>5.4000000000000003E-3</v>
      </c>
    </row>
    <row r="61" spans="1:7" ht="12.95" customHeight="1">
      <c r="A61" s="20" t="s">
        <v>2306</v>
      </c>
      <c r="B61" s="21" t="s">
        <v>2308</v>
      </c>
      <c r="C61" s="16" t="s">
        <v>2307</v>
      </c>
      <c r="D61" s="18" t="s">
        <v>1124</v>
      </c>
      <c r="E61" s="22">
        <v>31000</v>
      </c>
      <c r="F61" s="23">
        <v>403.57</v>
      </c>
      <c r="G61" s="24">
        <v>5.3E-3</v>
      </c>
    </row>
    <row r="62" spans="1:7" ht="12.95" customHeight="1">
      <c r="A62" s="20" t="s">
        <v>1121</v>
      </c>
      <c r="B62" s="21" t="s">
        <v>1123</v>
      </c>
      <c r="C62" s="16" t="s">
        <v>1122</v>
      </c>
      <c r="D62" s="18" t="s">
        <v>1124</v>
      </c>
      <c r="E62" s="22">
        <v>153000</v>
      </c>
      <c r="F62" s="23">
        <v>395.89</v>
      </c>
      <c r="G62" s="24">
        <v>5.1999999999999998E-3</v>
      </c>
    </row>
    <row r="63" spans="1:7" ht="12.95" customHeight="1">
      <c r="A63" s="20" t="s">
        <v>2515</v>
      </c>
      <c r="B63" s="21" t="s">
        <v>2517</v>
      </c>
      <c r="C63" s="16" t="s">
        <v>2516</v>
      </c>
      <c r="D63" s="18" t="s">
        <v>1273</v>
      </c>
      <c r="E63" s="22">
        <v>90000</v>
      </c>
      <c r="F63" s="23">
        <v>393.75</v>
      </c>
      <c r="G63" s="24">
        <v>5.1999999999999998E-3</v>
      </c>
    </row>
    <row r="64" spans="1:7" ht="12.95" customHeight="1">
      <c r="A64" s="20" t="s">
        <v>1872</v>
      </c>
      <c r="B64" s="21" t="s">
        <v>1874</v>
      </c>
      <c r="C64" s="16" t="s">
        <v>1873</v>
      </c>
      <c r="D64" s="18" t="s">
        <v>1875</v>
      </c>
      <c r="E64" s="22">
        <v>300000</v>
      </c>
      <c r="F64" s="23">
        <v>388.2</v>
      </c>
      <c r="G64" s="24">
        <v>5.1000000000000004E-3</v>
      </c>
    </row>
    <row r="65" spans="1:7" ht="12.95" customHeight="1">
      <c r="A65" s="20" t="s">
        <v>2031</v>
      </c>
      <c r="B65" s="21" t="s">
        <v>2033</v>
      </c>
      <c r="C65" s="16" t="s">
        <v>2032</v>
      </c>
      <c r="D65" s="18" t="s">
        <v>2034</v>
      </c>
      <c r="E65" s="22">
        <v>70000</v>
      </c>
      <c r="F65" s="23">
        <v>378.84</v>
      </c>
      <c r="G65" s="24">
        <v>5.0000000000000001E-3</v>
      </c>
    </row>
    <row r="66" spans="1:7" ht="12.95" customHeight="1">
      <c r="A66" s="20" t="s">
        <v>1232</v>
      </c>
      <c r="B66" s="21" t="s">
        <v>1234</v>
      </c>
      <c r="C66" s="16" t="s">
        <v>1233</v>
      </c>
      <c r="D66" s="18" t="s">
        <v>1235</v>
      </c>
      <c r="E66" s="22">
        <v>200000</v>
      </c>
      <c r="F66" s="23">
        <v>355.6</v>
      </c>
      <c r="G66" s="24">
        <v>4.7000000000000002E-3</v>
      </c>
    </row>
    <row r="67" spans="1:7" ht="12.95" customHeight="1">
      <c r="A67" s="20" t="s">
        <v>1194</v>
      </c>
      <c r="B67" s="21" t="s">
        <v>1196</v>
      </c>
      <c r="C67" s="16" t="s">
        <v>1195</v>
      </c>
      <c r="D67" s="18" t="s">
        <v>1100</v>
      </c>
      <c r="E67" s="22">
        <v>200000</v>
      </c>
      <c r="F67" s="23">
        <v>353.2</v>
      </c>
      <c r="G67" s="24">
        <v>4.5999999999999999E-3</v>
      </c>
    </row>
    <row r="68" spans="1:7" ht="12.95" customHeight="1">
      <c r="A68" s="20" t="s">
        <v>1902</v>
      </c>
      <c r="B68" s="21" t="s">
        <v>1904</v>
      </c>
      <c r="C68" s="16" t="s">
        <v>1903</v>
      </c>
      <c r="D68" s="18" t="s">
        <v>1104</v>
      </c>
      <c r="E68" s="22">
        <v>250000</v>
      </c>
      <c r="F68" s="23">
        <v>336.75</v>
      </c>
      <c r="G68" s="24">
        <v>4.4000000000000003E-3</v>
      </c>
    </row>
    <row r="69" spans="1:7" ht="12.95" customHeight="1">
      <c r="A69" s="20" t="s">
        <v>1862</v>
      </c>
      <c r="B69" s="21" t="s">
        <v>1864</v>
      </c>
      <c r="C69" s="16" t="s">
        <v>1863</v>
      </c>
      <c r="D69" s="18" t="s">
        <v>1865</v>
      </c>
      <c r="E69" s="22">
        <v>60000</v>
      </c>
      <c r="F69" s="23">
        <v>330.48</v>
      </c>
      <c r="G69" s="24">
        <v>4.3E-3</v>
      </c>
    </row>
    <row r="70" spans="1:7" ht="12.95" customHeight="1">
      <c r="A70" s="20" t="s">
        <v>2058</v>
      </c>
      <c r="B70" s="21" t="s">
        <v>2060</v>
      </c>
      <c r="C70" s="16" t="s">
        <v>2059</v>
      </c>
      <c r="D70" s="18" t="s">
        <v>1214</v>
      </c>
      <c r="E70" s="22">
        <v>33100</v>
      </c>
      <c r="F70" s="23">
        <v>305.51</v>
      </c>
      <c r="G70" s="24">
        <v>4.0000000000000001E-3</v>
      </c>
    </row>
    <row r="71" spans="1:7" ht="12.95" customHeight="1">
      <c r="A71" s="20" t="s">
        <v>2222</v>
      </c>
      <c r="B71" s="21" t="s">
        <v>2224</v>
      </c>
      <c r="C71" s="16" t="s">
        <v>2223</v>
      </c>
      <c r="D71" s="18" t="s">
        <v>2127</v>
      </c>
      <c r="E71" s="22">
        <v>310000</v>
      </c>
      <c r="F71" s="23">
        <v>304.27</v>
      </c>
      <c r="G71" s="24">
        <v>4.0000000000000001E-3</v>
      </c>
    </row>
    <row r="72" spans="1:7" ht="12.95" customHeight="1">
      <c r="A72" s="20" t="s">
        <v>2025</v>
      </c>
      <c r="B72" s="21" t="s">
        <v>2027</v>
      </c>
      <c r="C72" s="16" t="s">
        <v>2026</v>
      </c>
      <c r="D72" s="18" t="s">
        <v>1062</v>
      </c>
      <c r="E72" s="22">
        <v>200000</v>
      </c>
      <c r="F72" s="23">
        <v>303</v>
      </c>
      <c r="G72" s="24">
        <v>4.0000000000000001E-3</v>
      </c>
    </row>
    <row r="73" spans="1:7" ht="12.95" customHeight="1">
      <c r="A73" s="20" t="s">
        <v>2174</v>
      </c>
      <c r="B73" s="21" t="s">
        <v>2176</v>
      </c>
      <c r="C73" s="16" t="s">
        <v>2175</v>
      </c>
      <c r="D73" s="18" t="s">
        <v>1141</v>
      </c>
      <c r="E73" s="22">
        <v>75000</v>
      </c>
      <c r="F73" s="23">
        <v>292.31</v>
      </c>
      <c r="G73" s="24">
        <v>3.8E-3</v>
      </c>
    </row>
    <row r="74" spans="1:7" ht="12.95" customHeight="1">
      <c r="A74" s="20" t="s">
        <v>1197</v>
      </c>
      <c r="B74" s="21" t="s">
        <v>1199</v>
      </c>
      <c r="C74" s="16" t="s">
        <v>1198</v>
      </c>
      <c r="D74" s="18" t="s">
        <v>1081</v>
      </c>
      <c r="E74" s="22">
        <v>396000</v>
      </c>
      <c r="F74" s="23">
        <v>277.99</v>
      </c>
      <c r="G74" s="24">
        <v>3.5999999999999999E-3</v>
      </c>
    </row>
    <row r="75" spans="1:7" ht="12.95" customHeight="1">
      <c r="A75" s="20" t="s">
        <v>1979</v>
      </c>
      <c r="B75" s="21" t="s">
        <v>1981</v>
      </c>
      <c r="C75" s="16" t="s">
        <v>1980</v>
      </c>
      <c r="D75" s="18" t="s">
        <v>1273</v>
      </c>
      <c r="E75" s="22">
        <v>80000</v>
      </c>
      <c r="F75" s="23">
        <v>265.60000000000002</v>
      </c>
      <c r="G75" s="24">
        <v>3.5000000000000001E-3</v>
      </c>
    </row>
    <row r="76" spans="1:7" ht="12.95" customHeight="1">
      <c r="A76" s="20" t="s">
        <v>1286</v>
      </c>
      <c r="B76" s="21" t="s">
        <v>1288</v>
      </c>
      <c r="C76" s="16" t="s">
        <v>1287</v>
      </c>
      <c r="D76" s="18" t="s">
        <v>1088</v>
      </c>
      <c r="E76" s="22">
        <v>140000</v>
      </c>
      <c r="F76" s="23">
        <v>256.62</v>
      </c>
      <c r="G76" s="24">
        <v>3.3999999999999998E-3</v>
      </c>
    </row>
    <row r="77" spans="1:7" ht="12.95" customHeight="1">
      <c r="A77" s="20" t="s">
        <v>1368</v>
      </c>
      <c r="B77" s="21" t="s">
        <v>1370</v>
      </c>
      <c r="C77" s="16" t="s">
        <v>1369</v>
      </c>
      <c r="D77" s="18" t="s">
        <v>1073</v>
      </c>
      <c r="E77" s="22">
        <v>34800</v>
      </c>
      <c r="F77" s="23">
        <v>256.08</v>
      </c>
      <c r="G77" s="24">
        <v>3.3E-3</v>
      </c>
    </row>
    <row r="78" spans="1:7" ht="12.95" customHeight="1">
      <c r="A78" s="20" t="s">
        <v>1947</v>
      </c>
      <c r="B78" s="21" t="s">
        <v>1949</v>
      </c>
      <c r="C78" s="16" t="s">
        <v>1948</v>
      </c>
      <c r="D78" s="18" t="s">
        <v>1100</v>
      </c>
      <c r="E78" s="22">
        <v>50400</v>
      </c>
      <c r="F78" s="23">
        <v>173.8</v>
      </c>
      <c r="G78" s="24">
        <v>2.3E-3</v>
      </c>
    </row>
    <row r="79" spans="1:7" ht="12.95" customHeight="1">
      <c r="A79" s="20" t="s">
        <v>1089</v>
      </c>
      <c r="B79" s="21" t="s">
        <v>1091</v>
      </c>
      <c r="C79" s="16" t="s">
        <v>1090</v>
      </c>
      <c r="D79" s="18" t="s">
        <v>1062</v>
      </c>
      <c r="E79" s="22">
        <v>150000</v>
      </c>
      <c r="F79" s="23">
        <v>128.47999999999999</v>
      </c>
      <c r="G79" s="24">
        <v>1.6999999999999999E-3</v>
      </c>
    </row>
    <row r="80" spans="1:7" ht="12.95" customHeight="1">
      <c r="A80" s="20" t="s">
        <v>1298</v>
      </c>
      <c r="B80" s="21" t="s">
        <v>1300</v>
      </c>
      <c r="C80" s="16" t="s">
        <v>1299</v>
      </c>
      <c r="D80" s="18" t="s">
        <v>1273</v>
      </c>
      <c r="E80" s="22">
        <v>17600</v>
      </c>
      <c r="F80" s="23">
        <v>54.73</v>
      </c>
      <c r="G80" s="24">
        <v>6.9999999999999999E-4</v>
      </c>
    </row>
    <row r="81" spans="1:8" ht="12.95" customHeight="1">
      <c r="A81" s="20" t="s">
        <v>1108</v>
      </c>
      <c r="B81" s="21" t="s">
        <v>1110</v>
      </c>
      <c r="C81" s="16" t="s">
        <v>1109</v>
      </c>
      <c r="D81" s="18" t="s">
        <v>1058</v>
      </c>
      <c r="E81" s="22">
        <v>36000</v>
      </c>
      <c r="F81" s="23">
        <v>51.23</v>
      </c>
      <c r="G81" s="24">
        <v>6.9999999999999999E-4</v>
      </c>
    </row>
    <row r="82" spans="1:8" ht="12.95" customHeight="1">
      <c r="A82" s="9"/>
      <c r="B82" s="26" t="s">
        <v>34</v>
      </c>
      <c r="C82" s="25" t="s">
        <v>2</v>
      </c>
      <c r="D82" s="26" t="s">
        <v>2</v>
      </c>
      <c r="E82" s="26" t="s">
        <v>2</v>
      </c>
      <c r="F82" s="27">
        <f>SUM(F11:F81)</f>
        <v>49724.38</v>
      </c>
      <c r="G82" s="28">
        <f>SUM(G11:G81)</f>
        <v>0.65070000000000006</v>
      </c>
    </row>
    <row r="83" spans="1:8" ht="12.95" customHeight="1">
      <c r="A83" s="9"/>
      <c r="B83" s="17" t="s">
        <v>1479</v>
      </c>
      <c r="C83" s="16" t="s">
        <v>2</v>
      </c>
      <c r="D83" s="18" t="s">
        <v>2</v>
      </c>
      <c r="E83" s="18" t="s">
        <v>2</v>
      </c>
      <c r="F83" s="36" t="s">
        <v>683</v>
      </c>
      <c r="G83" s="37" t="s">
        <v>683</v>
      </c>
    </row>
    <row r="84" spans="1:8" ht="12.95" customHeight="1">
      <c r="A84" s="9"/>
      <c r="B84" s="26" t="s">
        <v>34</v>
      </c>
      <c r="C84" s="25" t="s">
        <v>2</v>
      </c>
      <c r="D84" s="26" t="s">
        <v>2</v>
      </c>
      <c r="E84" s="26" t="s">
        <v>2</v>
      </c>
      <c r="F84" s="36" t="s">
        <v>683</v>
      </c>
      <c r="G84" s="37" t="s">
        <v>683</v>
      </c>
    </row>
    <row r="85" spans="1:8" ht="12.95" customHeight="1">
      <c r="A85" s="9"/>
      <c r="B85" s="26" t="s">
        <v>39</v>
      </c>
      <c r="C85" s="38" t="s">
        <v>2</v>
      </c>
      <c r="D85" s="39" t="s">
        <v>2</v>
      </c>
      <c r="E85" s="40" t="s">
        <v>2</v>
      </c>
      <c r="F85" s="41">
        <v>49724.38</v>
      </c>
      <c r="G85" s="42">
        <v>0.65069999999999995</v>
      </c>
    </row>
    <row r="86" spans="1:8" ht="12.95" customHeight="1">
      <c r="A86" s="9"/>
      <c r="B86" s="17" t="s">
        <v>1480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8" ht="12.95" customHeight="1">
      <c r="A87" s="9"/>
      <c r="B87" s="17" t="s">
        <v>1481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8" ht="12.95" customHeight="1">
      <c r="A88" s="20" t="s">
        <v>2385</v>
      </c>
      <c r="B88" s="21" t="s">
        <v>2386</v>
      </c>
      <c r="C88" s="16" t="s">
        <v>2</v>
      </c>
      <c r="D88" s="18" t="s">
        <v>1484</v>
      </c>
      <c r="E88" s="22">
        <v>9000</v>
      </c>
      <c r="F88" s="23">
        <v>913.68</v>
      </c>
      <c r="G88" s="24">
        <v>1.2E-2</v>
      </c>
    </row>
    <row r="89" spans="1:8" ht="12.95" customHeight="1">
      <c r="A89" s="20" t="s">
        <v>1717</v>
      </c>
      <c r="B89" s="21" t="s">
        <v>1718</v>
      </c>
      <c r="C89" s="16" t="s">
        <v>2</v>
      </c>
      <c r="D89" s="18" t="s">
        <v>1484</v>
      </c>
      <c r="E89" s="22">
        <v>-36000</v>
      </c>
      <c r="F89" s="23">
        <v>-51.35</v>
      </c>
      <c r="G89" s="24">
        <v>-6.9999999999999999E-4</v>
      </c>
    </row>
    <row r="90" spans="1:8" ht="12.95" customHeight="1">
      <c r="A90" s="20" t="s">
        <v>1603</v>
      </c>
      <c r="B90" s="21" t="s">
        <v>1604</v>
      </c>
      <c r="C90" s="16" t="s">
        <v>2</v>
      </c>
      <c r="D90" s="18" t="s">
        <v>1484</v>
      </c>
      <c r="E90" s="22">
        <v>-17600</v>
      </c>
      <c r="F90" s="23">
        <v>-54.96</v>
      </c>
      <c r="G90" s="24">
        <v>-6.9999999999999999E-4</v>
      </c>
      <c r="H90" s="78"/>
    </row>
    <row r="91" spans="1:8" ht="12.95" customHeight="1">
      <c r="A91" s="20" t="s">
        <v>1729</v>
      </c>
      <c r="B91" s="21" t="s">
        <v>1730</v>
      </c>
      <c r="C91" s="16" t="s">
        <v>2</v>
      </c>
      <c r="D91" s="18" t="s">
        <v>1484</v>
      </c>
      <c r="E91" s="22">
        <v>-150000</v>
      </c>
      <c r="F91" s="23">
        <v>-129.15</v>
      </c>
      <c r="G91" s="24">
        <v>-1.6999999999999999E-3</v>
      </c>
    </row>
    <row r="92" spans="1:8" ht="12.95" customHeight="1">
      <c r="A92" s="20" t="s">
        <v>1734</v>
      </c>
      <c r="B92" s="21" t="s">
        <v>1735</v>
      </c>
      <c r="C92" s="16" t="s">
        <v>2</v>
      </c>
      <c r="D92" s="18" t="s">
        <v>1484</v>
      </c>
      <c r="E92" s="22">
        <v>-60000</v>
      </c>
      <c r="F92" s="23">
        <v>-173.76</v>
      </c>
      <c r="G92" s="24">
        <v>-2.3E-3</v>
      </c>
    </row>
    <row r="93" spans="1:8" ht="12.95" customHeight="1">
      <c r="A93" s="20" t="s">
        <v>2518</v>
      </c>
      <c r="B93" s="21" t="s">
        <v>2519</v>
      </c>
      <c r="C93" s="16" t="s">
        <v>2</v>
      </c>
      <c r="D93" s="18" t="s">
        <v>1484</v>
      </c>
      <c r="E93" s="22">
        <v>-50400</v>
      </c>
      <c r="F93" s="23">
        <v>-174.23</v>
      </c>
      <c r="G93" s="24">
        <v>-2.3E-3</v>
      </c>
    </row>
    <row r="94" spans="1:8" ht="12.95" customHeight="1">
      <c r="A94" s="20" t="s">
        <v>1555</v>
      </c>
      <c r="B94" s="21" t="s">
        <v>1556</v>
      </c>
      <c r="C94" s="16" t="s">
        <v>2</v>
      </c>
      <c r="D94" s="18" t="s">
        <v>1484</v>
      </c>
      <c r="E94" s="22">
        <v>-34800</v>
      </c>
      <c r="F94" s="23">
        <v>-257.52</v>
      </c>
      <c r="G94" s="24">
        <v>-3.3999999999999998E-3</v>
      </c>
    </row>
    <row r="95" spans="1:8" ht="12.95" customHeight="1">
      <c r="A95" s="20" t="s">
        <v>1609</v>
      </c>
      <c r="B95" s="21" t="s">
        <v>3012</v>
      </c>
      <c r="C95" s="16" t="s">
        <v>2</v>
      </c>
      <c r="D95" s="18" t="s">
        <v>1484</v>
      </c>
      <c r="E95" s="22">
        <v>-140000</v>
      </c>
      <c r="F95" s="23">
        <v>-257.81</v>
      </c>
      <c r="G95" s="24">
        <v>-3.3999999999999998E-3</v>
      </c>
    </row>
    <row r="96" spans="1:8" ht="12.95" customHeight="1">
      <c r="A96" s="20" t="s">
        <v>1663</v>
      </c>
      <c r="B96" s="21" t="s">
        <v>1664</v>
      </c>
      <c r="C96" s="16" t="s">
        <v>2</v>
      </c>
      <c r="D96" s="18" t="s">
        <v>1484</v>
      </c>
      <c r="E96" s="22">
        <v>-396000</v>
      </c>
      <c r="F96" s="23">
        <v>-279.77</v>
      </c>
      <c r="G96" s="24">
        <v>-3.7000000000000002E-3</v>
      </c>
    </row>
    <row r="97" spans="1:7" ht="12.95" customHeight="1">
      <c r="A97" s="20" t="s">
        <v>1579</v>
      </c>
      <c r="B97" s="21" t="s">
        <v>1580</v>
      </c>
      <c r="C97" s="16" t="s">
        <v>2</v>
      </c>
      <c r="D97" s="18" t="s">
        <v>1484</v>
      </c>
      <c r="E97" s="22">
        <v>-37000</v>
      </c>
      <c r="F97" s="23">
        <v>-328.25</v>
      </c>
      <c r="G97" s="24">
        <v>-4.3E-3</v>
      </c>
    </row>
    <row r="98" spans="1:7" ht="12.95" customHeight="1">
      <c r="A98" s="20" t="s">
        <v>1709</v>
      </c>
      <c r="B98" s="21" t="s">
        <v>1710</v>
      </c>
      <c r="C98" s="16" t="s">
        <v>2</v>
      </c>
      <c r="D98" s="18" t="s">
        <v>1484</v>
      </c>
      <c r="E98" s="22">
        <v>-153000</v>
      </c>
      <c r="F98" s="23">
        <v>-397.88</v>
      </c>
      <c r="G98" s="24">
        <v>-5.1999999999999998E-3</v>
      </c>
    </row>
    <row r="99" spans="1:7" ht="12.95" customHeight="1">
      <c r="A99" s="20" t="s">
        <v>1539</v>
      </c>
      <c r="B99" s="21" t="s">
        <v>1540</v>
      </c>
      <c r="C99" s="16" t="s">
        <v>2</v>
      </c>
      <c r="D99" s="18" t="s">
        <v>1484</v>
      </c>
      <c r="E99" s="22">
        <v>-616000</v>
      </c>
      <c r="F99" s="23">
        <v>-553.16999999999996</v>
      </c>
      <c r="G99" s="24">
        <v>-7.1999999999999998E-3</v>
      </c>
    </row>
    <row r="100" spans="1:7" ht="12.95" customHeight="1">
      <c r="A100" s="20" t="s">
        <v>1744</v>
      </c>
      <c r="B100" s="21" t="s">
        <v>1745</v>
      </c>
      <c r="C100" s="16" t="s">
        <v>2</v>
      </c>
      <c r="D100" s="18" t="s">
        <v>1484</v>
      </c>
      <c r="E100" s="22">
        <v>-49600</v>
      </c>
      <c r="F100" s="23">
        <v>-616.53</v>
      </c>
      <c r="G100" s="24">
        <v>-8.0999999999999996E-3</v>
      </c>
    </row>
    <row r="101" spans="1:7" ht="12.95" customHeight="1">
      <c r="A101" s="20" t="s">
        <v>1605</v>
      </c>
      <c r="B101" s="21" t="s">
        <v>1606</v>
      </c>
      <c r="C101" s="16" t="s">
        <v>2</v>
      </c>
      <c r="D101" s="18" t="s">
        <v>1484</v>
      </c>
      <c r="E101" s="22">
        <v>-7800</v>
      </c>
      <c r="F101" s="23">
        <v>-694.61</v>
      </c>
      <c r="G101" s="24">
        <v>-9.1000000000000004E-3</v>
      </c>
    </row>
    <row r="102" spans="1:7" ht="12.95" customHeight="1">
      <c r="A102" s="20" t="s">
        <v>1731</v>
      </c>
      <c r="B102" s="21" t="s">
        <v>1610</v>
      </c>
      <c r="C102" s="16" t="s">
        <v>2</v>
      </c>
      <c r="D102" s="18" t="s">
        <v>1484</v>
      </c>
      <c r="E102" s="22">
        <v>-225000</v>
      </c>
      <c r="F102" s="23">
        <v>-738.45</v>
      </c>
      <c r="G102" s="24">
        <v>-9.7000000000000003E-3</v>
      </c>
    </row>
    <row r="103" spans="1:7" ht="12.95" customHeight="1">
      <c r="A103" s="20" t="s">
        <v>1683</v>
      </c>
      <c r="B103" s="21" t="s">
        <v>1684</v>
      </c>
      <c r="C103" s="16" t="s">
        <v>2</v>
      </c>
      <c r="D103" s="18" t="s">
        <v>1484</v>
      </c>
      <c r="E103" s="22">
        <v>-31250</v>
      </c>
      <c r="F103" s="23">
        <v>-982.81</v>
      </c>
      <c r="G103" s="24">
        <v>-1.29E-2</v>
      </c>
    </row>
    <row r="104" spans="1:7" ht="12.95" customHeight="1">
      <c r="A104" s="20" t="s">
        <v>1641</v>
      </c>
      <c r="B104" s="21" t="s">
        <v>1642</v>
      </c>
      <c r="C104" s="16" t="s">
        <v>2</v>
      </c>
      <c r="D104" s="18" t="s">
        <v>1484</v>
      </c>
      <c r="E104" s="22">
        <v>-512500</v>
      </c>
      <c r="F104" s="23">
        <v>-1192.5899999999999</v>
      </c>
      <c r="G104" s="24">
        <v>-1.5599999999999999E-2</v>
      </c>
    </row>
    <row r="105" spans="1:7" ht="12.95" customHeight="1">
      <c r="A105" s="20" t="s">
        <v>1697</v>
      </c>
      <c r="B105" s="21" t="s">
        <v>1698</v>
      </c>
      <c r="C105" s="16" t="s">
        <v>2</v>
      </c>
      <c r="D105" s="18" t="s">
        <v>1484</v>
      </c>
      <c r="E105" s="22">
        <v>-418200</v>
      </c>
      <c r="F105" s="23">
        <v>-1673.01</v>
      </c>
      <c r="G105" s="24">
        <v>-2.1899999999999999E-2</v>
      </c>
    </row>
    <row r="106" spans="1:7" ht="12.95" customHeight="1">
      <c r="A106" s="9"/>
      <c r="B106" s="26" t="s">
        <v>39</v>
      </c>
      <c r="C106" s="38" t="s">
        <v>2</v>
      </c>
      <c r="D106" s="39" t="s">
        <v>2</v>
      </c>
      <c r="E106" s="40" t="s">
        <v>2</v>
      </c>
      <c r="F106" s="41">
        <v>-7642.17</v>
      </c>
      <c r="G106" s="42">
        <v>-0.1002</v>
      </c>
    </row>
    <row r="107" spans="1:7" ht="12.95" customHeight="1">
      <c r="A107" s="9"/>
      <c r="B107" s="17" t="s">
        <v>9</v>
      </c>
      <c r="C107" s="16" t="s">
        <v>2</v>
      </c>
      <c r="D107" s="18" t="s">
        <v>2</v>
      </c>
      <c r="E107" s="18" t="s">
        <v>2</v>
      </c>
      <c r="F107" s="18" t="s">
        <v>2</v>
      </c>
      <c r="G107" s="19" t="s">
        <v>2</v>
      </c>
    </row>
    <row r="108" spans="1:7" ht="12.95" customHeight="1">
      <c r="A108" s="9"/>
      <c r="B108" s="17" t="s">
        <v>10</v>
      </c>
      <c r="C108" s="16" t="s">
        <v>2</v>
      </c>
      <c r="D108" s="18" t="s">
        <v>2</v>
      </c>
      <c r="E108" s="18" t="s">
        <v>2</v>
      </c>
      <c r="F108" s="18" t="s">
        <v>2</v>
      </c>
      <c r="G108" s="19" t="s">
        <v>2</v>
      </c>
    </row>
    <row r="109" spans="1:7" ht="12.95" customHeight="1">
      <c r="A109" s="9"/>
      <c r="B109" s="17" t="s">
        <v>219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548</v>
      </c>
      <c r="B110" s="21" t="s">
        <v>550</v>
      </c>
      <c r="C110" s="16" t="s">
        <v>549</v>
      </c>
      <c r="D110" s="18" t="s">
        <v>223</v>
      </c>
      <c r="E110" s="22">
        <v>3500000</v>
      </c>
      <c r="F110" s="23">
        <v>3577.22</v>
      </c>
      <c r="G110" s="24">
        <v>4.6800000000000001E-2</v>
      </c>
    </row>
    <row r="111" spans="1:7" ht="12.95" customHeight="1">
      <c r="A111" s="20" t="s">
        <v>2520</v>
      </c>
      <c r="B111" s="21" t="s">
        <v>2522</v>
      </c>
      <c r="C111" s="16" t="s">
        <v>2521</v>
      </c>
      <c r="D111" s="18" t="s">
        <v>223</v>
      </c>
      <c r="E111" s="22">
        <v>1000000</v>
      </c>
      <c r="F111" s="23">
        <v>1015.98</v>
      </c>
      <c r="G111" s="24">
        <v>1.3299999999999999E-2</v>
      </c>
    </row>
    <row r="112" spans="1:7" ht="12.95" customHeight="1">
      <c r="A112" s="20" t="s">
        <v>2523</v>
      </c>
      <c r="B112" s="21" t="s">
        <v>2525</v>
      </c>
      <c r="C112" s="16" t="s">
        <v>2524</v>
      </c>
      <c r="D112" s="18" t="s">
        <v>223</v>
      </c>
      <c r="E112" s="22">
        <v>1000000</v>
      </c>
      <c r="F112" s="23">
        <v>1014.69</v>
      </c>
      <c r="G112" s="24">
        <v>1.3299999999999999E-2</v>
      </c>
    </row>
    <row r="113" spans="1:7" ht="12.95" customHeight="1">
      <c r="A113" s="20" t="s">
        <v>830</v>
      </c>
      <c r="B113" s="21" t="s">
        <v>550</v>
      </c>
      <c r="C113" s="16" t="s">
        <v>831</v>
      </c>
      <c r="D113" s="18" t="s">
        <v>223</v>
      </c>
      <c r="E113" s="22">
        <v>500000</v>
      </c>
      <c r="F113" s="23">
        <v>512.51</v>
      </c>
      <c r="G113" s="24">
        <v>6.7000000000000002E-3</v>
      </c>
    </row>
    <row r="114" spans="1:7" ht="12.95" customHeight="1">
      <c r="A114" s="9"/>
      <c r="B114" s="17" t="s">
        <v>11</v>
      </c>
      <c r="C114" s="16" t="s">
        <v>2</v>
      </c>
      <c r="D114" s="18" t="s">
        <v>2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20" t="s">
        <v>2526</v>
      </c>
      <c r="B115" s="21" t="s">
        <v>2528</v>
      </c>
      <c r="C115" s="16" t="s">
        <v>2527</v>
      </c>
      <c r="D115" s="18" t="s">
        <v>15</v>
      </c>
      <c r="E115" s="22">
        <v>5000000</v>
      </c>
      <c r="F115" s="23">
        <v>4983.42</v>
      </c>
      <c r="G115" s="24">
        <v>6.5199999999999994E-2</v>
      </c>
    </row>
    <row r="116" spans="1:7" ht="12.95" customHeight="1">
      <c r="A116" s="20" t="s">
        <v>1748</v>
      </c>
      <c r="B116" s="21" t="s">
        <v>1750</v>
      </c>
      <c r="C116" s="16" t="s">
        <v>1749</v>
      </c>
      <c r="D116" s="18" t="s">
        <v>15</v>
      </c>
      <c r="E116" s="22">
        <v>3500000</v>
      </c>
      <c r="F116" s="23">
        <v>3502.1</v>
      </c>
      <c r="G116" s="24">
        <v>4.58E-2</v>
      </c>
    </row>
    <row r="117" spans="1:7" ht="12.95" customHeight="1">
      <c r="A117" s="20" t="s">
        <v>355</v>
      </c>
      <c r="B117" s="21" t="s">
        <v>357</v>
      </c>
      <c r="C117" s="16" t="s">
        <v>356</v>
      </c>
      <c r="D117" s="18" t="s">
        <v>15</v>
      </c>
      <c r="E117" s="22">
        <v>3000000</v>
      </c>
      <c r="F117" s="23">
        <v>3002.94</v>
      </c>
      <c r="G117" s="24">
        <v>3.9300000000000002E-2</v>
      </c>
    </row>
    <row r="118" spans="1:7" ht="12.95" customHeight="1">
      <c r="A118" s="20" t="s">
        <v>639</v>
      </c>
      <c r="B118" s="21" t="s">
        <v>3016</v>
      </c>
      <c r="C118" s="16" t="s">
        <v>640</v>
      </c>
      <c r="D118" s="18" t="s">
        <v>15</v>
      </c>
      <c r="E118" s="22">
        <v>3000000</v>
      </c>
      <c r="F118" s="23">
        <v>2994.31</v>
      </c>
      <c r="G118" s="24">
        <v>3.9199999999999999E-2</v>
      </c>
    </row>
    <row r="119" spans="1:7" ht="12.95" customHeight="1">
      <c r="A119" s="20" t="s">
        <v>2529</v>
      </c>
      <c r="B119" s="21" t="s">
        <v>2531</v>
      </c>
      <c r="C119" s="16" t="s">
        <v>2530</v>
      </c>
      <c r="D119" s="18" t="s">
        <v>15</v>
      </c>
      <c r="E119" s="22">
        <v>1000000</v>
      </c>
      <c r="F119" s="23">
        <v>998.75</v>
      </c>
      <c r="G119" s="24">
        <v>1.3100000000000001E-2</v>
      </c>
    </row>
    <row r="120" spans="1:7" ht="12.95" customHeight="1">
      <c r="A120" s="20" t="s">
        <v>2532</v>
      </c>
      <c r="B120" s="68" t="s">
        <v>3043</v>
      </c>
      <c r="C120" s="16" t="s">
        <v>2533</v>
      </c>
      <c r="D120" s="18" t="s">
        <v>242</v>
      </c>
      <c r="E120" s="22">
        <v>500000</v>
      </c>
      <c r="F120" s="23">
        <v>496.11</v>
      </c>
      <c r="G120" s="24">
        <v>6.4999999999999997E-3</v>
      </c>
    </row>
    <row r="121" spans="1:7" ht="12.95" customHeight="1">
      <c r="A121" s="20" t="s">
        <v>2387</v>
      </c>
      <c r="B121" s="21" t="s">
        <v>2389</v>
      </c>
      <c r="C121" s="16" t="s">
        <v>2388</v>
      </c>
      <c r="D121" s="18" t="s">
        <v>15</v>
      </c>
      <c r="E121" s="22">
        <v>200267</v>
      </c>
      <c r="F121" s="23">
        <v>25.63</v>
      </c>
      <c r="G121" s="24">
        <v>2.9999999999999997E-4</v>
      </c>
    </row>
    <row r="122" spans="1:7" ht="12.95" customHeight="1">
      <c r="A122" s="9"/>
      <c r="B122" s="26" t="s">
        <v>34</v>
      </c>
      <c r="C122" s="25" t="s">
        <v>2</v>
      </c>
      <c r="D122" s="26" t="s">
        <v>2</v>
      </c>
      <c r="E122" s="26" t="s">
        <v>2</v>
      </c>
      <c r="F122" s="27">
        <v>22123.66</v>
      </c>
      <c r="G122" s="28">
        <v>0.28949999999999998</v>
      </c>
    </row>
    <row r="123" spans="1:7" ht="12.95" customHeight="1">
      <c r="A123" s="9"/>
      <c r="B123" s="17" t="s">
        <v>35</v>
      </c>
      <c r="C123" s="16" t="s">
        <v>2</v>
      </c>
      <c r="D123" s="39" t="s">
        <v>2</v>
      </c>
      <c r="E123" s="39" t="s">
        <v>2</v>
      </c>
      <c r="F123" s="50" t="s">
        <v>683</v>
      </c>
      <c r="G123" s="51" t="s">
        <v>683</v>
      </c>
    </row>
    <row r="124" spans="1:7" ht="12.95" customHeight="1">
      <c r="A124" s="9"/>
      <c r="B124" s="25" t="s">
        <v>34</v>
      </c>
      <c r="C124" s="38" t="s">
        <v>2</v>
      </c>
      <c r="D124" s="39" t="s">
        <v>2</v>
      </c>
      <c r="E124" s="39" t="s">
        <v>2</v>
      </c>
      <c r="F124" s="50" t="s">
        <v>683</v>
      </c>
      <c r="G124" s="51" t="s">
        <v>683</v>
      </c>
    </row>
    <row r="125" spans="1:7" ht="12.95" customHeight="1">
      <c r="A125" s="9"/>
      <c r="B125" s="30" t="s">
        <v>2959</v>
      </c>
      <c r="C125" s="29" t="s">
        <v>2</v>
      </c>
      <c r="D125" s="31" t="s">
        <v>2</v>
      </c>
      <c r="E125" s="31" t="s">
        <v>2</v>
      </c>
      <c r="F125" s="31" t="s">
        <v>2</v>
      </c>
      <c r="G125" s="32" t="s">
        <v>2</v>
      </c>
    </row>
    <row r="126" spans="1:7" ht="12.95" customHeight="1">
      <c r="A126" s="33"/>
      <c r="B126" s="35" t="s">
        <v>34</v>
      </c>
      <c r="C126" s="34" t="s">
        <v>2</v>
      </c>
      <c r="D126" s="35" t="s">
        <v>2</v>
      </c>
      <c r="E126" s="35" t="s">
        <v>2</v>
      </c>
      <c r="F126" s="36" t="s">
        <v>683</v>
      </c>
      <c r="G126" s="37" t="s">
        <v>683</v>
      </c>
    </row>
    <row r="127" spans="1:7" ht="12.95" customHeight="1">
      <c r="A127" s="9"/>
      <c r="B127" s="26" t="s">
        <v>39</v>
      </c>
      <c r="C127" s="38" t="s">
        <v>2</v>
      </c>
      <c r="D127" s="39" t="s">
        <v>2</v>
      </c>
      <c r="E127" s="40" t="s">
        <v>2</v>
      </c>
      <c r="F127" s="41">
        <v>22123.66</v>
      </c>
      <c r="G127" s="42">
        <v>0.28949999999999998</v>
      </c>
    </row>
    <row r="128" spans="1:7" ht="12.95" customHeight="1">
      <c r="A128" s="9"/>
      <c r="B128" s="17" t="s">
        <v>40</v>
      </c>
      <c r="C128" s="16" t="s">
        <v>2</v>
      </c>
      <c r="D128" s="18" t="s">
        <v>2</v>
      </c>
      <c r="E128" s="18" t="s">
        <v>2</v>
      </c>
      <c r="F128" s="18" t="s">
        <v>2</v>
      </c>
      <c r="G128" s="19" t="s">
        <v>2</v>
      </c>
    </row>
    <row r="129" spans="1:7" ht="12.95" customHeight="1">
      <c r="A129" s="9"/>
      <c r="B129" s="17" t="s">
        <v>67</v>
      </c>
      <c r="C129" s="16" t="s">
        <v>2</v>
      </c>
      <c r="D129" s="18" t="s">
        <v>2</v>
      </c>
      <c r="E129" s="18" t="s">
        <v>2</v>
      </c>
      <c r="F129" s="18" t="s">
        <v>2</v>
      </c>
      <c r="G129" s="19" t="s">
        <v>2</v>
      </c>
    </row>
    <row r="130" spans="1:7" ht="12.95" customHeight="1">
      <c r="A130" s="10" t="s">
        <v>2</v>
      </c>
      <c r="B130" s="21" t="s">
        <v>68</v>
      </c>
      <c r="C130" s="16" t="s">
        <v>2</v>
      </c>
      <c r="D130" s="18" t="s">
        <v>2</v>
      </c>
      <c r="E130" s="43" t="s">
        <v>2</v>
      </c>
      <c r="F130" s="23">
        <v>3522.09</v>
      </c>
      <c r="G130" s="24">
        <v>4.6100000000000002E-2</v>
      </c>
    </row>
    <row r="131" spans="1:7" ht="12.95" customHeight="1">
      <c r="A131" s="9"/>
      <c r="B131" s="26" t="s">
        <v>39</v>
      </c>
      <c r="C131" s="38" t="s">
        <v>2</v>
      </c>
      <c r="D131" s="39" t="s">
        <v>2</v>
      </c>
      <c r="E131" s="40" t="s">
        <v>2</v>
      </c>
      <c r="F131" s="41">
        <v>3522.09</v>
      </c>
      <c r="G131" s="42">
        <v>4.6100000000000002E-2</v>
      </c>
    </row>
    <row r="132" spans="1:7" ht="12.95" customHeight="1">
      <c r="A132" s="9"/>
      <c r="B132" s="17" t="s">
        <v>1768</v>
      </c>
      <c r="C132" s="16" t="s">
        <v>2</v>
      </c>
      <c r="D132" s="52" t="s">
        <v>204</v>
      </c>
      <c r="E132" s="18" t="s">
        <v>2</v>
      </c>
      <c r="F132" s="18" t="s">
        <v>2</v>
      </c>
      <c r="G132" s="19" t="s">
        <v>2</v>
      </c>
    </row>
    <row r="133" spans="1:7" ht="12.95" customHeight="1">
      <c r="A133" s="20" t="s">
        <v>2534</v>
      </c>
      <c r="B133" s="21" t="s">
        <v>1770</v>
      </c>
      <c r="C133" s="16" t="s">
        <v>2</v>
      </c>
      <c r="D133" s="18" t="s">
        <v>1820</v>
      </c>
      <c r="E133" s="43" t="s">
        <v>2</v>
      </c>
      <c r="F133" s="23">
        <v>1000</v>
      </c>
      <c r="G133" s="24">
        <v>1.3100000000000001E-2</v>
      </c>
    </row>
    <row r="134" spans="1:7" ht="12.95" customHeight="1">
      <c r="A134" s="20" t="s">
        <v>1794</v>
      </c>
      <c r="B134" s="21" t="s">
        <v>1770</v>
      </c>
      <c r="C134" s="16" t="s">
        <v>2</v>
      </c>
      <c r="D134" s="18" t="s">
        <v>1795</v>
      </c>
      <c r="E134" s="43" t="s">
        <v>2</v>
      </c>
      <c r="F134" s="23">
        <v>500</v>
      </c>
      <c r="G134" s="24">
        <v>6.4999999999999997E-3</v>
      </c>
    </row>
    <row r="135" spans="1:7" ht="12.95" customHeight="1">
      <c r="A135" s="9"/>
      <c r="B135" s="26" t="s">
        <v>39</v>
      </c>
      <c r="C135" s="38" t="s">
        <v>2</v>
      </c>
      <c r="D135" s="39" t="s">
        <v>2</v>
      </c>
      <c r="E135" s="40" t="s">
        <v>2</v>
      </c>
      <c r="F135" s="41">
        <v>1500</v>
      </c>
      <c r="G135" s="42">
        <v>1.9599999999999999E-2</v>
      </c>
    </row>
    <row r="136" spans="1:7" ht="12.95" customHeight="1">
      <c r="A136" s="9"/>
      <c r="B136" s="17" t="s">
        <v>211</v>
      </c>
      <c r="C136" s="16" t="s">
        <v>2</v>
      </c>
      <c r="D136" s="18" t="s">
        <v>2</v>
      </c>
      <c r="E136" s="18" t="s">
        <v>2</v>
      </c>
      <c r="F136" s="18" t="s">
        <v>2</v>
      </c>
      <c r="G136" s="19" t="s">
        <v>2</v>
      </c>
    </row>
    <row r="137" spans="1:7" ht="12.95" customHeight="1">
      <c r="A137" s="20" t="s">
        <v>1833</v>
      </c>
      <c r="B137" s="21" t="s">
        <v>1834</v>
      </c>
      <c r="C137" s="16" t="s">
        <v>2</v>
      </c>
      <c r="D137" s="18" t="s">
        <v>2</v>
      </c>
      <c r="E137" s="43" t="s">
        <v>2</v>
      </c>
      <c r="F137" s="23">
        <f>-30+280</f>
        <v>250</v>
      </c>
      <c r="G137" s="24">
        <f>+F137/$F$141</f>
        <v>3.2700839629965484E-3</v>
      </c>
    </row>
    <row r="138" spans="1:7" ht="12.95" customHeight="1">
      <c r="A138" s="20"/>
      <c r="B138" s="68" t="s">
        <v>3008</v>
      </c>
      <c r="C138" s="16"/>
      <c r="D138" s="18"/>
      <c r="E138" s="43"/>
      <c r="F138" s="23">
        <v>23.726752999999999</v>
      </c>
      <c r="G138" s="24">
        <f>+F138/$F$141</f>
        <v>3.1035389791712095E-4</v>
      </c>
    </row>
    <row r="139" spans="1:7" ht="12.95" customHeight="1">
      <c r="A139" s="20"/>
      <c r="B139" s="68" t="s">
        <v>3009</v>
      </c>
      <c r="C139" s="16"/>
      <c r="D139" s="18"/>
      <c r="E139" s="43"/>
      <c r="F139" s="23">
        <f>7228.953247-280-7642.17</f>
        <v>-693.2167529999997</v>
      </c>
      <c r="G139" s="24">
        <f>+F139/$F$141</f>
        <v>-9.0675079474633533E-3</v>
      </c>
    </row>
    <row r="140" spans="1:7" ht="12.95" customHeight="1">
      <c r="A140" s="9"/>
      <c r="B140" s="26" t="s">
        <v>214</v>
      </c>
      <c r="C140" s="38" t="s">
        <v>2</v>
      </c>
      <c r="D140" s="39" t="s">
        <v>2</v>
      </c>
      <c r="E140" s="40" t="s">
        <v>2</v>
      </c>
      <c r="F140" s="41">
        <f>SUM(F137:F139)</f>
        <v>-419.48999999999972</v>
      </c>
      <c r="G140" s="42">
        <f>+F140/F141</f>
        <v>-5.4870700865496842E-3</v>
      </c>
    </row>
    <row r="141" spans="1:7" ht="12.95" customHeight="1" thickBot="1">
      <c r="A141" s="9"/>
      <c r="B141" s="45" t="s">
        <v>215</v>
      </c>
      <c r="C141" s="44" t="s">
        <v>2</v>
      </c>
      <c r="D141" s="46" t="s">
        <v>2</v>
      </c>
      <c r="E141" s="46" t="s">
        <v>2</v>
      </c>
      <c r="F141" s="47">
        <v>76450.6363839392</v>
      </c>
      <c r="G141" s="48">
        <v>1</v>
      </c>
    </row>
    <row r="142" spans="1:7" ht="12.95" customHeight="1">
      <c r="A142" s="9"/>
      <c r="B142" s="10" t="s">
        <v>2</v>
      </c>
      <c r="C142" s="9"/>
      <c r="D142" s="9"/>
      <c r="E142" s="9"/>
      <c r="F142" s="9"/>
      <c r="G142" s="9"/>
    </row>
    <row r="143" spans="1:7" ht="12.95" customHeight="1">
      <c r="A143" s="9"/>
      <c r="B143" s="49" t="s">
        <v>2</v>
      </c>
      <c r="C143" s="9"/>
      <c r="D143" s="9"/>
      <c r="E143" s="9"/>
      <c r="F143" s="67"/>
      <c r="G143" s="67"/>
    </row>
    <row r="144" spans="1:7" ht="12.95" customHeight="1">
      <c r="A144" s="9"/>
      <c r="B144" s="49" t="s">
        <v>216</v>
      </c>
      <c r="C144" s="9"/>
      <c r="D144" s="9"/>
      <c r="E144" s="9"/>
      <c r="F144" s="9"/>
      <c r="G144" s="9"/>
    </row>
    <row r="145" spans="1:7" ht="12.95" customHeight="1">
      <c r="A145" s="9"/>
      <c r="B145" s="49" t="s">
        <v>2</v>
      </c>
      <c r="C145" s="9"/>
      <c r="D145" s="9"/>
      <c r="E145" s="9"/>
      <c r="F145" s="9"/>
      <c r="G145" s="9"/>
    </row>
    <row r="146" spans="1:7" ht="26.1" customHeight="1">
      <c r="A146" s="9"/>
      <c r="B146" s="63"/>
      <c r="C146" s="9"/>
      <c r="E146" s="9"/>
      <c r="F146" s="9"/>
      <c r="G146" s="9"/>
    </row>
    <row r="147" spans="1:7" ht="12.95" customHeight="1">
      <c r="A147" s="9"/>
      <c r="B147" s="49" t="s">
        <v>2</v>
      </c>
      <c r="C147" s="9"/>
      <c r="D147" s="9"/>
      <c r="E147" s="9"/>
      <c r="F147" s="9"/>
      <c r="G14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Money Manager Fund - Investment Plan (MMF-IP)</v>
      </c>
      <c r="C4" s="79"/>
      <c r="D4" s="79"/>
      <c r="E4" s="79"/>
      <c r="F4" s="79"/>
      <c r="G4" s="79"/>
    </row>
    <row r="5" spans="1:9" ht="15.95" customHeight="1">
      <c r="A5" s="8" t="s">
        <v>527</v>
      </c>
      <c r="B5" s="64" t="s">
        <v>2962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528</v>
      </c>
      <c r="B12" s="21" t="s">
        <v>530</v>
      </c>
      <c r="C12" s="16" t="s">
        <v>529</v>
      </c>
      <c r="D12" s="18" t="s">
        <v>223</v>
      </c>
      <c r="E12" s="22">
        <v>5000000</v>
      </c>
      <c r="F12" s="23">
        <v>5168.3</v>
      </c>
      <c r="G12" s="24">
        <v>3.6700000000000003E-2</v>
      </c>
      <c r="I12" s="78"/>
    </row>
    <row r="13" spans="1:9" ht="12.95" customHeight="1">
      <c r="A13" s="20" t="s">
        <v>531</v>
      </c>
      <c r="B13" s="21" t="s">
        <v>533</v>
      </c>
      <c r="C13" s="16" t="s">
        <v>532</v>
      </c>
      <c r="D13" s="18" t="s">
        <v>223</v>
      </c>
      <c r="E13" s="22">
        <v>4566100</v>
      </c>
      <c r="F13" s="23">
        <v>4706.79</v>
      </c>
      <c r="G13" s="24">
        <v>3.3399999999999999E-2</v>
      </c>
    </row>
    <row r="14" spans="1:9" ht="12.95" customHeight="1">
      <c r="A14" s="20" t="s">
        <v>534</v>
      </c>
      <c r="B14" s="21" t="s">
        <v>536</v>
      </c>
      <c r="C14" s="16" t="s">
        <v>535</v>
      </c>
      <c r="D14" s="18" t="s">
        <v>223</v>
      </c>
      <c r="E14" s="22">
        <v>3500000</v>
      </c>
      <c r="F14" s="23">
        <v>3477.31</v>
      </c>
      <c r="G14" s="24">
        <v>2.47E-2</v>
      </c>
    </row>
    <row r="15" spans="1:9" ht="12.95" customHeight="1">
      <c r="A15" s="20" t="s">
        <v>537</v>
      </c>
      <c r="B15" s="21" t="s">
        <v>539</v>
      </c>
      <c r="C15" s="16" t="s">
        <v>538</v>
      </c>
      <c r="D15" s="18" t="s">
        <v>223</v>
      </c>
      <c r="E15" s="22">
        <v>2500000</v>
      </c>
      <c r="F15" s="23">
        <v>2586.36</v>
      </c>
      <c r="G15" s="24">
        <v>1.84E-2</v>
      </c>
    </row>
    <row r="16" spans="1:9" ht="12.95" customHeight="1">
      <c r="A16" s="20" t="s">
        <v>540</v>
      </c>
      <c r="B16" s="21" t="s">
        <v>542</v>
      </c>
      <c r="C16" s="16" t="s">
        <v>541</v>
      </c>
      <c r="D16" s="18" t="s">
        <v>223</v>
      </c>
      <c r="E16" s="22">
        <v>2500000</v>
      </c>
      <c r="F16" s="23">
        <v>2583.35</v>
      </c>
      <c r="G16" s="24">
        <v>1.83E-2</v>
      </c>
    </row>
    <row r="17" spans="1:7" ht="12.95" customHeight="1">
      <c r="A17" s="20" t="s">
        <v>543</v>
      </c>
      <c r="B17" s="21" t="s">
        <v>545</v>
      </c>
      <c r="C17" s="16" t="s">
        <v>544</v>
      </c>
      <c r="D17" s="18" t="s">
        <v>223</v>
      </c>
      <c r="E17" s="22">
        <v>2500000</v>
      </c>
      <c r="F17" s="23">
        <v>2583.0100000000002</v>
      </c>
      <c r="G17" s="24">
        <v>1.83E-2</v>
      </c>
    </row>
    <row r="18" spans="1:7" ht="12.95" customHeight="1">
      <c r="A18" s="20" t="s">
        <v>546</v>
      </c>
      <c r="B18" s="21" t="s">
        <v>545</v>
      </c>
      <c r="C18" s="16" t="s">
        <v>547</v>
      </c>
      <c r="D18" s="18" t="s">
        <v>223</v>
      </c>
      <c r="E18" s="22">
        <v>2500000</v>
      </c>
      <c r="F18" s="23">
        <v>2582.1799999999998</v>
      </c>
      <c r="G18" s="24">
        <v>1.83E-2</v>
      </c>
    </row>
    <row r="19" spans="1:7" ht="12.95" customHeight="1">
      <c r="A19" s="20" t="s">
        <v>548</v>
      </c>
      <c r="B19" s="21" t="s">
        <v>550</v>
      </c>
      <c r="C19" s="16" t="s">
        <v>549</v>
      </c>
      <c r="D19" s="18" t="s">
        <v>223</v>
      </c>
      <c r="E19" s="22">
        <v>2500000</v>
      </c>
      <c r="F19" s="23">
        <v>2555.16</v>
      </c>
      <c r="G19" s="24">
        <v>1.8100000000000002E-2</v>
      </c>
    </row>
    <row r="20" spans="1:7" ht="12.95" customHeight="1">
      <c r="A20" s="20" t="s">
        <v>551</v>
      </c>
      <c r="B20" s="21" t="s">
        <v>553</v>
      </c>
      <c r="C20" s="16" t="s">
        <v>552</v>
      </c>
      <c r="D20" s="18" t="s">
        <v>223</v>
      </c>
      <c r="E20" s="22">
        <v>2500000</v>
      </c>
      <c r="F20" s="23">
        <v>2535.2199999999998</v>
      </c>
      <c r="G20" s="24">
        <v>1.7999999999999999E-2</v>
      </c>
    </row>
    <row r="21" spans="1:7" ht="12.95" customHeight="1">
      <c r="A21" s="20" t="s">
        <v>554</v>
      </c>
      <c r="B21" s="21" t="s">
        <v>556</v>
      </c>
      <c r="C21" s="16" t="s">
        <v>555</v>
      </c>
      <c r="D21" s="18" t="s">
        <v>223</v>
      </c>
      <c r="E21" s="22">
        <v>2000000</v>
      </c>
      <c r="F21" s="23">
        <v>2074.6799999999998</v>
      </c>
      <c r="G21" s="24">
        <v>1.47E-2</v>
      </c>
    </row>
    <row r="22" spans="1:7" ht="12.95" customHeight="1">
      <c r="A22" s="20" t="s">
        <v>557</v>
      </c>
      <c r="B22" s="21" t="s">
        <v>559</v>
      </c>
      <c r="C22" s="16" t="s">
        <v>558</v>
      </c>
      <c r="D22" s="18" t="s">
        <v>223</v>
      </c>
      <c r="E22" s="22">
        <v>2000000</v>
      </c>
      <c r="F22" s="23">
        <v>2063.59</v>
      </c>
      <c r="G22" s="24">
        <v>1.46E-2</v>
      </c>
    </row>
    <row r="23" spans="1:7" ht="12.95" customHeight="1">
      <c r="A23" s="20" t="s">
        <v>560</v>
      </c>
      <c r="B23" s="21" t="s">
        <v>553</v>
      </c>
      <c r="C23" s="16" t="s">
        <v>561</v>
      </c>
      <c r="D23" s="18" t="s">
        <v>223</v>
      </c>
      <c r="E23" s="22">
        <v>1500000</v>
      </c>
      <c r="F23" s="23">
        <v>1528.55</v>
      </c>
      <c r="G23" s="24">
        <v>1.0800000000000001E-2</v>
      </c>
    </row>
    <row r="24" spans="1:7" ht="12.95" customHeight="1">
      <c r="A24" s="20" t="s">
        <v>230</v>
      </c>
      <c r="B24" s="21" t="s">
        <v>232</v>
      </c>
      <c r="C24" s="16" t="s">
        <v>231</v>
      </c>
      <c r="D24" s="18" t="s">
        <v>223</v>
      </c>
      <c r="E24" s="22">
        <v>1232200</v>
      </c>
      <c r="F24" s="23">
        <v>1223.73</v>
      </c>
      <c r="G24" s="24">
        <v>8.6999999999999994E-3</v>
      </c>
    </row>
    <row r="25" spans="1:7" ht="12.95" customHeight="1">
      <c r="A25" s="20" t="s">
        <v>562</v>
      </c>
      <c r="B25" s="21" t="s">
        <v>564</v>
      </c>
      <c r="C25" s="16" t="s">
        <v>563</v>
      </c>
      <c r="D25" s="18" t="s">
        <v>223</v>
      </c>
      <c r="E25" s="22">
        <v>1072300</v>
      </c>
      <c r="F25" s="23">
        <v>1109.27</v>
      </c>
      <c r="G25" s="24">
        <v>7.9000000000000008E-3</v>
      </c>
    </row>
    <row r="26" spans="1:7" ht="12.95" customHeight="1">
      <c r="A26" s="20" t="s">
        <v>565</v>
      </c>
      <c r="B26" s="21" t="s">
        <v>567</v>
      </c>
      <c r="C26" s="16" t="s">
        <v>566</v>
      </c>
      <c r="D26" s="18" t="s">
        <v>223</v>
      </c>
      <c r="E26" s="22">
        <v>500000</v>
      </c>
      <c r="F26" s="23">
        <v>520.41</v>
      </c>
      <c r="G26" s="24">
        <v>3.7000000000000002E-3</v>
      </c>
    </row>
    <row r="27" spans="1:7" ht="12.95" customHeight="1">
      <c r="A27" s="20" t="s">
        <v>224</v>
      </c>
      <c r="B27" s="21" t="s">
        <v>226</v>
      </c>
      <c r="C27" s="16" t="s">
        <v>225</v>
      </c>
      <c r="D27" s="18" t="s">
        <v>223</v>
      </c>
      <c r="E27" s="22">
        <v>500000</v>
      </c>
      <c r="F27" s="23">
        <v>517.52</v>
      </c>
      <c r="G27" s="24">
        <v>3.7000000000000002E-3</v>
      </c>
    </row>
    <row r="28" spans="1:7" ht="12.95" customHeight="1">
      <c r="A28" s="20" t="s">
        <v>568</v>
      </c>
      <c r="B28" s="21" t="s">
        <v>530</v>
      </c>
      <c r="C28" s="16" t="s">
        <v>569</v>
      </c>
      <c r="D28" s="18" t="s">
        <v>223</v>
      </c>
      <c r="E28" s="22">
        <v>500000</v>
      </c>
      <c r="F28" s="23">
        <v>517.29</v>
      </c>
      <c r="G28" s="24">
        <v>3.7000000000000002E-3</v>
      </c>
    </row>
    <row r="29" spans="1:7" ht="12.95" customHeight="1">
      <c r="A29" s="20" t="s">
        <v>570</v>
      </c>
      <c r="B29" s="21" t="s">
        <v>572</v>
      </c>
      <c r="C29" s="16" t="s">
        <v>571</v>
      </c>
      <c r="D29" s="18" t="s">
        <v>223</v>
      </c>
      <c r="E29" s="22">
        <v>499000</v>
      </c>
      <c r="F29" s="23">
        <v>502.75</v>
      </c>
      <c r="G29" s="24">
        <v>3.5999999999999999E-3</v>
      </c>
    </row>
    <row r="30" spans="1:7" ht="12.95" customHeight="1">
      <c r="A30" s="20" t="s">
        <v>573</v>
      </c>
      <c r="B30" s="21" t="s">
        <v>575</v>
      </c>
      <c r="C30" s="16" t="s">
        <v>574</v>
      </c>
      <c r="D30" s="18" t="s">
        <v>223</v>
      </c>
      <c r="E30" s="22">
        <v>500000</v>
      </c>
      <c r="F30" s="23">
        <v>497.37</v>
      </c>
      <c r="G30" s="24">
        <v>3.5000000000000001E-3</v>
      </c>
    </row>
    <row r="31" spans="1:7" ht="12.95" customHeight="1">
      <c r="A31" s="20" t="s">
        <v>576</v>
      </c>
      <c r="B31" s="21" t="s">
        <v>572</v>
      </c>
      <c r="C31" s="16" t="s">
        <v>577</v>
      </c>
      <c r="D31" s="18" t="s">
        <v>223</v>
      </c>
      <c r="E31" s="22">
        <v>492400</v>
      </c>
      <c r="F31" s="23">
        <v>495.6</v>
      </c>
      <c r="G31" s="24">
        <v>3.5000000000000001E-3</v>
      </c>
    </row>
    <row r="32" spans="1:7" ht="12.95" customHeight="1">
      <c r="A32" s="20" t="s">
        <v>578</v>
      </c>
      <c r="B32" s="21" t="s">
        <v>580</v>
      </c>
      <c r="C32" s="16" t="s">
        <v>579</v>
      </c>
      <c r="D32" s="18" t="s">
        <v>223</v>
      </c>
      <c r="E32" s="22">
        <v>250000</v>
      </c>
      <c r="F32" s="23">
        <v>250.93</v>
      </c>
      <c r="G32" s="24">
        <v>1.8E-3</v>
      </c>
    </row>
    <row r="33" spans="1:7" ht="12.95" customHeight="1">
      <c r="A33" s="20" t="s">
        <v>581</v>
      </c>
      <c r="B33" s="21" t="s">
        <v>583</v>
      </c>
      <c r="C33" s="16" t="s">
        <v>582</v>
      </c>
      <c r="D33" s="18" t="s">
        <v>223</v>
      </c>
      <c r="E33" s="22">
        <v>100000</v>
      </c>
      <c r="F33" s="23">
        <v>100.04</v>
      </c>
      <c r="G33" s="24">
        <v>6.9999999999999999E-4</v>
      </c>
    </row>
    <row r="34" spans="1:7" ht="12.95" customHeight="1">
      <c r="A34" s="9"/>
      <c r="B34" s="17" t="s">
        <v>11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20" t="s">
        <v>584</v>
      </c>
      <c r="B35" s="21" t="s">
        <v>586</v>
      </c>
      <c r="C35" s="16" t="s">
        <v>585</v>
      </c>
      <c r="D35" s="18" t="s">
        <v>15</v>
      </c>
      <c r="E35" s="22">
        <v>7300000</v>
      </c>
      <c r="F35" s="23">
        <v>7434.27</v>
      </c>
      <c r="G35" s="24">
        <v>5.28E-2</v>
      </c>
    </row>
    <row r="36" spans="1:7" ht="12.95" customHeight="1">
      <c r="A36" s="20" t="s">
        <v>587</v>
      </c>
      <c r="B36" s="21" t="s">
        <v>589</v>
      </c>
      <c r="C36" s="16" t="s">
        <v>588</v>
      </c>
      <c r="D36" s="18" t="s">
        <v>302</v>
      </c>
      <c r="E36" s="22">
        <v>7000000</v>
      </c>
      <c r="F36" s="23">
        <v>6967.04</v>
      </c>
      <c r="G36" s="24">
        <v>4.9500000000000002E-2</v>
      </c>
    </row>
    <row r="37" spans="1:7" ht="12.95" customHeight="1">
      <c r="A37" s="20" t="s">
        <v>590</v>
      </c>
      <c r="B37" s="21" t="s">
        <v>592</v>
      </c>
      <c r="C37" s="16" t="s">
        <v>591</v>
      </c>
      <c r="D37" s="18" t="s">
        <v>15</v>
      </c>
      <c r="E37" s="22">
        <v>5500000</v>
      </c>
      <c r="F37" s="23">
        <v>5577.48</v>
      </c>
      <c r="G37" s="24">
        <v>3.9600000000000003E-2</v>
      </c>
    </row>
    <row r="38" spans="1:7" ht="12.95" customHeight="1">
      <c r="A38" s="20" t="s">
        <v>593</v>
      </c>
      <c r="B38" s="68" t="s">
        <v>3042</v>
      </c>
      <c r="C38" s="16" t="s">
        <v>594</v>
      </c>
      <c r="D38" s="18" t="s">
        <v>15</v>
      </c>
      <c r="E38" s="22">
        <v>5000000</v>
      </c>
      <c r="F38" s="23">
        <v>5047.24</v>
      </c>
      <c r="G38" s="24">
        <v>3.5799999999999998E-2</v>
      </c>
    </row>
    <row r="39" spans="1:7" ht="12.95" customHeight="1">
      <c r="A39" s="20" t="s">
        <v>595</v>
      </c>
      <c r="B39" s="21" t="s">
        <v>597</v>
      </c>
      <c r="C39" s="16" t="s">
        <v>596</v>
      </c>
      <c r="D39" s="18" t="s">
        <v>15</v>
      </c>
      <c r="E39" s="22">
        <v>4000000</v>
      </c>
      <c r="F39" s="23">
        <v>4055.72</v>
      </c>
      <c r="G39" s="24">
        <v>2.8799999999999999E-2</v>
      </c>
    </row>
    <row r="40" spans="1:7" ht="12.95" customHeight="1">
      <c r="A40" s="20" t="s">
        <v>598</v>
      </c>
      <c r="B40" s="21" t="s">
        <v>600</v>
      </c>
      <c r="C40" s="16" t="s">
        <v>599</v>
      </c>
      <c r="D40" s="18" t="s">
        <v>15</v>
      </c>
      <c r="E40" s="22">
        <v>4000000</v>
      </c>
      <c r="F40" s="23">
        <v>4052.88</v>
      </c>
      <c r="G40" s="24">
        <v>2.8799999999999999E-2</v>
      </c>
    </row>
    <row r="41" spans="1:7" ht="12.95" customHeight="1">
      <c r="A41" s="20" t="s">
        <v>601</v>
      </c>
      <c r="B41" s="21" t="s">
        <v>603</v>
      </c>
      <c r="C41" s="16" t="s">
        <v>602</v>
      </c>
      <c r="D41" s="18" t="s">
        <v>15</v>
      </c>
      <c r="E41" s="22">
        <v>4000000</v>
      </c>
      <c r="F41" s="23">
        <v>4005.24</v>
      </c>
      <c r="G41" s="24">
        <v>2.8400000000000002E-2</v>
      </c>
    </row>
    <row r="42" spans="1:7" ht="12.95" customHeight="1">
      <c r="A42" s="20" t="s">
        <v>604</v>
      </c>
      <c r="B42" s="21" t="s">
        <v>606</v>
      </c>
      <c r="C42" s="16" t="s">
        <v>605</v>
      </c>
      <c r="D42" s="18" t="s">
        <v>308</v>
      </c>
      <c r="E42" s="22">
        <v>4000000</v>
      </c>
      <c r="F42" s="23">
        <v>3975.47</v>
      </c>
      <c r="G42" s="24">
        <v>2.8199999999999999E-2</v>
      </c>
    </row>
    <row r="43" spans="1:7" ht="12.95" customHeight="1">
      <c r="A43" s="20" t="s">
        <v>607</v>
      </c>
      <c r="B43" s="21" t="s">
        <v>609</v>
      </c>
      <c r="C43" s="16" t="s">
        <v>608</v>
      </c>
      <c r="D43" s="18" t="s">
        <v>15</v>
      </c>
      <c r="E43" s="22">
        <v>4000000</v>
      </c>
      <c r="F43" s="23">
        <v>3940.13</v>
      </c>
      <c r="G43" s="24">
        <v>2.8000000000000001E-2</v>
      </c>
    </row>
    <row r="44" spans="1:7" ht="12.95" customHeight="1">
      <c r="A44" s="20" t="s">
        <v>610</v>
      </c>
      <c r="B44" s="54" t="s">
        <v>612</v>
      </c>
      <c r="C44" s="16" t="s">
        <v>611</v>
      </c>
      <c r="D44" s="55" t="s">
        <v>15</v>
      </c>
      <c r="E44" s="22">
        <v>3500000</v>
      </c>
      <c r="F44" s="23">
        <v>3510.02</v>
      </c>
      <c r="G44" s="24">
        <v>2.4899999999999999E-2</v>
      </c>
    </row>
    <row r="45" spans="1:7" ht="12.95" customHeight="1">
      <c r="A45" s="20" t="s">
        <v>613</v>
      </c>
      <c r="B45" s="21" t="s">
        <v>615</v>
      </c>
      <c r="C45" s="16" t="s">
        <v>614</v>
      </c>
      <c r="D45" s="18" t="s">
        <v>15</v>
      </c>
      <c r="E45" s="22">
        <v>3000000</v>
      </c>
      <c r="F45" s="23">
        <v>2998.05</v>
      </c>
      <c r="G45" s="24">
        <v>2.1299999999999999E-2</v>
      </c>
    </row>
    <row r="46" spans="1:7" ht="12.95" customHeight="1">
      <c r="A46" s="20" t="s">
        <v>616</v>
      </c>
      <c r="B46" s="21" t="s">
        <v>618</v>
      </c>
      <c r="C46" s="16" t="s">
        <v>617</v>
      </c>
      <c r="D46" s="18" t="s">
        <v>15</v>
      </c>
      <c r="E46" s="22">
        <v>2500000</v>
      </c>
      <c r="F46" s="23">
        <v>2542.59</v>
      </c>
      <c r="G46" s="24">
        <v>1.7999999999999999E-2</v>
      </c>
    </row>
    <row r="47" spans="1:7" ht="12.95" customHeight="1">
      <c r="A47" s="20" t="s">
        <v>619</v>
      </c>
      <c r="B47" s="21" t="s">
        <v>621</v>
      </c>
      <c r="C47" s="16" t="s">
        <v>620</v>
      </c>
      <c r="D47" s="18" t="s">
        <v>15</v>
      </c>
      <c r="E47" s="22">
        <v>2500000</v>
      </c>
      <c r="F47" s="23">
        <v>2538.85</v>
      </c>
      <c r="G47" s="24">
        <v>1.7999999999999999E-2</v>
      </c>
    </row>
    <row r="48" spans="1:7" ht="12.95" customHeight="1">
      <c r="A48" s="20" t="s">
        <v>622</v>
      </c>
      <c r="B48" s="21" t="s">
        <v>624</v>
      </c>
      <c r="C48" s="16" t="s">
        <v>623</v>
      </c>
      <c r="D48" s="18" t="s">
        <v>15</v>
      </c>
      <c r="E48" s="22">
        <v>2500000</v>
      </c>
      <c r="F48" s="23">
        <v>2534.52</v>
      </c>
      <c r="G48" s="24">
        <v>1.7999999999999999E-2</v>
      </c>
    </row>
    <row r="49" spans="1:7" ht="12.95" customHeight="1">
      <c r="A49" s="20" t="s">
        <v>625</v>
      </c>
      <c r="B49" s="21" t="s">
        <v>627</v>
      </c>
      <c r="C49" s="16" t="s">
        <v>626</v>
      </c>
      <c r="D49" s="18" t="s">
        <v>15</v>
      </c>
      <c r="E49" s="22">
        <v>2500000</v>
      </c>
      <c r="F49" s="23">
        <v>2495.15</v>
      </c>
      <c r="G49" s="24">
        <v>1.77E-2</v>
      </c>
    </row>
    <row r="50" spans="1:7" ht="12.95" customHeight="1">
      <c r="A50" s="20" t="s">
        <v>628</v>
      </c>
      <c r="B50" s="21" t="s">
        <v>630</v>
      </c>
      <c r="C50" s="16" t="s">
        <v>629</v>
      </c>
      <c r="D50" s="18" t="s">
        <v>15</v>
      </c>
      <c r="E50" s="22">
        <v>2500000</v>
      </c>
      <c r="F50" s="23">
        <v>2494.64</v>
      </c>
      <c r="G50" s="24">
        <v>1.77E-2</v>
      </c>
    </row>
    <row r="51" spans="1:7" ht="12.95" customHeight="1">
      <c r="A51" s="20" t="s">
        <v>631</v>
      </c>
      <c r="B51" s="68" t="s">
        <v>3051</v>
      </c>
      <c r="C51" s="16" t="s">
        <v>632</v>
      </c>
      <c r="D51" s="18" t="s">
        <v>26</v>
      </c>
      <c r="E51" s="22">
        <v>2500000</v>
      </c>
      <c r="F51" s="23">
        <v>2479.9899999999998</v>
      </c>
      <c r="G51" s="24">
        <v>1.7600000000000001E-2</v>
      </c>
    </row>
    <row r="52" spans="1:7" ht="12.95" customHeight="1">
      <c r="A52" s="20" t="s">
        <v>633</v>
      </c>
      <c r="B52" s="21" t="s">
        <v>635</v>
      </c>
      <c r="C52" s="16" t="s">
        <v>634</v>
      </c>
      <c r="D52" s="18" t="s">
        <v>15</v>
      </c>
      <c r="E52" s="22">
        <v>2500000</v>
      </c>
      <c r="F52" s="23">
        <v>2478.56</v>
      </c>
      <c r="G52" s="24">
        <v>1.7600000000000001E-2</v>
      </c>
    </row>
    <row r="53" spans="1:7" ht="12.95" customHeight="1">
      <c r="A53" s="20" t="s">
        <v>277</v>
      </c>
      <c r="B53" s="21" t="s">
        <v>279</v>
      </c>
      <c r="C53" s="16" t="s">
        <v>278</v>
      </c>
      <c r="D53" s="18" t="s">
        <v>15</v>
      </c>
      <c r="E53" s="22">
        <v>2500000</v>
      </c>
      <c r="F53" s="23">
        <v>2474.7600000000002</v>
      </c>
      <c r="G53" s="24">
        <v>1.7600000000000001E-2</v>
      </c>
    </row>
    <row r="54" spans="1:7" ht="12.95" customHeight="1">
      <c r="A54" s="20" t="s">
        <v>636</v>
      </c>
      <c r="B54" s="21" t="s">
        <v>638</v>
      </c>
      <c r="C54" s="16" t="s">
        <v>637</v>
      </c>
      <c r="D54" s="18" t="s">
        <v>15</v>
      </c>
      <c r="E54" s="22">
        <v>2500000</v>
      </c>
      <c r="F54" s="23">
        <v>2465.96</v>
      </c>
      <c r="G54" s="24">
        <v>1.7500000000000002E-2</v>
      </c>
    </row>
    <row r="55" spans="1:7" ht="12.95" customHeight="1">
      <c r="A55" s="20" t="s">
        <v>639</v>
      </c>
      <c r="B55" s="68" t="s">
        <v>3016</v>
      </c>
      <c r="C55" s="16" t="s">
        <v>640</v>
      </c>
      <c r="D55" s="18" t="s">
        <v>15</v>
      </c>
      <c r="E55" s="22">
        <v>2400000</v>
      </c>
      <c r="F55" s="23">
        <v>2395.44</v>
      </c>
      <c r="G55" s="24">
        <v>1.7000000000000001E-2</v>
      </c>
    </row>
    <row r="56" spans="1:7" ht="12.95" customHeight="1">
      <c r="A56" s="20" t="s">
        <v>642</v>
      </c>
      <c r="B56" s="21" t="s">
        <v>644</v>
      </c>
      <c r="C56" s="16" t="s">
        <v>643</v>
      </c>
      <c r="D56" s="18" t="s">
        <v>302</v>
      </c>
      <c r="E56" s="22">
        <v>1500000</v>
      </c>
      <c r="F56" s="23">
        <v>1483.19</v>
      </c>
      <c r="G56" s="24">
        <v>1.0500000000000001E-2</v>
      </c>
    </row>
    <row r="57" spans="1:7" ht="12.95" customHeight="1">
      <c r="A57" s="20" t="s">
        <v>645</v>
      </c>
      <c r="B57" s="21" t="s">
        <v>647</v>
      </c>
      <c r="C57" s="16" t="s">
        <v>646</v>
      </c>
      <c r="D57" s="18" t="s">
        <v>15</v>
      </c>
      <c r="E57" s="22">
        <v>1000000</v>
      </c>
      <c r="F57" s="23">
        <v>1014.14</v>
      </c>
      <c r="G57" s="24">
        <v>7.1999999999999998E-3</v>
      </c>
    </row>
    <row r="58" spans="1:7" ht="12.95" customHeight="1">
      <c r="A58" s="20" t="s">
        <v>648</v>
      </c>
      <c r="B58" s="21" t="s">
        <v>650</v>
      </c>
      <c r="C58" s="16" t="s">
        <v>649</v>
      </c>
      <c r="D58" s="18" t="s">
        <v>15</v>
      </c>
      <c r="E58" s="22">
        <v>1000000</v>
      </c>
      <c r="F58" s="23">
        <v>1011.53</v>
      </c>
      <c r="G58" s="24">
        <v>7.1999999999999998E-3</v>
      </c>
    </row>
    <row r="59" spans="1:7" ht="12.95" customHeight="1">
      <c r="A59" s="20" t="s">
        <v>651</v>
      </c>
      <c r="B59" s="21" t="s">
        <v>653</v>
      </c>
      <c r="C59" s="16" t="s">
        <v>652</v>
      </c>
      <c r="D59" s="18" t="s">
        <v>15</v>
      </c>
      <c r="E59" s="22">
        <v>1000000</v>
      </c>
      <c r="F59" s="23">
        <v>1010.02</v>
      </c>
      <c r="G59" s="24">
        <v>7.1999999999999998E-3</v>
      </c>
    </row>
    <row r="60" spans="1:7" ht="12.95" customHeight="1">
      <c r="A60" s="20" t="s">
        <v>654</v>
      </c>
      <c r="B60" s="21" t="s">
        <v>3020</v>
      </c>
      <c r="C60" s="16" t="s">
        <v>655</v>
      </c>
      <c r="D60" s="18" t="s">
        <v>302</v>
      </c>
      <c r="E60" s="22">
        <v>1000000</v>
      </c>
      <c r="F60" s="23">
        <v>995.55</v>
      </c>
      <c r="G60" s="24">
        <v>7.1000000000000004E-3</v>
      </c>
    </row>
    <row r="61" spans="1:7" ht="12.95" customHeight="1">
      <c r="A61" s="20" t="s">
        <v>656</v>
      </c>
      <c r="B61" s="21" t="s">
        <v>658</v>
      </c>
      <c r="C61" s="16" t="s">
        <v>657</v>
      </c>
      <c r="D61" s="18" t="s">
        <v>15</v>
      </c>
      <c r="E61" s="22">
        <v>1000000</v>
      </c>
      <c r="F61" s="23">
        <v>992.42</v>
      </c>
      <c r="G61" s="24">
        <v>7.0000000000000001E-3</v>
      </c>
    </row>
    <row r="62" spans="1:7" ht="12.95" customHeight="1">
      <c r="A62" s="20" t="s">
        <v>659</v>
      </c>
      <c r="B62" s="21" t="s">
        <v>661</v>
      </c>
      <c r="C62" s="16" t="s">
        <v>660</v>
      </c>
      <c r="D62" s="18" t="s">
        <v>15</v>
      </c>
      <c r="E62" s="22">
        <v>1000000</v>
      </c>
      <c r="F62" s="23">
        <v>992.31</v>
      </c>
      <c r="G62" s="24">
        <v>7.0000000000000001E-3</v>
      </c>
    </row>
    <row r="63" spans="1:7" ht="12.95" customHeight="1">
      <c r="A63" s="20" t="s">
        <v>662</v>
      </c>
      <c r="B63" s="21" t="s">
        <v>264</v>
      </c>
      <c r="C63" s="16" t="s">
        <v>663</v>
      </c>
      <c r="D63" s="18" t="s">
        <v>15</v>
      </c>
      <c r="E63" s="22">
        <v>500000</v>
      </c>
      <c r="F63" s="23">
        <v>522.6</v>
      </c>
      <c r="G63" s="24">
        <v>3.7000000000000002E-3</v>
      </c>
    </row>
    <row r="64" spans="1:7" ht="12.95" customHeight="1">
      <c r="A64" s="20" t="s">
        <v>664</v>
      </c>
      <c r="B64" s="21" t="s">
        <v>666</v>
      </c>
      <c r="C64" s="16" t="s">
        <v>665</v>
      </c>
      <c r="D64" s="18" t="s">
        <v>15</v>
      </c>
      <c r="E64" s="22">
        <v>500000</v>
      </c>
      <c r="F64" s="23">
        <v>520.71</v>
      </c>
      <c r="G64" s="24">
        <v>3.7000000000000002E-3</v>
      </c>
    </row>
    <row r="65" spans="1:7" ht="12.95" customHeight="1">
      <c r="A65" s="20" t="s">
        <v>667</v>
      </c>
      <c r="B65" s="21" t="s">
        <v>669</v>
      </c>
      <c r="C65" s="16" t="s">
        <v>668</v>
      </c>
      <c r="D65" s="18" t="s">
        <v>15</v>
      </c>
      <c r="E65" s="22">
        <v>500000</v>
      </c>
      <c r="F65" s="23">
        <v>510.33</v>
      </c>
      <c r="G65" s="24">
        <v>3.5999999999999999E-3</v>
      </c>
    </row>
    <row r="66" spans="1:7" ht="12.95" customHeight="1">
      <c r="A66" s="20" t="s">
        <v>670</v>
      </c>
      <c r="B66" s="21" t="s">
        <v>672</v>
      </c>
      <c r="C66" s="16" t="s">
        <v>671</v>
      </c>
      <c r="D66" s="18" t="s">
        <v>15</v>
      </c>
      <c r="E66" s="22">
        <v>500000</v>
      </c>
      <c r="F66" s="23">
        <v>506.71</v>
      </c>
      <c r="G66" s="24">
        <v>3.5999999999999999E-3</v>
      </c>
    </row>
    <row r="67" spans="1:7" ht="12.95" customHeight="1">
      <c r="A67" s="20" t="s">
        <v>673</v>
      </c>
      <c r="B67" s="21" t="s">
        <v>3061</v>
      </c>
      <c r="C67" s="16" t="s">
        <v>674</v>
      </c>
      <c r="D67" s="18" t="s">
        <v>242</v>
      </c>
      <c r="E67" s="22">
        <v>500000</v>
      </c>
      <c r="F67" s="23">
        <v>501.59</v>
      </c>
      <c r="G67" s="24">
        <v>3.5999999999999999E-3</v>
      </c>
    </row>
    <row r="68" spans="1:7" ht="12.95" customHeight="1">
      <c r="A68" s="20" t="s">
        <v>675</v>
      </c>
      <c r="B68" s="21" t="s">
        <v>677</v>
      </c>
      <c r="C68" s="16" t="s">
        <v>676</v>
      </c>
      <c r="D68" s="18" t="s">
        <v>15</v>
      </c>
      <c r="E68" s="22">
        <v>500000</v>
      </c>
      <c r="F68" s="23">
        <v>501.22</v>
      </c>
      <c r="G68" s="24">
        <v>3.5999999999999999E-3</v>
      </c>
    </row>
    <row r="69" spans="1:7" ht="12.95" customHeight="1">
      <c r="A69" s="20" t="s">
        <v>373</v>
      </c>
      <c r="B69" s="21" t="s">
        <v>375</v>
      </c>
      <c r="C69" s="16" t="s">
        <v>374</v>
      </c>
      <c r="D69" s="18" t="s">
        <v>15</v>
      </c>
      <c r="E69" s="22">
        <v>100000</v>
      </c>
      <c r="F69" s="23">
        <v>101.34</v>
      </c>
      <c r="G69" s="24">
        <v>6.9999999999999999E-4</v>
      </c>
    </row>
    <row r="70" spans="1:7" ht="12.95" customHeight="1">
      <c r="A70" s="20" t="s">
        <v>678</v>
      </c>
      <c r="B70" s="21" t="s">
        <v>680</v>
      </c>
      <c r="C70" s="16" t="s">
        <v>679</v>
      </c>
      <c r="D70" s="18" t="s">
        <v>15</v>
      </c>
      <c r="E70" s="22">
        <v>50000</v>
      </c>
      <c r="F70" s="23">
        <v>51.09</v>
      </c>
      <c r="G70" s="24">
        <v>4.0000000000000002E-4</v>
      </c>
    </row>
    <row r="71" spans="1:7" ht="12.95" customHeight="1">
      <c r="A71" s="9"/>
      <c r="B71" s="17" t="s">
        <v>30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681</v>
      </c>
      <c r="B72" s="21" t="s">
        <v>193</v>
      </c>
      <c r="C72" s="16" t="s">
        <v>682</v>
      </c>
      <c r="D72" s="18" t="s">
        <v>15</v>
      </c>
      <c r="E72" s="22">
        <v>2500000</v>
      </c>
      <c r="F72" s="23">
        <v>3514.08</v>
      </c>
      <c r="G72" s="24">
        <v>2.4899999999999999E-2</v>
      </c>
    </row>
    <row r="73" spans="1:7" ht="12.95" customHeight="1">
      <c r="A73" s="9"/>
      <c r="B73" s="26" t="s">
        <v>34</v>
      </c>
      <c r="C73" s="25" t="s">
        <v>2</v>
      </c>
      <c r="D73" s="26" t="s">
        <v>2</v>
      </c>
      <c r="E73" s="26" t="s">
        <v>2</v>
      </c>
      <c r="F73" s="27">
        <v>130872.24</v>
      </c>
      <c r="G73" s="28">
        <v>0.92889999999999995</v>
      </c>
    </row>
    <row r="74" spans="1:7" ht="12.95" customHeight="1">
      <c r="A74" s="9"/>
      <c r="B74" s="17" t="s">
        <v>35</v>
      </c>
      <c r="C74" s="16" t="s">
        <v>2</v>
      </c>
      <c r="D74" s="39" t="s">
        <v>2</v>
      </c>
      <c r="E74" s="39" t="s">
        <v>2</v>
      </c>
      <c r="F74" s="50" t="s">
        <v>683</v>
      </c>
      <c r="G74" s="51" t="s">
        <v>683</v>
      </c>
    </row>
    <row r="75" spans="1:7" ht="12.95" customHeight="1">
      <c r="A75" s="9"/>
      <c r="B75" s="25" t="s">
        <v>34</v>
      </c>
      <c r="C75" s="38" t="s">
        <v>2</v>
      </c>
      <c r="D75" s="39" t="s">
        <v>2</v>
      </c>
      <c r="E75" s="39" t="s">
        <v>2</v>
      </c>
      <c r="F75" s="50" t="s">
        <v>683</v>
      </c>
      <c r="G75" s="51" t="s">
        <v>683</v>
      </c>
    </row>
    <row r="76" spans="1:7" ht="12.95" customHeight="1">
      <c r="A76" s="9"/>
      <c r="B76" s="30" t="s">
        <v>2959</v>
      </c>
      <c r="C76" s="29" t="s">
        <v>2</v>
      </c>
      <c r="D76" s="31" t="s">
        <v>2</v>
      </c>
      <c r="E76" s="31" t="s">
        <v>2</v>
      </c>
      <c r="F76" s="31" t="s">
        <v>2</v>
      </c>
      <c r="G76" s="32" t="s">
        <v>2</v>
      </c>
    </row>
    <row r="77" spans="1:7" ht="12.95" customHeight="1">
      <c r="A77" s="33"/>
      <c r="B77" s="35" t="s">
        <v>34</v>
      </c>
      <c r="C77" s="34" t="s">
        <v>2</v>
      </c>
      <c r="D77" s="35" t="s">
        <v>2</v>
      </c>
      <c r="E77" s="35" t="s">
        <v>2</v>
      </c>
      <c r="F77" s="36" t="s">
        <v>683</v>
      </c>
      <c r="G77" s="37" t="s">
        <v>683</v>
      </c>
    </row>
    <row r="78" spans="1:7" ht="12.95" customHeight="1">
      <c r="A78" s="9"/>
      <c r="B78" s="26" t="s">
        <v>39</v>
      </c>
      <c r="C78" s="38" t="s">
        <v>2</v>
      </c>
      <c r="D78" s="39" t="s">
        <v>2</v>
      </c>
      <c r="E78" s="40" t="s">
        <v>2</v>
      </c>
      <c r="F78" s="41">
        <v>130872.24</v>
      </c>
      <c r="G78" s="42">
        <v>0.92889999999999995</v>
      </c>
    </row>
    <row r="79" spans="1:7" ht="12.95" customHeight="1">
      <c r="A79" s="9"/>
      <c r="B79" s="17" t="s">
        <v>40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69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20" t="s">
        <v>437</v>
      </c>
      <c r="B81" s="21" t="s">
        <v>72</v>
      </c>
      <c r="C81" s="16" t="s">
        <v>438</v>
      </c>
      <c r="D81" s="18" t="s">
        <v>45</v>
      </c>
      <c r="E81" s="22">
        <v>2500000</v>
      </c>
      <c r="F81" s="23">
        <v>2442.5100000000002</v>
      </c>
      <c r="G81" s="24">
        <v>1.7299999999999999E-2</v>
      </c>
    </row>
    <row r="82" spans="1:7" ht="12.95" customHeight="1">
      <c r="A82" s="9"/>
      <c r="B82" s="17" t="s">
        <v>67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10" t="s">
        <v>2</v>
      </c>
      <c r="B83" s="21" t="s">
        <v>68</v>
      </c>
      <c r="C83" s="16" t="s">
        <v>2</v>
      </c>
      <c r="D83" s="18" t="s">
        <v>2</v>
      </c>
      <c r="E83" s="43" t="s">
        <v>2</v>
      </c>
      <c r="F83" s="23">
        <v>440.19</v>
      </c>
      <c r="G83" s="24">
        <v>3.0999999999999999E-3</v>
      </c>
    </row>
    <row r="84" spans="1:7" ht="12.95" customHeight="1">
      <c r="A84" s="9"/>
      <c r="B84" s="26" t="s">
        <v>39</v>
      </c>
      <c r="C84" s="38" t="s">
        <v>2</v>
      </c>
      <c r="D84" s="39" t="s">
        <v>2</v>
      </c>
      <c r="E84" s="40" t="s">
        <v>2</v>
      </c>
      <c r="F84" s="41">
        <v>2882.7</v>
      </c>
      <c r="G84" s="42">
        <v>2.0400000000000001E-2</v>
      </c>
    </row>
    <row r="85" spans="1:7" ht="12.95" customHeight="1">
      <c r="A85" s="9"/>
      <c r="B85" s="17" t="s">
        <v>211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20" t="s">
        <v>212</v>
      </c>
      <c r="B86" s="21" t="s">
        <v>213</v>
      </c>
      <c r="C86" s="16" t="s">
        <v>2</v>
      </c>
      <c r="D86" s="18" t="s">
        <v>2</v>
      </c>
      <c r="E86" s="43" t="s">
        <v>2</v>
      </c>
      <c r="F86" s="23">
        <v>111</v>
      </c>
      <c r="G86" s="24">
        <v>8.0000000000000004E-4</v>
      </c>
    </row>
    <row r="87" spans="1:7" ht="12.95" customHeight="1">
      <c r="A87" s="9"/>
      <c r="B87" s="26" t="s">
        <v>39</v>
      </c>
      <c r="C87" s="38" t="s">
        <v>2</v>
      </c>
      <c r="D87" s="39" t="s">
        <v>2</v>
      </c>
      <c r="E87" s="40" t="s">
        <v>2</v>
      </c>
      <c r="F87" s="41">
        <v>111</v>
      </c>
      <c r="G87" s="42">
        <v>8.0000000000000004E-4</v>
      </c>
    </row>
    <row r="88" spans="1:7" ht="12.95" customHeight="1">
      <c r="A88" s="9"/>
      <c r="B88" s="26" t="s">
        <v>214</v>
      </c>
      <c r="C88" s="38" t="s">
        <v>2</v>
      </c>
      <c r="D88" s="39" t="s">
        <v>2</v>
      </c>
      <c r="E88" s="18" t="s">
        <v>2</v>
      </c>
      <c r="F88" s="41">
        <v>7018.65</v>
      </c>
      <c r="G88" s="42">
        <v>4.99E-2</v>
      </c>
    </row>
    <row r="89" spans="1:7" ht="12.95" customHeight="1" thickBot="1">
      <c r="A89" s="9"/>
      <c r="B89" s="45" t="s">
        <v>215</v>
      </c>
      <c r="C89" s="44" t="s">
        <v>2</v>
      </c>
      <c r="D89" s="46" t="s">
        <v>2</v>
      </c>
      <c r="E89" s="46" t="s">
        <v>2</v>
      </c>
      <c r="F89" s="47">
        <v>140884.59285630001</v>
      </c>
      <c r="G89" s="48">
        <v>1</v>
      </c>
    </row>
    <row r="90" spans="1:7" ht="12.95" customHeight="1">
      <c r="A90" s="9"/>
      <c r="B90" s="10" t="s">
        <v>2</v>
      </c>
      <c r="C90" s="9"/>
      <c r="D90" s="9"/>
      <c r="E90" s="9"/>
      <c r="F90" s="9"/>
      <c r="G90" s="9"/>
    </row>
    <row r="91" spans="1:7" ht="12.95" customHeight="1">
      <c r="A91" s="9"/>
      <c r="B91" s="49" t="s">
        <v>2</v>
      </c>
      <c r="C91" s="9"/>
      <c r="D91" s="9"/>
      <c r="E91" s="9"/>
      <c r="F91" s="9"/>
      <c r="G91" s="9"/>
    </row>
    <row r="92" spans="1:7" ht="12.95" customHeight="1">
      <c r="A92" s="9"/>
      <c r="B92" s="49" t="s">
        <v>216</v>
      </c>
      <c r="C92" s="9"/>
      <c r="D92" s="9"/>
      <c r="E92" s="9"/>
      <c r="F92" s="9"/>
      <c r="G92" s="9"/>
    </row>
    <row r="93" spans="1:7" ht="12.95" customHeight="1">
      <c r="A93" s="9"/>
      <c r="B93" s="49" t="s">
        <v>2</v>
      </c>
      <c r="C93" s="9"/>
      <c r="D93" s="9"/>
      <c r="E93" s="9"/>
      <c r="F93" s="9"/>
      <c r="G93" s="9"/>
    </row>
    <row r="94" spans="1:7" ht="26.1" customHeight="1">
      <c r="A94" s="9"/>
      <c r="B94" s="63"/>
      <c r="C94" s="9"/>
      <c r="E94" s="9"/>
      <c r="F94" s="9"/>
      <c r="G94" s="9"/>
    </row>
    <row r="95" spans="1:7" ht="12.95" customHeight="1">
      <c r="A95" s="9"/>
      <c r="B95" s="49" t="s">
        <v>2</v>
      </c>
      <c r="C95" s="9"/>
      <c r="D95" s="9"/>
      <c r="E95" s="9"/>
      <c r="F95" s="9"/>
      <c r="G9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108 (IDFC FTP S108)</v>
      </c>
      <c r="C4" s="79"/>
      <c r="D4" s="79"/>
      <c r="E4" s="79"/>
      <c r="F4" s="79"/>
      <c r="G4" s="79"/>
    </row>
    <row r="5" spans="1:9" ht="15.95" customHeight="1">
      <c r="A5" s="8" t="s">
        <v>2535</v>
      </c>
      <c r="B5" s="64" t="s">
        <v>2998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2502</v>
      </c>
      <c r="B12" s="21" t="s">
        <v>3064</v>
      </c>
      <c r="C12" s="16" t="s">
        <v>2503</v>
      </c>
      <c r="D12" s="18" t="s">
        <v>15</v>
      </c>
      <c r="E12" s="22">
        <v>1690000</v>
      </c>
      <c r="F12" s="23">
        <v>1695.23</v>
      </c>
      <c r="G12" s="24">
        <v>0.15920000000000001</v>
      </c>
      <c r="I12" s="78"/>
    </row>
    <row r="13" spans="1:9" ht="12.95" customHeight="1">
      <c r="A13" s="20" t="s">
        <v>902</v>
      </c>
      <c r="B13" s="21" t="s">
        <v>904</v>
      </c>
      <c r="C13" s="16" t="s">
        <v>903</v>
      </c>
      <c r="D13" s="18" t="s">
        <v>15</v>
      </c>
      <c r="E13" s="22">
        <v>1680000</v>
      </c>
      <c r="F13" s="23">
        <v>1683.95</v>
      </c>
      <c r="G13" s="24">
        <v>0.15809999999999999</v>
      </c>
    </row>
    <row r="14" spans="1:9" ht="12.95" customHeight="1">
      <c r="A14" s="20" t="s">
        <v>1049</v>
      </c>
      <c r="B14" s="21" t="s">
        <v>1051</v>
      </c>
      <c r="C14" s="16" t="s">
        <v>1050</v>
      </c>
      <c r="D14" s="18" t="s">
        <v>15</v>
      </c>
      <c r="E14" s="22">
        <v>1670000</v>
      </c>
      <c r="F14" s="23">
        <v>1675.49</v>
      </c>
      <c r="G14" s="24">
        <v>0.1573</v>
      </c>
    </row>
    <row r="15" spans="1:9" ht="12.95" customHeight="1">
      <c r="A15" s="20" t="s">
        <v>910</v>
      </c>
      <c r="B15" s="68" t="s">
        <v>3014</v>
      </c>
      <c r="C15" s="16" t="s">
        <v>911</v>
      </c>
      <c r="D15" s="18" t="s">
        <v>19</v>
      </c>
      <c r="E15" s="22">
        <v>1260000</v>
      </c>
      <c r="F15" s="23">
        <v>1265.18</v>
      </c>
      <c r="G15" s="24">
        <v>0.1188</v>
      </c>
    </row>
    <row r="16" spans="1:9" ht="12.95" customHeight="1">
      <c r="A16" s="20" t="s">
        <v>2490</v>
      </c>
      <c r="B16" s="21" t="s">
        <v>2492</v>
      </c>
      <c r="C16" s="16" t="s">
        <v>2491</v>
      </c>
      <c r="D16" s="18" t="s">
        <v>15</v>
      </c>
      <c r="E16" s="22">
        <v>1100000</v>
      </c>
      <c r="F16" s="23">
        <v>1100.5899999999999</v>
      </c>
      <c r="G16" s="24">
        <v>0.1033</v>
      </c>
    </row>
    <row r="17" spans="1:7" ht="12.95" customHeight="1">
      <c r="A17" s="20" t="s">
        <v>908</v>
      </c>
      <c r="B17" s="68" t="s">
        <v>3015</v>
      </c>
      <c r="C17" s="16" t="s">
        <v>909</v>
      </c>
      <c r="D17" s="18" t="s">
        <v>15</v>
      </c>
      <c r="E17" s="22">
        <v>830000</v>
      </c>
      <c r="F17" s="23">
        <v>833.93</v>
      </c>
      <c r="G17" s="24">
        <v>7.8299999999999995E-2</v>
      </c>
    </row>
    <row r="18" spans="1:7" ht="12.95" customHeight="1">
      <c r="A18" s="9"/>
      <c r="B18" s="26" t="s">
        <v>34</v>
      </c>
      <c r="C18" s="25" t="s">
        <v>2</v>
      </c>
      <c r="D18" s="26" t="s">
        <v>2</v>
      </c>
      <c r="E18" s="26" t="s">
        <v>2</v>
      </c>
      <c r="F18" s="27">
        <v>8254.3700000000008</v>
      </c>
      <c r="G18" s="28">
        <v>0.77500000000000002</v>
      </c>
    </row>
    <row r="19" spans="1:7" ht="12.95" customHeight="1">
      <c r="A19" s="9"/>
      <c r="B19" s="17" t="s">
        <v>35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36</v>
      </c>
      <c r="B21" s="21" t="s">
        <v>38</v>
      </c>
      <c r="C21" s="16" t="s">
        <v>37</v>
      </c>
      <c r="D21" s="18" t="s">
        <v>15</v>
      </c>
      <c r="E21" s="22">
        <v>1020000</v>
      </c>
      <c r="F21" s="23">
        <v>1023.84</v>
      </c>
      <c r="G21" s="24">
        <v>9.6100000000000005E-2</v>
      </c>
    </row>
    <row r="22" spans="1:7" ht="12.95" customHeight="1">
      <c r="A22" s="9"/>
      <c r="B22" s="26" t="s">
        <v>34</v>
      </c>
      <c r="C22" s="25" t="s">
        <v>2</v>
      </c>
      <c r="D22" s="26" t="s">
        <v>2</v>
      </c>
      <c r="E22" s="26" t="s">
        <v>2</v>
      </c>
      <c r="F22" s="27">
        <v>1023.84</v>
      </c>
      <c r="G22" s="28">
        <v>9.6100000000000005E-2</v>
      </c>
    </row>
    <row r="23" spans="1:7" ht="12.95" customHeight="1">
      <c r="A23" s="9"/>
      <c r="B23" s="30" t="s">
        <v>2959</v>
      </c>
      <c r="C23" s="29" t="s">
        <v>2</v>
      </c>
      <c r="D23" s="31" t="s">
        <v>2</v>
      </c>
      <c r="E23" s="31" t="s">
        <v>2</v>
      </c>
      <c r="F23" s="31" t="s">
        <v>2</v>
      </c>
      <c r="G23" s="32" t="s">
        <v>2</v>
      </c>
    </row>
    <row r="24" spans="1:7" ht="12.95" customHeight="1">
      <c r="A24" s="33"/>
      <c r="B24" s="35" t="s">
        <v>34</v>
      </c>
      <c r="C24" s="34" t="s">
        <v>2</v>
      </c>
      <c r="D24" s="35" t="s">
        <v>2</v>
      </c>
      <c r="E24" s="35" t="s">
        <v>2</v>
      </c>
      <c r="F24" s="36" t="s">
        <v>683</v>
      </c>
      <c r="G24" s="37" t="s">
        <v>683</v>
      </c>
    </row>
    <row r="25" spans="1:7" ht="12.95" customHeight="1">
      <c r="A25" s="9"/>
      <c r="B25" s="26" t="s">
        <v>39</v>
      </c>
      <c r="C25" s="38" t="s">
        <v>2</v>
      </c>
      <c r="D25" s="39" t="s">
        <v>2</v>
      </c>
      <c r="E25" s="40" t="s">
        <v>2</v>
      </c>
      <c r="F25" s="41">
        <v>9278.2099999999991</v>
      </c>
      <c r="G25" s="42">
        <v>0.87109999999999999</v>
      </c>
    </row>
    <row r="26" spans="1:7" ht="12.95" customHeight="1">
      <c r="A26" s="9"/>
      <c r="B26" s="17" t="s">
        <v>40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515</v>
      </c>
      <c r="B28" s="21" t="s">
        <v>61</v>
      </c>
      <c r="C28" s="16" t="s">
        <v>516</v>
      </c>
      <c r="D28" s="18" t="s">
        <v>49</v>
      </c>
      <c r="E28" s="22">
        <v>600000</v>
      </c>
      <c r="F28" s="23">
        <v>592.45000000000005</v>
      </c>
      <c r="G28" s="24">
        <v>5.5599999999999997E-2</v>
      </c>
    </row>
    <row r="29" spans="1:7" ht="12.95" customHeight="1">
      <c r="A29" s="9"/>
      <c r="B29" s="17" t="s">
        <v>67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68</v>
      </c>
      <c r="C30" s="16" t="s">
        <v>2</v>
      </c>
      <c r="D30" s="18" t="s">
        <v>2</v>
      </c>
      <c r="E30" s="43" t="s">
        <v>2</v>
      </c>
      <c r="F30" s="23">
        <v>319.23</v>
      </c>
      <c r="G30" s="24">
        <v>0.03</v>
      </c>
    </row>
    <row r="31" spans="1:7" ht="12.95" customHeight="1">
      <c r="A31" s="9"/>
      <c r="B31" s="26" t="s">
        <v>39</v>
      </c>
      <c r="C31" s="38" t="s">
        <v>2</v>
      </c>
      <c r="D31" s="39" t="s">
        <v>2</v>
      </c>
      <c r="E31" s="40" t="s">
        <v>2</v>
      </c>
      <c r="F31" s="41">
        <v>911.68</v>
      </c>
      <c r="G31" s="42">
        <v>8.5599999999999996E-2</v>
      </c>
    </row>
    <row r="32" spans="1:7" ht="12.95" customHeight="1">
      <c r="A32" s="9"/>
      <c r="B32" s="26" t="s">
        <v>214</v>
      </c>
      <c r="C32" s="38" t="s">
        <v>2</v>
      </c>
      <c r="D32" s="39" t="s">
        <v>2</v>
      </c>
      <c r="E32" s="18" t="s">
        <v>2</v>
      </c>
      <c r="F32" s="41">
        <v>460.27</v>
      </c>
      <c r="G32" s="42">
        <v>4.3299999999999998E-2</v>
      </c>
    </row>
    <row r="33" spans="1:7" ht="12.95" customHeight="1" thickBot="1">
      <c r="A33" s="9"/>
      <c r="B33" s="45" t="s">
        <v>215</v>
      </c>
      <c r="C33" s="44" t="s">
        <v>2</v>
      </c>
      <c r="D33" s="46" t="s">
        <v>2</v>
      </c>
      <c r="E33" s="46" t="s">
        <v>2</v>
      </c>
      <c r="F33" s="47">
        <v>10650.164421400001</v>
      </c>
      <c r="G33" s="48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49" t="s">
        <v>2</v>
      </c>
      <c r="C35" s="9"/>
      <c r="D35" s="9"/>
      <c r="E35" s="9"/>
      <c r="F35" s="9"/>
      <c r="G35" s="9"/>
    </row>
    <row r="36" spans="1:7" ht="12.95" customHeight="1">
      <c r="A36" s="9"/>
      <c r="B36" s="49" t="s">
        <v>216</v>
      </c>
      <c r="C36" s="9"/>
      <c r="D36" s="9"/>
      <c r="E36" s="9"/>
      <c r="F36" s="9"/>
      <c r="G36" s="9"/>
    </row>
    <row r="37" spans="1:7" ht="12.95" customHeight="1">
      <c r="A37" s="9"/>
      <c r="B37" s="49" t="s">
        <v>2</v>
      </c>
      <c r="C37" s="9"/>
      <c r="D37" s="9"/>
      <c r="E37" s="9"/>
      <c r="F37" s="9"/>
      <c r="G37" s="9"/>
    </row>
    <row r="38" spans="1:7" ht="26.1" customHeight="1">
      <c r="A38" s="9"/>
      <c r="B38" s="63"/>
      <c r="C38" s="9"/>
      <c r="E38" s="9"/>
      <c r="F38" s="9"/>
      <c r="G38" s="9"/>
    </row>
    <row r="39" spans="1:7" ht="12.95" customHeight="1">
      <c r="A39" s="9"/>
      <c r="B39" s="49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4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Corporate Bond Fund (IDFC CBF)</v>
      </c>
      <c r="C4" s="79"/>
      <c r="D4" s="79"/>
      <c r="E4" s="79"/>
      <c r="F4" s="79"/>
      <c r="G4" s="79"/>
    </row>
    <row r="5" spans="1:9" ht="15.95" customHeight="1">
      <c r="A5" s="8" t="s">
        <v>2536</v>
      </c>
      <c r="B5" s="64" t="s">
        <v>2999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949</v>
      </c>
      <c r="B12" s="21" t="s">
        <v>951</v>
      </c>
      <c r="C12" s="16" t="s">
        <v>950</v>
      </c>
      <c r="D12" s="18" t="s">
        <v>15</v>
      </c>
      <c r="E12" s="22">
        <v>40000000</v>
      </c>
      <c r="F12" s="23">
        <v>40707.480000000003</v>
      </c>
      <c r="G12" s="24">
        <v>3.5400000000000001E-2</v>
      </c>
      <c r="I12" s="78"/>
    </row>
    <row r="13" spans="1:9" ht="12.95" customHeight="1">
      <c r="A13" s="20" t="s">
        <v>922</v>
      </c>
      <c r="B13" s="21" t="s">
        <v>924</v>
      </c>
      <c r="C13" s="16" t="s">
        <v>923</v>
      </c>
      <c r="D13" s="18" t="s">
        <v>15</v>
      </c>
      <c r="E13" s="22">
        <v>38500000</v>
      </c>
      <c r="F13" s="23">
        <v>38289.21</v>
      </c>
      <c r="G13" s="24">
        <v>3.3300000000000003E-2</v>
      </c>
    </row>
    <row r="14" spans="1:9" ht="12.95" customHeight="1">
      <c r="A14" s="20" t="s">
        <v>938</v>
      </c>
      <c r="B14" s="21" t="s">
        <v>940</v>
      </c>
      <c r="C14" s="16" t="s">
        <v>939</v>
      </c>
      <c r="D14" s="18" t="s">
        <v>15</v>
      </c>
      <c r="E14" s="22">
        <v>36500000</v>
      </c>
      <c r="F14" s="23">
        <v>37093.75</v>
      </c>
      <c r="G14" s="24">
        <v>3.2300000000000002E-2</v>
      </c>
    </row>
    <row r="15" spans="1:9" ht="12.95" customHeight="1">
      <c r="A15" s="20" t="s">
        <v>836</v>
      </c>
      <c r="B15" s="21" t="s">
        <v>838</v>
      </c>
      <c r="C15" s="16" t="s">
        <v>837</v>
      </c>
      <c r="D15" s="18" t="s">
        <v>15</v>
      </c>
      <c r="E15" s="22">
        <v>36500000</v>
      </c>
      <c r="F15" s="23">
        <v>36070.32</v>
      </c>
      <c r="G15" s="24">
        <v>3.1399999999999997E-2</v>
      </c>
    </row>
    <row r="16" spans="1:9" ht="12.95" customHeight="1">
      <c r="A16" s="20" t="s">
        <v>778</v>
      </c>
      <c r="B16" s="21" t="s">
        <v>780</v>
      </c>
      <c r="C16" s="16" t="s">
        <v>779</v>
      </c>
      <c r="D16" s="18" t="s">
        <v>15</v>
      </c>
      <c r="E16" s="22">
        <v>32000000</v>
      </c>
      <c r="F16" s="23">
        <v>31904.61</v>
      </c>
      <c r="G16" s="24">
        <v>2.7799999999999998E-2</v>
      </c>
    </row>
    <row r="17" spans="1:7" ht="12.95" customHeight="1">
      <c r="A17" s="20" t="s">
        <v>656</v>
      </c>
      <c r="B17" s="21" t="s">
        <v>658</v>
      </c>
      <c r="C17" s="16" t="s">
        <v>657</v>
      </c>
      <c r="D17" s="18" t="s">
        <v>15</v>
      </c>
      <c r="E17" s="22">
        <v>28500000</v>
      </c>
      <c r="F17" s="23">
        <v>28284</v>
      </c>
      <c r="G17" s="24">
        <v>2.46E-2</v>
      </c>
    </row>
    <row r="18" spans="1:7" ht="12.95" customHeight="1">
      <c r="A18" s="20" t="s">
        <v>955</v>
      </c>
      <c r="B18" s="21" t="s">
        <v>957</v>
      </c>
      <c r="C18" s="16" t="s">
        <v>956</v>
      </c>
      <c r="D18" s="18" t="s">
        <v>15</v>
      </c>
      <c r="E18" s="22">
        <v>25000000</v>
      </c>
      <c r="F18" s="23">
        <v>25286.03</v>
      </c>
      <c r="G18" s="24">
        <v>2.1999999999999999E-2</v>
      </c>
    </row>
    <row r="19" spans="1:7" ht="12.95" customHeight="1">
      <c r="A19" s="20" t="s">
        <v>625</v>
      </c>
      <c r="B19" s="21" t="s">
        <v>627</v>
      </c>
      <c r="C19" s="16" t="s">
        <v>626</v>
      </c>
      <c r="D19" s="18" t="s">
        <v>15</v>
      </c>
      <c r="E19" s="22">
        <v>23500000</v>
      </c>
      <c r="F19" s="23">
        <v>23454.36</v>
      </c>
      <c r="G19" s="24">
        <v>2.0400000000000001E-2</v>
      </c>
    </row>
    <row r="20" spans="1:7" ht="12.95" customHeight="1">
      <c r="A20" s="20" t="s">
        <v>2537</v>
      </c>
      <c r="B20" s="68" t="s">
        <v>3019</v>
      </c>
      <c r="C20" s="16" t="s">
        <v>2538</v>
      </c>
      <c r="D20" s="18" t="s">
        <v>15</v>
      </c>
      <c r="E20" s="22">
        <v>23150000</v>
      </c>
      <c r="F20" s="23">
        <v>23140.69</v>
      </c>
      <c r="G20" s="24">
        <v>2.01E-2</v>
      </c>
    </row>
    <row r="21" spans="1:7" ht="12.95" customHeight="1">
      <c r="A21" s="20" t="s">
        <v>2461</v>
      </c>
      <c r="B21" s="21" t="s">
        <v>3063</v>
      </c>
      <c r="C21" s="16" t="s">
        <v>2462</v>
      </c>
      <c r="D21" s="18" t="s">
        <v>242</v>
      </c>
      <c r="E21" s="22">
        <v>22500000</v>
      </c>
      <c r="F21" s="23">
        <v>22407.75</v>
      </c>
      <c r="G21" s="24">
        <v>1.95E-2</v>
      </c>
    </row>
    <row r="22" spans="1:7" ht="12.95" customHeight="1">
      <c r="A22" s="20" t="s">
        <v>978</v>
      </c>
      <c r="B22" s="21" t="s">
        <v>980</v>
      </c>
      <c r="C22" s="16" t="s">
        <v>979</v>
      </c>
      <c r="D22" s="18" t="s">
        <v>15</v>
      </c>
      <c r="E22" s="22">
        <v>20000000</v>
      </c>
      <c r="F22" s="23">
        <v>20059.52</v>
      </c>
      <c r="G22" s="24">
        <v>1.7500000000000002E-2</v>
      </c>
    </row>
    <row r="23" spans="1:7" ht="12.95" customHeight="1">
      <c r="A23" s="20" t="s">
        <v>607</v>
      </c>
      <c r="B23" s="21" t="s">
        <v>609</v>
      </c>
      <c r="C23" s="16" t="s">
        <v>608</v>
      </c>
      <c r="D23" s="18" t="s">
        <v>15</v>
      </c>
      <c r="E23" s="22">
        <v>19500000</v>
      </c>
      <c r="F23" s="23">
        <v>19208.14</v>
      </c>
      <c r="G23" s="24">
        <v>1.67E-2</v>
      </c>
    </row>
    <row r="24" spans="1:7" ht="12.95" customHeight="1">
      <c r="A24" s="20" t="s">
        <v>933</v>
      </c>
      <c r="B24" s="21" t="s">
        <v>621</v>
      </c>
      <c r="C24" s="16" t="s">
        <v>934</v>
      </c>
      <c r="D24" s="18" t="s">
        <v>15</v>
      </c>
      <c r="E24" s="22">
        <v>18150000</v>
      </c>
      <c r="F24" s="23">
        <v>18391.560000000001</v>
      </c>
      <c r="G24" s="24">
        <v>1.6E-2</v>
      </c>
    </row>
    <row r="25" spans="1:7" ht="12.95" customHeight="1">
      <c r="A25" s="20" t="s">
        <v>2539</v>
      </c>
      <c r="B25" s="21" t="s">
        <v>2541</v>
      </c>
      <c r="C25" s="16" t="s">
        <v>2540</v>
      </c>
      <c r="D25" s="18" t="s">
        <v>15</v>
      </c>
      <c r="E25" s="22">
        <v>18600000</v>
      </c>
      <c r="F25" s="23">
        <v>18357.88</v>
      </c>
      <c r="G25" s="24">
        <v>1.6E-2</v>
      </c>
    </row>
    <row r="26" spans="1:7" ht="12.95" customHeight="1">
      <c r="A26" s="20" t="s">
        <v>2542</v>
      </c>
      <c r="B26" s="21" t="s">
        <v>2544</v>
      </c>
      <c r="C26" s="16" t="s">
        <v>2543</v>
      </c>
      <c r="D26" s="18" t="s">
        <v>15</v>
      </c>
      <c r="E26" s="22">
        <v>17000000</v>
      </c>
      <c r="F26" s="23">
        <v>17207.060000000001</v>
      </c>
      <c r="G26" s="24">
        <v>1.4999999999999999E-2</v>
      </c>
    </row>
    <row r="27" spans="1:7" ht="12.95" customHeight="1">
      <c r="A27" s="20" t="s">
        <v>1012</v>
      </c>
      <c r="B27" s="21" t="s">
        <v>1014</v>
      </c>
      <c r="C27" s="16" t="s">
        <v>1013</v>
      </c>
      <c r="D27" s="18" t="s">
        <v>15</v>
      </c>
      <c r="E27" s="22">
        <v>17000000</v>
      </c>
      <c r="F27" s="23">
        <v>16816.72</v>
      </c>
      <c r="G27" s="24">
        <v>1.46E-2</v>
      </c>
    </row>
    <row r="28" spans="1:7" ht="12.95" customHeight="1">
      <c r="A28" s="20" t="s">
        <v>2545</v>
      </c>
      <c r="B28" s="21" t="s">
        <v>2547</v>
      </c>
      <c r="C28" s="16" t="s">
        <v>2546</v>
      </c>
      <c r="D28" s="18" t="s">
        <v>15</v>
      </c>
      <c r="E28" s="22">
        <v>16400000</v>
      </c>
      <c r="F28" s="23">
        <v>16365.41</v>
      </c>
      <c r="G28" s="24">
        <v>1.4200000000000001E-2</v>
      </c>
    </row>
    <row r="29" spans="1:7" ht="12.95" customHeight="1">
      <c r="A29" s="20" t="s">
        <v>2548</v>
      </c>
      <c r="B29" s="21" t="s">
        <v>2550</v>
      </c>
      <c r="C29" s="16" t="s">
        <v>2549</v>
      </c>
      <c r="D29" s="18" t="s">
        <v>15</v>
      </c>
      <c r="E29" s="22">
        <v>15400000</v>
      </c>
      <c r="F29" s="23">
        <v>15751.17</v>
      </c>
      <c r="G29" s="24">
        <v>1.37E-2</v>
      </c>
    </row>
    <row r="30" spans="1:7" ht="12.95" customHeight="1">
      <c r="A30" s="20" t="s">
        <v>2551</v>
      </c>
      <c r="B30" s="21" t="s">
        <v>2553</v>
      </c>
      <c r="C30" s="16" t="s">
        <v>2552</v>
      </c>
      <c r="D30" s="18" t="s">
        <v>15</v>
      </c>
      <c r="E30" s="22">
        <v>15000000</v>
      </c>
      <c r="F30" s="23">
        <v>14930.55</v>
      </c>
      <c r="G30" s="24">
        <v>1.2999999999999999E-2</v>
      </c>
    </row>
    <row r="31" spans="1:7" ht="12.95" customHeight="1">
      <c r="A31" s="20" t="s">
        <v>2554</v>
      </c>
      <c r="B31" s="21" t="s">
        <v>2556</v>
      </c>
      <c r="C31" s="16" t="s">
        <v>2555</v>
      </c>
      <c r="D31" s="18" t="s">
        <v>15</v>
      </c>
      <c r="E31" s="22">
        <v>15000000</v>
      </c>
      <c r="F31" s="23">
        <v>14875.56</v>
      </c>
      <c r="G31" s="24">
        <v>1.29E-2</v>
      </c>
    </row>
    <row r="32" spans="1:7" ht="12.95" customHeight="1">
      <c r="A32" s="20" t="s">
        <v>2557</v>
      </c>
      <c r="B32" s="21" t="s">
        <v>2559</v>
      </c>
      <c r="C32" s="16" t="s">
        <v>2558</v>
      </c>
      <c r="D32" s="18" t="s">
        <v>15</v>
      </c>
      <c r="E32" s="22">
        <v>14500000</v>
      </c>
      <c r="F32" s="23">
        <v>14751.49</v>
      </c>
      <c r="G32" s="24">
        <v>1.2800000000000001E-2</v>
      </c>
    </row>
    <row r="33" spans="1:7" ht="12.95" customHeight="1">
      <c r="A33" s="20" t="s">
        <v>2560</v>
      </c>
      <c r="B33" s="21" t="s">
        <v>2562</v>
      </c>
      <c r="C33" s="16" t="s">
        <v>2561</v>
      </c>
      <c r="D33" s="18" t="s">
        <v>15</v>
      </c>
      <c r="E33" s="22">
        <v>14000000</v>
      </c>
      <c r="F33" s="23">
        <v>14328.58</v>
      </c>
      <c r="G33" s="24">
        <v>1.2500000000000001E-2</v>
      </c>
    </row>
    <row r="34" spans="1:7" ht="12.95" customHeight="1">
      <c r="A34" s="20" t="s">
        <v>972</v>
      </c>
      <c r="B34" s="21" t="s">
        <v>974</v>
      </c>
      <c r="C34" s="16" t="s">
        <v>973</v>
      </c>
      <c r="D34" s="18" t="s">
        <v>15</v>
      </c>
      <c r="E34" s="22">
        <v>14000000</v>
      </c>
      <c r="F34" s="23">
        <v>14253.08</v>
      </c>
      <c r="G34" s="24">
        <v>1.24E-2</v>
      </c>
    </row>
    <row r="35" spans="1:7" ht="12.95" customHeight="1">
      <c r="A35" s="20" t="s">
        <v>1006</v>
      </c>
      <c r="B35" s="21" t="s">
        <v>1008</v>
      </c>
      <c r="C35" s="16" t="s">
        <v>1007</v>
      </c>
      <c r="D35" s="18" t="s">
        <v>15</v>
      </c>
      <c r="E35" s="22">
        <v>14000000</v>
      </c>
      <c r="F35" s="23">
        <v>13976.97</v>
      </c>
      <c r="G35" s="24">
        <v>1.2200000000000001E-2</v>
      </c>
    </row>
    <row r="36" spans="1:7" ht="12.95" customHeight="1">
      <c r="A36" s="20" t="s">
        <v>619</v>
      </c>
      <c r="B36" s="21" t="s">
        <v>621</v>
      </c>
      <c r="C36" s="16" t="s">
        <v>620</v>
      </c>
      <c r="D36" s="18" t="s">
        <v>15</v>
      </c>
      <c r="E36" s="22">
        <v>12500000</v>
      </c>
      <c r="F36" s="23">
        <v>12694.25</v>
      </c>
      <c r="G36" s="24">
        <v>1.0999999999999999E-2</v>
      </c>
    </row>
    <row r="37" spans="1:7" ht="12.95" customHeight="1">
      <c r="A37" s="20" t="s">
        <v>314</v>
      </c>
      <c r="B37" s="21" t="s">
        <v>316</v>
      </c>
      <c r="C37" s="16" t="s">
        <v>315</v>
      </c>
      <c r="D37" s="18" t="s">
        <v>15</v>
      </c>
      <c r="E37" s="22">
        <v>12500000</v>
      </c>
      <c r="F37" s="23">
        <v>12467.86</v>
      </c>
      <c r="G37" s="24">
        <v>1.0800000000000001E-2</v>
      </c>
    </row>
    <row r="38" spans="1:7" ht="12.95" customHeight="1">
      <c r="A38" s="20" t="s">
        <v>2563</v>
      </c>
      <c r="B38" s="21" t="s">
        <v>2565</v>
      </c>
      <c r="C38" s="16" t="s">
        <v>2564</v>
      </c>
      <c r="D38" s="18" t="s">
        <v>15</v>
      </c>
      <c r="E38" s="22">
        <v>12500000</v>
      </c>
      <c r="F38" s="23">
        <v>12447.75</v>
      </c>
      <c r="G38" s="24">
        <v>1.0800000000000001E-2</v>
      </c>
    </row>
    <row r="39" spans="1:7" ht="12.95" customHeight="1">
      <c r="A39" s="20" t="s">
        <v>2566</v>
      </c>
      <c r="B39" s="21" t="s">
        <v>589</v>
      </c>
      <c r="C39" s="16" t="s">
        <v>2567</v>
      </c>
      <c r="D39" s="18" t="s">
        <v>302</v>
      </c>
      <c r="E39" s="22">
        <v>12500000</v>
      </c>
      <c r="F39" s="23">
        <v>12364.68</v>
      </c>
      <c r="G39" s="24">
        <v>1.0800000000000001E-2</v>
      </c>
    </row>
    <row r="40" spans="1:7" ht="12.95" customHeight="1">
      <c r="A40" s="20" t="s">
        <v>2568</v>
      </c>
      <c r="B40" s="21" t="s">
        <v>2570</v>
      </c>
      <c r="C40" s="16" t="s">
        <v>2569</v>
      </c>
      <c r="D40" s="18" t="s">
        <v>19</v>
      </c>
      <c r="E40" s="22">
        <v>12500000</v>
      </c>
      <c r="F40" s="23">
        <v>12355.35</v>
      </c>
      <c r="G40" s="24">
        <v>1.0699999999999999E-2</v>
      </c>
    </row>
    <row r="41" spans="1:7" ht="12.95" customHeight="1">
      <c r="A41" s="20" t="s">
        <v>277</v>
      </c>
      <c r="B41" s="21" t="s">
        <v>279</v>
      </c>
      <c r="C41" s="16" t="s">
        <v>278</v>
      </c>
      <c r="D41" s="18" t="s">
        <v>15</v>
      </c>
      <c r="E41" s="22">
        <v>11000000</v>
      </c>
      <c r="F41" s="23">
        <v>10888.94</v>
      </c>
      <c r="G41" s="24">
        <v>9.4999999999999998E-3</v>
      </c>
    </row>
    <row r="42" spans="1:7" ht="12.95" customHeight="1">
      <c r="A42" s="20" t="s">
        <v>2571</v>
      </c>
      <c r="B42" s="21" t="s">
        <v>2573</v>
      </c>
      <c r="C42" s="16" t="s">
        <v>2572</v>
      </c>
      <c r="D42" s="18" t="s">
        <v>15</v>
      </c>
      <c r="E42" s="22">
        <v>10000000</v>
      </c>
      <c r="F42" s="23">
        <v>10148.030000000001</v>
      </c>
      <c r="G42" s="24">
        <v>8.8000000000000005E-3</v>
      </c>
    </row>
    <row r="43" spans="1:7" ht="12.95" customHeight="1">
      <c r="A43" s="20" t="s">
        <v>654</v>
      </c>
      <c r="B43" s="68" t="s">
        <v>3020</v>
      </c>
      <c r="C43" s="16" t="s">
        <v>655</v>
      </c>
      <c r="D43" s="18" t="s">
        <v>302</v>
      </c>
      <c r="E43" s="22">
        <v>10000000</v>
      </c>
      <c r="F43" s="23">
        <v>9955.4599999999991</v>
      </c>
      <c r="G43" s="24">
        <v>8.6999999999999994E-3</v>
      </c>
    </row>
    <row r="44" spans="1:7" ht="12.95" customHeight="1">
      <c r="A44" s="20" t="s">
        <v>659</v>
      </c>
      <c r="B44" s="54" t="s">
        <v>661</v>
      </c>
      <c r="C44" s="16" t="s">
        <v>660</v>
      </c>
      <c r="D44" s="55" t="s">
        <v>15</v>
      </c>
      <c r="E44" s="22">
        <v>9500000</v>
      </c>
      <c r="F44" s="23">
        <v>9426.9</v>
      </c>
      <c r="G44" s="24">
        <v>8.2000000000000007E-3</v>
      </c>
    </row>
    <row r="45" spans="1:7" ht="12.95" customHeight="1">
      <c r="A45" s="20" t="s">
        <v>2574</v>
      </c>
      <c r="B45" s="21" t="s">
        <v>2576</v>
      </c>
      <c r="C45" s="16" t="s">
        <v>2575</v>
      </c>
      <c r="D45" s="18" t="s">
        <v>15</v>
      </c>
      <c r="E45" s="22">
        <v>9000000</v>
      </c>
      <c r="F45" s="23">
        <v>8873.18</v>
      </c>
      <c r="G45" s="24">
        <v>7.7000000000000002E-3</v>
      </c>
    </row>
    <row r="46" spans="1:7" ht="12.95" customHeight="1">
      <c r="A46" s="20" t="s">
        <v>601</v>
      </c>
      <c r="B46" s="21" t="s">
        <v>603</v>
      </c>
      <c r="C46" s="16" t="s">
        <v>602</v>
      </c>
      <c r="D46" s="18" t="s">
        <v>15</v>
      </c>
      <c r="E46" s="22">
        <v>8500000</v>
      </c>
      <c r="F46" s="23">
        <v>8511.14</v>
      </c>
      <c r="G46" s="24">
        <v>7.4000000000000003E-3</v>
      </c>
    </row>
    <row r="47" spans="1:7" ht="12.95" customHeight="1">
      <c r="A47" s="20" t="s">
        <v>616</v>
      </c>
      <c r="B47" s="21" t="s">
        <v>618</v>
      </c>
      <c r="C47" s="16" t="s">
        <v>617</v>
      </c>
      <c r="D47" s="18" t="s">
        <v>15</v>
      </c>
      <c r="E47" s="22">
        <v>8000000</v>
      </c>
      <c r="F47" s="23">
        <v>8136.27</v>
      </c>
      <c r="G47" s="24">
        <v>7.1000000000000004E-3</v>
      </c>
    </row>
    <row r="48" spans="1:7" ht="12.95" customHeight="1">
      <c r="A48" s="20" t="s">
        <v>2577</v>
      </c>
      <c r="B48" s="21" t="s">
        <v>2579</v>
      </c>
      <c r="C48" s="16" t="s">
        <v>2578</v>
      </c>
      <c r="D48" s="18" t="s">
        <v>15</v>
      </c>
      <c r="E48" s="22">
        <v>8000000</v>
      </c>
      <c r="F48" s="23">
        <v>8089.26</v>
      </c>
      <c r="G48" s="24">
        <v>7.0000000000000001E-3</v>
      </c>
    </row>
    <row r="49" spans="1:7" ht="12.95" customHeight="1">
      <c r="A49" s="20" t="s">
        <v>842</v>
      </c>
      <c r="B49" s="21" t="s">
        <v>844</v>
      </c>
      <c r="C49" s="16" t="s">
        <v>843</v>
      </c>
      <c r="D49" s="18" t="s">
        <v>15</v>
      </c>
      <c r="E49" s="22">
        <v>8000000</v>
      </c>
      <c r="F49" s="23">
        <v>7921.17</v>
      </c>
      <c r="G49" s="24">
        <v>6.8999999999999999E-3</v>
      </c>
    </row>
    <row r="50" spans="1:7" ht="12.95" customHeight="1">
      <c r="A50" s="20" t="s">
        <v>2580</v>
      </c>
      <c r="B50" s="21" t="s">
        <v>2582</v>
      </c>
      <c r="C50" s="16" t="s">
        <v>2581</v>
      </c>
      <c r="D50" s="18" t="s">
        <v>15</v>
      </c>
      <c r="E50" s="22">
        <v>7650000</v>
      </c>
      <c r="F50" s="23">
        <v>7830.93</v>
      </c>
      <c r="G50" s="24">
        <v>6.7999999999999996E-3</v>
      </c>
    </row>
    <row r="51" spans="1:7" ht="12.95" customHeight="1">
      <c r="A51" s="20" t="s">
        <v>598</v>
      </c>
      <c r="B51" s="21" t="s">
        <v>600</v>
      </c>
      <c r="C51" s="16" t="s">
        <v>599</v>
      </c>
      <c r="D51" s="18" t="s">
        <v>15</v>
      </c>
      <c r="E51" s="22">
        <v>7500000</v>
      </c>
      <c r="F51" s="23">
        <v>7599.14</v>
      </c>
      <c r="G51" s="24">
        <v>6.6E-3</v>
      </c>
    </row>
    <row r="52" spans="1:7" ht="12.95" customHeight="1">
      <c r="A52" s="20" t="s">
        <v>879</v>
      </c>
      <c r="B52" s="21" t="s">
        <v>881</v>
      </c>
      <c r="C52" s="16" t="s">
        <v>880</v>
      </c>
      <c r="D52" s="18" t="s">
        <v>15</v>
      </c>
      <c r="E52" s="22">
        <v>7500000</v>
      </c>
      <c r="F52" s="23">
        <v>7502.71</v>
      </c>
      <c r="G52" s="24">
        <v>6.4999999999999997E-3</v>
      </c>
    </row>
    <row r="53" spans="1:7" ht="12.95" customHeight="1">
      <c r="A53" s="20" t="s">
        <v>781</v>
      </c>
      <c r="B53" s="21" t="s">
        <v>783</v>
      </c>
      <c r="C53" s="16" t="s">
        <v>782</v>
      </c>
      <c r="D53" s="18" t="s">
        <v>15</v>
      </c>
      <c r="E53" s="22">
        <v>7500000</v>
      </c>
      <c r="F53" s="23">
        <v>7486.51</v>
      </c>
      <c r="G53" s="24">
        <v>6.4999999999999997E-3</v>
      </c>
    </row>
    <row r="54" spans="1:7" ht="12.95" customHeight="1">
      <c r="A54" s="20" t="s">
        <v>2583</v>
      </c>
      <c r="B54" s="21" t="s">
        <v>2585</v>
      </c>
      <c r="C54" s="16" t="s">
        <v>2584</v>
      </c>
      <c r="D54" s="18" t="s">
        <v>15</v>
      </c>
      <c r="E54" s="22">
        <v>7500000</v>
      </c>
      <c r="F54" s="23">
        <v>7450.46</v>
      </c>
      <c r="G54" s="24">
        <v>6.4999999999999997E-3</v>
      </c>
    </row>
    <row r="55" spans="1:7" ht="12.95" customHeight="1">
      <c r="A55" s="20" t="s">
        <v>2586</v>
      </c>
      <c r="B55" s="21" t="s">
        <v>2588</v>
      </c>
      <c r="C55" s="16" t="s">
        <v>2587</v>
      </c>
      <c r="D55" s="18" t="s">
        <v>302</v>
      </c>
      <c r="E55" s="22">
        <v>7500000</v>
      </c>
      <c r="F55" s="23">
        <v>7424.37</v>
      </c>
      <c r="G55" s="24">
        <v>6.4999999999999997E-3</v>
      </c>
    </row>
    <row r="56" spans="1:7" ht="12.95" customHeight="1">
      <c r="A56" s="20" t="s">
        <v>2589</v>
      </c>
      <c r="B56" s="68" t="s">
        <v>3044</v>
      </c>
      <c r="C56" s="16" t="s">
        <v>2590</v>
      </c>
      <c r="D56" s="18" t="s">
        <v>15</v>
      </c>
      <c r="E56" s="22">
        <v>7500000</v>
      </c>
      <c r="F56" s="23">
        <v>7401.87</v>
      </c>
      <c r="G56" s="24">
        <v>6.4000000000000003E-3</v>
      </c>
    </row>
    <row r="57" spans="1:7" ht="12.95" customHeight="1">
      <c r="A57" s="20" t="s">
        <v>2591</v>
      </c>
      <c r="B57" s="21" t="s">
        <v>2593</v>
      </c>
      <c r="C57" s="16" t="s">
        <v>2592</v>
      </c>
      <c r="D57" s="18" t="s">
        <v>15</v>
      </c>
      <c r="E57" s="22">
        <v>6500000</v>
      </c>
      <c r="F57" s="23">
        <v>6817.88</v>
      </c>
      <c r="G57" s="24">
        <v>5.8999999999999999E-3</v>
      </c>
    </row>
    <row r="58" spans="1:7" ht="12.95" customHeight="1">
      <c r="A58" s="20" t="s">
        <v>1018</v>
      </c>
      <c r="B58" s="21" t="s">
        <v>1020</v>
      </c>
      <c r="C58" s="16" t="s">
        <v>1019</v>
      </c>
      <c r="D58" s="18" t="s">
        <v>15</v>
      </c>
      <c r="E58" s="22">
        <v>6650000</v>
      </c>
      <c r="F58" s="23">
        <v>6730.05</v>
      </c>
      <c r="G58" s="24">
        <v>5.8999999999999999E-3</v>
      </c>
    </row>
    <row r="59" spans="1:7" ht="12.95" customHeight="1">
      <c r="A59" s="20" t="s">
        <v>378</v>
      </c>
      <c r="B59" s="21" t="s">
        <v>264</v>
      </c>
      <c r="C59" s="16" t="s">
        <v>379</v>
      </c>
      <c r="D59" s="18" t="s">
        <v>15</v>
      </c>
      <c r="E59" s="22">
        <v>6500000</v>
      </c>
      <c r="F59" s="23">
        <v>6643.56</v>
      </c>
      <c r="G59" s="24">
        <v>5.7999999999999996E-3</v>
      </c>
    </row>
    <row r="60" spans="1:7" ht="12.95" customHeight="1">
      <c r="A60" s="20" t="s">
        <v>590</v>
      </c>
      <c r="B60" s="21" t="s">
        <v>592</v>
      </c>
      <c r="C60" s="16" t="s">
        <v>591</v>
      </c>
      <c r="D60" s="18" t="s">
        <v>15</v>
      </c>
      <c r="E60" s="22">
        <v>6500000</v>
      </c>
      <c r="F60" s="23">
        <v>6591.57</v>
      </c>
      <c r="G60" s="24">
        <v>5.7000000000000002E-3</v>
      </c>
    </row>
    <row r="61" spans="1:7" ht="12.95" customHeight="1">
      <c r="A61" s="20" t="s">
        <v>2594</v>
      </c>
      <c r="B61" s="68" t="s">
        <v>3037</v>
      </c>
      <c r="C61" s="16" t="s">
        <v>2595</v>
      </c>
      <c r="D61" s="18" t="s">
        <v>15</v>
      </c>
      <c r="E61" s="22">
        <v>6500000</v>
      </c>
      <c r="F61" s="23">
        <v>6480.49</v>
      </c>
      <c r="G61" s="24">
        <v>5.5999999999999999E-3</v>
      </c>
    </row>
    <row r="62" spans="1:7" ht="12.95" customHeight="1">
      <c r="A62" s="20" t="s">
        <v>2596</v>
      </c>
      <c r="B62" s="21" t="s">
        <v>2598</v>
      </c>
      <c r="C62" s="16" t="s">
        <v>2597</v>
      </c>
      <c r="D62" s="18" t="s">
        <v>15</v>
      </c>
      <c r="E62" s="22">
        <v>6150000</v>
      </c>
      <c r="F62" s="23">
        <v>6226.67</v>
      </c>
      <c r="G62" s="24">
        <v>5.4000000000000003E-3</v>
      </c>
    </row>
    <row r="63" spans="1:7" ht="12.95" customHeight="1">
      <c r="A63" s="20" t="s">
        <v>2599</v>
      </c>
      <c r="B63" s="21" t="s">
        <v>2601</v>
      </c>
      <c r="C63" s="16" t="s">
        <v>2600</v>
      </c>
      <c r="D63" s="18" t="s">
        <v>15</v>
      </c>
      <c r="E63" s="22">
        <v>6000000</v>
      </c>
      <c r="F63" s="23">
        <v>6156.64</v>
      </c>
      <c r="G63" s="24">
        <v>5.4000000000000003E-3</v>
      </c>
    </row>
    <row r="64" spans="1:7" ht="12.95" customHeight="1">
      <c r="A64" s="20" t="s">
        <v>2602</v>
      </c>
      <c r="B64" s="21" t="s">
        <v>2604</v>
      </c>
      <c r="C64" s="16" t="s">
        <v>2603</v>
      </c>
      <c r="D64" s="18" t="s">
        <v>15</v>
      </c>
      <c r="E64" s="22">
        <v>6000000</v>
      </c>
      <c r="F64" s="23">
        <v>6115.6</v>
      </c>
      <c r="G64" s="24">
        <v>5.3E-3</v>
      </c>
    </row>
    <row r="65" spans="1:7" ht="12.95" customHeight="1">
      <c r="A65" s="20" t="s">
        <v>2605</v>
      </c>
      <c r="B65" s="21" t="s">
        <v>971</v>
      </c>
      <c r="C65" s="16" t="s">
        <v>2606</v>
      </c>
      <c r="D65" s="18" t="s">
        <v>15</v>
      </c>
      <c r="E65" s="22">
        <v>6000000</v>
      </c>
      <c r="F65" s="23">
        <v>6104.96</v>
      </c>
      <c r="G65" s="24">
        <v>5.3E-3</v>
      </c>
    </row>
    <row r="66" spans="1:7" ht="12.95" customHeight="1">
      <c r="A66" s="20" t="s">
        <v>2607</v>
      </c>
      <c r="B66" s="21" t="s">
        <v>2609</v>
      </c>
      <c r="C66" s="16" t="s">
        <v>2608</v>
      </c>
      <c r="D66" s="18" t="s">
        <v>15</v>
      </c>
      <c r="E66" s="22">
        <v>6000000</v>
      </c>
      <c r="F66" s="23">
        <v>5999.74</v>
      </c>
      <c r="G66" s="24">
        <v>5.1999999999999998E-3</v>
      </c>
    </row>
    <row r="67" spans="1:7" ht="12.95" customHeight="1">
      <c r="A67" s="20" t="s">
        <v>944</v>
      </c>
      <c r="B67" s="21" t="s">
        <v>946</v>
      </c>
      <c r="C67" s="16" t="s">
        <v>945</v>
      </c>
      <c r="D67" s="18" t="s">
        <v>15</v>
      </c>
      <c r="E67" s="22">
        <v>5500000</v>
      </c>
      <c r="F67" s="23">
        <v>5545.48</v>
      </c>
      <c r="G67" s="24">
        <v>4.7999999999999996E-3</v>
      </c>
    </row>
    <row r="68" spans="1:7" ht="12.95" customHeight="1">
      <c r="A68" s="20" t="s">
        <v>2610</v>
      </c>
      <c r="B68" s="21" t="s">
        <v>2612</v>
      </c>
      <c r="C68" s="16" t="s">
        <v>2611</v>
      </c>
      <c r="D68" s="18" t="s">
        <v>15</v>
      </c>
      <c r="E68" s="22">
        <v>5000000</v>
      </c>
      <c r="F68" s="23">
        <v>5324.82</v>
      </c>
      <c r="G68" s="24">
        <v>4.5999999999999999E-3</v>
      </c>
    </row>
    <row r="69" spans="1:7" ht="12.95" customHeight="1">
      <c r="A69" s="20" t="s">
        <v>2613</v>
      </c>
      <c r="B69" s="21" t="s">
        <v>2612</v>
      </c>
      <c r="C69" s="16" t="s">
        <v>2614</v>
      </c>
      <c r="D69" s="18" t="s">
        <v>15</v>
      </c>
      <c r="E69" s="22">
        <v>5000000</v>
      </c>
      <c r="F69" s="23">
        <v>5273.39</v>
      </c>
      <c r="G69" s="24">
        <v>4.5999999999999999E-3</v>
      </c>
    </row>
    <row r="70" spans="1:7" ht="12.95" customHeight="1">
      <c r="A70" s="20" t="s">
        <v>584</v>
      </c>
      <c r="B70" s="21" t="s">
        <v>586</v>
      </c>
      <c r="C70" s="16" t="s">
        <v>585</v>
      </c>
      <c r="D70" s="18" t="s">
        <v>15</v>
      </c>
      <c r="E70" s="22">
        <v>5000000</v>
      </c>
      <c r="F70" s="23">
        <v>5091.97</v>
      </c>
      <c r="G70" s="24">
        <v>4.4000000000000003E-3</v>
      </c>
    </row>
    <row r="71" spans="1:7" ht="12.95" customHeight="1">
      <c r="A71" s="20" t="s">
        <v>2615</v>
      </c>
      <c r="B71" s="21" t="s">
        <v>2617</v>
      </c>
      <c r="C71" s="16" t="s">
        <v>2616</v>
      </c>
      <c r="D71" s="18" t="s">
        <v>19</v>
      </c>
      <c r="E71" s="22">
        <v>5000000</v>
      </c>
      <c r="F71" s="23">
        <v>5076.09</v>
      </c>
      <c r="G71" s="24">
        <v>4.4000000000000003E-3</v>
      </c>
    </row>
    <row r="72" spans="1:7" ht="12.95" customHeight="1">
      <c r="A72" s="20" t="s">
        <v>867</v>
      </c>
      <c r="B72" s="21" t="s">
        <v>869</v>
      </c>
      <c r="C72" s="16" t="s">
        <v>868</v>
      </c>
      <c r="D72" s="18" t="s">
        <v>15</v>
      </c>
      <c r="E72" s="22">
        <v>5000000</v>
      </c>
      <c r="F72" s="23">
        <v>5019.8100000000004</v>
      </c>
      <c r="G72" s="24">
        <v>4.4000000000000003E-3</v>
      </c>
    </row>
    <row r="73" spans="1:7" ht="12.95" customHeight="1">
      <c r="A73" s="20" t="s">
        <v>2618</v>
      </c>
      <c r="B73" s="68" t="s">
        <v>3033</v>
      </c>
      <c r="C73" s="16" t="s">
        <v>2619</v>
      </c>
      <c r="D73" s="18" t="s">
        <v>15</v>
      </c>
      <c r="E73" s="22">
        <v>5000000</v>
      </c>
      <c r="F73" s="23">
        <v>4976.92</v>
      </c>
      <c r="G73" s="24">
        <v>4.3E-3</v>
      </c>
    </row>
    <row r="74" spans="1:7" ht="12.95" customHeight="1">
      <c r="A74" s="20" t="s">
        <v>2620</v>
      </c>
      <c r="B74" s="68" t="s">
        <v>3034</v>
      </c>
      <c r="C74" s="16" t="s">
        <v>2621</v>
      </c>
      <c r="D74" s="18" t="s">
        <v>15</v>
      </c>
      <c r="E74" s="22">
        <v>5000000</v>
      </c>
      <c r="F74" s="23">
        <v>4976.63</v>
      </c>
      <c r="G74" s="24">
        <v>4.3E-3</v>
      </c>
    </row>
    <row r="75" spans="1:7" ht="12.95" customHeight="1">
      <c r="A75" s="20" t="s">
        <v>2622</v>
      </c>
      <c r="B75" s="68" t="s">
        <v>3045</v>
      </c>
      <c r="C75" s="16" t="s">
        <v>2623</v>
      </c>
      <c r="D75" s="18" t="s">
        <v>15</v>
      </c>
      <c r="E75" s="22">
        <v>5000000</v>
      </c>
      <c r="F75" s="23">
        <v>4965.13</v>
      </c>
      <c r="G75" s="24">
        <v>4.3E-3</v>
      </c>
    </row>
    <row r="76" spans="1:7" ht="12.95" customHeight="1">
      <c r="A76" s="20" t="s">
        <v>2624</v>
      </c>
      <c r="B76" s="21" t="s">
        <v>661</v>
      </c>
      <c r="C76" s="16" t="s">
        <v>2625</v>
      </c>
      <c r="D76" s="18" t="s">
        <v>15</v>
      </c>
      <c r="E76" s="22">
        <v>5000000</v>
      </c>
      <c r="F76" s="23">
        <v>4960.6099999999997</v>
      </c>
      <c r="G76" s="24">
        <v>4.3E-3</v>
      </c>
    </row>
    <row r="77" spans="1:7" ht="12.95" customHeight="1">
      <c r="A77" s="20" t="s">
        <v>636</v>
      </c>
      <c r="B77" s="21" t="s">
        <v>638</v>
      </c>
      <c r="C77" s="16" t="s">
        <v>637</v>
      </c>
      <c r="D77" s="18" t="s">
        <v>15</v>
      </c>
      <c r="E77" s="22">
        <v>5000000</v>
      </c>
      <c r="F77" s="23">
        <v>4931.93</v>
      </c>
      <c r="G77" s="24">
        <v>4.3E-3</v>
      </c>
    </row>
    <row r="78" spans="1:7" ht="12.95" customHeight="1">
      <c r="A78" s="20" t="s">
        <v>2626</v>
      </c>
      <c r="B78" s="21" t="s">
        <v>2628</v>
      </c>
      <c r="C78" s="16" t="s">
        <v>2627</v>
      </c>
      <c r="D78" s="18" t="s">
        <v>15</v>
      </c>
      <c r="E78" s="22">
        <v>5000000</v>
      </c>
      <c r="F78" s="23">
        <v>4918.47</v>
      </c>
      <c r="G78" s="24">
        <v>4.3E-3</v>
      </c>
    </row>
    <row r="79" spans="1:7" ht="12.95" customHeight="1">
      <c r="A79" s="20" t="s">
        <v>670</v>
      </c>
      <c r="B79" s="21" t="s">
        <v>672</v>
      </c>
      <c r="C79" s="16" t="s">
        <v>671</v>
      </c>
      <c r="D79" s="18" t="s">
        <v>15</v>
      </c>
      <c r="E79" s="22">
        <v>4700000</v>
      </c>
      <c r="F79" s="23">
        <v>4763.1000000000004</v>
      </c>
      <c r="G79" s="24">
        <v>4.1000000000000003E-3</v>
      </c>
    </row>
    <row r="80" spans="1:7" ht="12.95" customHeight="1">
      <c r="A80" s="20" t="s">
        <v>2629</v>
      </c>
      <c r="B80" s="21" t="s">
        <v>2631</v>
      </c>
      <c r="C80" s="16" t="s">
        <v>2630</v>
      </c>
      <c r="D80" s="18" t="s">
        <v>15</v>
      </c>
      <c r="E80" s="22">
        <v>4700000</v>
      </c>
      <c r="F80" s="23">
        <v>4748.07</v>
      </c>
      <c r="G80" s="24">
        <v>4.1000000000000003E-3</v>
      </c>
    </row>
    <row r="81" spans="1:7" ht="12.95" customHeight="1">
      <c r="A81" s="20" t="s">
        <v>2632</v>
      </c>
      <c r="B81" s="21" t="s">
        <v>653</v>
      </c>
      <c r="C81" s="16" t="s">
        <v>2633</v>
      </c>
      <c r="D81" s="18" t="s">
        <v>15</v>
      </c>
      <c r="E81" s="22">
        <v>4600000</v>
      </c>
      <c r="F81" s="23">
        <v>4647.95</v>
      </c>
      <c r="G81" s="24">
        <v>4.0000000000000001E-3</v>
      </c>
    </row>
    <row r="82" spans="1:7" ht="12.95" customHeight="1">
      <c r="A82" s="20" t="s">
        <v>1040</v>
      </c>
      <c r="B82" s="21" t="s">
        <v>1042</v>
      </c>
      <c r="C82" s="16" t="s">
        <v>1041</v>
      </c>
      <c r="D82" s="18" t="s">
        <v>15</v>
      </c>
      <c r="E82" s="22">
        <v>4500000</v>
      </c>
      <c r="F82" s="23">
        <v>4594</v>
      </c>
      <c r="G82" s="24">
        <v>4.0000000000000001E-3</v>
      </c>
    </row>
    <row r="83" spans="1:7" ht="12.95" customHeight="1">
      <c r="A83" s="20" t="s">
        <v>2634</v>
      </c>
      <c r="B83" s="21" t="s">
        <v>2636</v>
      </c>
      <c r="C83" s="16" t="s">
        <v>2635</v>
      </c>
      <c r="D83" s="18" t="s">
        <v>15</v>
      </c>
      <c r="E83" s="22">
        <v>4500000</v>
      </c>
      <c r="F83" s="23">
        <v>4542.18</v>
      </c>
      <c r="G83" s="24">
        <v>4.0000000000000001E-3</v>
      </c>
    </row>
    <row r="84" spans="1:7" ht="12.95" customHeight="1">
      <c r="A84" s="20" t="s">
        <v>490</v>
      </c>
      <c r="B84" s="21" t="s">
        <v>3017</v>
      </c>
      <c r="C84" s="16" t="s">
        <v>491</v>
      </c>
      <c r="D84" s="18" t="s">
        <v>302</v>
      </c>
      <c r="E84" s="22">
        <v>4500000</v>
      </c>
      <c r="F84" s="23">
        <v>4538.8599999999997</v>
      </c>
      <c r="G84" s="24">
        <v>3.8999999999999998E-3</v>
      </c>
    </row>
    <row r="85" spans="1:7" ht="12.95" customHeight="1">
      <c r="A85" s="20" t="s">
        <v>2637</v>
      </c>
      <c r="B85" s="21" t="s">
        <v>2639</v>
      </c>
      <c r="C85" s="16" t="s">
        <v>2638</v>
      </c>
      <c r="D85" s="18" t="s">
        <v>15</v>
      </c>
      <c r="E85" s="22">
        <v>4100000</v>
      </c>
      <c r="F85" s="23">
        <v>4077.95</v>
      </c>
      <c r="G85" s="24">
        <v>3.5000000000000001E-3</v>
      </c>
    </row>
    <row r="86" spans="1:7" ht="12.95" customHeight="1">
      <c r="A86" s="20" t="s">
        <v>2640</v>
      </c>
      <c r="B86" s="21" t="s">
        <v>2642</v>
      </c>
      <c r="C86" s="16" t="s">
        <v>2641</v>
      </c>
      <c r="D86" s="18" t="s">
        <v>15</v>
      </c>
      <c r="E86" s="22">
        <v>4000000</v>
      </c>
      <c r="F86" s="23">
        <v>4002.66</v>
      </c>
      <c r="G86" s="24">
        <v>3.5000000000000001E-3</v>
      </c>
    </row>
    <row r="87" spans="1:7" ht="12.95" customHeight="1">
      <c r="A87" s="20" t="s">
        <v>613</v>
      </c>
      <c r="B87" s="21" t="s">
        <v>615</v>
      </c>
      <c r="C87" s="16" t="s">
        <v>614</v>
      </c>
      <c r="D87" s="18" t="s">
        <v>15</v>
      </c>
      <c r="E87" s="22">
        <v>4000000</v>
      </c>
      <c r="F87" s="23">
        <v>3997.4</v>
      </c>
      <c r="G87" s="24">
        <v>3.5000000000000001E-3</v>
      </c>
    </row>
    <row r="88" spans="1:7" ht="12.95" customHeight="1">
      <c r="A88" s="20" t="s">
        <v>2643</v>
      </c>
      <c r="B88" s="68" t="s">
        <v>3049</v>
      </c>
      <c r="C88" s="16" t="s">
        <v>2644</v>
      </c>
      <c r="D88" s="18" t="s">
        <v>15</v>
      </c>
      <c r="E88" s="22">
        <v>4000000</v>
      </c>
      <c r="F88" s="23">
        <v>3990.52</v>
      </c>
      <c r="G88" s="24">
        <v>3.5000000000000001E-3</v>
      </c>
    </row>
    <row r="89" spans="1:7" ht="12.95" customHeight="1">
      <c r="A89" s="20" t="s">
        <v>2645</v>
      </c>
      <c r="B89" s="21" t="s">
        <v>288</v>
      </c>
      <c r="C89" s="16" t="s">
        <v>2646</v>
      </c>
      <c r="D89" s="18" t="s">
        <v>15</v>
      </c>
      <c r="E89" s="22">
        <v>3500000</v>
      </c>
      <c r="F89" s="23">
        <v>3486.2</v>
      </c>
      <c r="G89" s="24">
        <v>3.0000000000000001E-3</v>
      </c>
    </row>
    <row r="90" spans="1:7" ht="12.95" customHeight="1">
      <c r="A90" s="20" t="s">
        <v>2647</v>
      </c>
      <c r="B90" s="21" t="s">
        <v>2649</v>
      </c>
      <c r="C90" s="16" t="s">
        <v>2648</v>
      </c>
      <c r="D90" s="18" t="s">
        <v>15</v>
      </c>
      <c r="E90" s="22">
        <v>3500000</v>
      </c>
      <c r="F90" s="23">
        <v>3451.14</v>
      </c>
      <c r="G90" s="24">
        <v>3.0000000000000001E-3</v>
      </c>
    </row>
    <row r="91" spans="1:7" ht="12.95" customHeight="1">
      <c r="A91" s="20" t="s">
        <v>2650</v>
      </c>
      <c r="B91" s="21" t="s">
        <v>382</v>
      </c>
      <c r="C91" s="16" t="s">
        <v>2651</v>
      </c>
      <c r="D91" s="18" t="s">
        <v>242</v>
      </c>
      <c r="E91" s="22">
        <v>3000000</v>
      </c>
      <c r="F91" s="23">
        <v>3069.91</v>
      </c>
      <c r="G91" s="24">
        <v>2.7000000000000001E-3</v>
      </c>
    </row>
    <row r="92" spans="1:7" ht="12.95" customHeight="1">
      <c r="A92" s="20" t="s">
        <v>667</v>
      </c>
      <c r="B92" s="21" t="s">
        <v>669</v>
      </c>
      <c r="C92" s="16" t="s">
        <v>668</v>
      </c>
      <c r="D92" s="18" t="s">
        <v>15</v>
      </c>
      <c r="E92" s="22">
        <v>3000000</v>
      </c>
      <c r="F92" s="23">
        <v>3061.99</v>
      </c>
      <c r="G92" s="24">
        <v>2.7000000000000001E-3</v>
      </c>
    </row>
    <row r="93" spans="1:7" ht="12.95" customHeight="1">
      <c r="A93" s="20" t="s">
        <v>2652</v>
      </c>
      <c r="B93" s="21" t="s">
        <v>2654</v>
      </c>
      <c r="C93" s="16" t="s">
        <v>2653</v>
      </c>
      <c r="D93" s="18" t="s">
        <v>15</v>
      </c>
      <c r="E93" s="22">
        <v>3000000</v>
      </c>
      <c r="F93" s="23">
        <v>3045.47</v>
      </c>
      <c r="G93" s="24">
        <v>2.5999999999999999E-3</v>
      </c>
    </row>
    <row r="94" spans="1:7" ht="12.95" customHeight="1">
      <c r="A94" s="20" t="s">
        <v>2655</v>
      </c>
      <c r="B94" s="21" t="s">
        <v>2657</v>
      </c>
      <c r="C94" s="16" t="s">
        <v>2656</v>
      </c>
      <c r="D94" s="18" t="s">
        <v>15</v>
      </c>
      <c r="E94" s="22">
        <v>3000000</v>
      </c>
      <c r="F94" s="23">
        <v>3038.22</v>
      </c>
      <c r="G94" s="24">
        <v>2.5999999999999999E-3</v>
      </c>
    </row>
    <row r="95" spans="1:7" ht="12.95" customHeight="1">
      <c r="A95" s="20" t="s">
        <v>479</v>
      </c>
      <c r="B95" s="21" t="s">
        <v>3018</v>
      </c>
      <c r="C95" s="16" t="s">
        <v>480</v>
      </c>
      <c r="D95" s="18" t="s">
        <v>302</v>
      </c>
      <c r="E95" s="22">
        <v>3000000</v>
      </c>
      <c r="F95" s="23">
        <v>3025.89</v>
      </c>
      <c r="G95" s="24">
        <v>2.5999999999999999E-3</v>
      </c>
    </row>
    <row r="96" spans="1:7" ht="12.95" customHeight="1">
      <c r="A96" s="20" t="s">
        <v>2658</v>
      </c>
      <c r="B96" s="21" t="s">
        <v>2660</v>
      </c>
      <c r="C96" s="16" t="s">
        <v>2659</v>
      </c>
      <c r="D96" s="18" t="s">
        <v>302</v>
      </c>
      <c r="E96" s="22">
        <v>3000000</v>
      </c>
      <c r="F96" s="23">
        <v>3016.51</v>
      </c>
      <c r="G96" s="24">
        <v>2.5999999999999999E-3</v>
      </c>
    </row>
    <row r="97" spans="1:7" ht="12.95" customHeight="1">
      <c r="A97" s="20" t="s">
        <v>358</v>
      </c>
      <c r="B97" s="21" t="s">
        <v>360</v>
      </c>
      <c r="C97" s="16" t="s">
        <v>359</v>
      </c>
      <c r="D97" s="18" t="s">
        <v>15</v>
      </c>
      <c r="E97" s="22">
        <v>3000000</v>
      </c>
      <c r="F97" s="23">
        <v>2982.08</v>
      </c>
      <c r="G97" s="24">
        <v>2.5999999999999999E-3</v>
      </c>
    </row>
    <row r="98" spans="1:7" ht="12.95" customHeight="1">
      <c r="A98" s="20" t="s">
        <v>2661</v>
      </c>
      <c r="B98" s="21" t="s">
        <v>2663</v>
      </c>
      <c r="C98" s="16" t="s">
        <v>2662</v>
      </c>
      <c r="D98" s="18" t="s">
        <v>15</v>
      </c>
      <c r="E98" s="22">
        <v>2500000</v>
      </c>
      <c r="F98" s="23">
        <v>2561.71</v>
      </c>
      <c r="G98" s="24">
        <v>2.2000000000000001E-3</v>
      </c>
    </row>
    <row r="99" spans="1:7" ht="12.95" customHeight="1">
      <c r="A99" s="20" t="s">
        <v>2664</v>
      </c>
      <c r="B99" s="21" t="s">
        <v>971</v>
      </c>
      <c r="C99" s="16" t="s">
        <v>2665</v>
      </c>
      <c r="D99" s="18" t="s">
        <v>15</v>
      </c>
      <c r="E99" s="22">
        <v>2500000</v>
      </c>
      <c r="F99" s="23">
        <v>2548.3000000000002</v>
      </c>
      <c r="G99" s="24">
        <v>2.2000000000000001E-3</v>
      </c>
    </row>
    <row r="100" spans="1:7" ht="12.95" customHeight="1">
      <c r="A100" s="20" t="s">
        <v>2666</v>
      </c>
      <c r="B100" s="21" t="s">
        <v>2668</v>
      </c>
      <c r="C100" s="16" t="s">
        <v>2667</v>
      </c>
      <c r="D100" s="18" t="s">
        <v>15</v>
      </c>
      <c r="E100" s="22">
        <v>2500000</v>
      </c>
      <c r="F100" s="23">
        <v>2545.04</v>
      </c>
      <c r="G100" s="24">
        <v>2.2000000000000001E-3</v>
      </c>
    </row>
    <row r="101" spans="1:7" ht="12.95" customHeight="1">
      <c r="A101" s="20" t="s">
        <v>2669</v>
      </c>
      <c r="B101" s="21" t="s">
        <v>2671</v>
      </c>
      <c r="C101" s="16" t="s">
        <v>2670</v>
      </c>
      <c r="D101" s="18" t="s">
        <v>15</v>
      </c>
      <c r="E101" s="22">
        <v>2500000</v>
      </c>
      <c r="F101" s="23">
        <v>2535.64</v>
      </c>
      <c r="G101" s="24">
        <v>2.2000000000000001E-3</v>
      </c>
    </row>
    <row r="102" spans="1:7" ht="12.95" customHeight="1">
      <c r="A102" s="20" t="s">
        <v>622</v>
      </c>
      <c r="B102" s="21" t="s">
        <v>624</v>
      </c>
      <c r="C102" s="16" t="s">
        <v>623</v>
      </c>
      <c r="D102" s="18" t="s">
        <v>15</v>
      </c>
      <c r="E102" s="22">
        <v>2500000</v>
      </c>
      <c r="F102" s="23">
        <v>2534.52</v>
      </c>
      <c r="G102" s="24">
        <v>2.2000000000000001E-3</v>
      </c>
    </row>
    <row r="103" spans="1:7" ht="12.95" customHeight="1">
      <c r="A103" s="20" t="s">
        <v>651</v>
      </c>
      <c r="B103" s="21" t="s">
        <v>653</v>
      </c>
      <c r="C103" s="16" t="s">
        <v>652</v>
      </c>
      <c r="D103" s="18" t="s">
        <v>15</v>
      </c>
      <c r="E103" s="22">
        <v>2500000</v>
      </c>
      <c r="F103" s="23">
        <v>2525.04</v>
      </c>
      <c r="G103" s="24">
        <v>2.2000000000000001E-3</v>
      </c>
    </row>
    <row r="104" spans="1:7" ht="12.95" customHeight="1">
      <c r="A104" s="20" t="s">
        <v>2672</v>
      </c>
      <c r="B104" s="21" t="s">
        <v>2674</v>
      </c>
      <c r="C104" s="16" t="s">
        <v>2673</v>
      </c>
      <c r="D104" s="18" t="s">
        <v>302</v>
      </c>
      <c r="E104" s="22">
        <v>2500000</v>
      </c>
      <c r="F104" s="23">
        <v>2520.54</v>
      </c>
      <c r="G104" s="24">
        <v>2.2000000000000001E-3</v>
      </c>
    </row>
    <row r="105" spans="1:7" ht="12.95" customHeight="1">
      <c r="A105" s="20" t="s">
        <v>341</v>
      </c>
      <c r="B105" s="21" t="s">
        <v>3058</v>
      </c>
      <c r="C105" s="16" t="s">
        <v>342</v>
      </c>
      <c r="D105" s="18" t="s">
        <v>242</v>
      </c>
      <c r="E105" s="22">
        <v>2500000</v>
      </c>
      <c r="F105" s="23">
        <v>2507.7600000000002</v>
      </c>
      <c r="G105" s="24">
        <v>2.2000000000000001E-3</v>
      </c>
    </row>
    <row r="106" spans="1:7" ht="12.95" customHeight="1">
      <c r="A106" s="20" t="s">
        <v>2675</v>
      </c>
      <c r="B106" s="21" t="s">
        <v>2677</v>
      </c>
      <c r="C106" s="16" t="s">
        <v>2676</v>
      </c>
      <c r="D106" s="18" t="s">
        <v>302</v>
      </c>
      <c r="E106" s="22">
        <v>2500000</v>
      </c>
      <c r="F106" s="23">
        <v>2499.27</v>
      </c>
      <c r="G106" s="24">
        <v>2.2000000000000001E-3</v>
      </c>
    </row>
    <row r="107" spans="1:7" ht="12.95" customHeight="1">
      <c r="A107" s="20" t="s">
        <v>2678</v>
      </c>
      <c r="B107" s="21" t="s">
        <v>2680</v>
      </c>
      <c r="C107" s="16" t="s">
        <v>2679</v>
      </c>
      <c r="D107" s="18" t="s">
        <v>302</v>
      </c>
      <c r="E107" s="22">
        <v>2500000</v>
      </c>
      <c r="F107" s="23">
        <v>2485.69</v>
      </c>
      <c r="G107" s="24">
        <v>2.2000000000000001E-3</v>
      </c>
    </row>
    <row r="108" spans="1:7" ht="12.95" customHeight="1">
      <c r="A108" s="20" t="s">
        <v>2681</v>
      </c>
      <c r="B108" s="68" t="s">
        <v>3048</v>
      </c>
      <c r="C108" s="16" t="s">
        <v>2682</v>
      </c>
      <c r="D108" s="18" t="s">
        <v>15</v>
      </c>
      <c r="E108" s="22">
        <v>2500000</v>
      </c>
      <c r="F108" s="23">
        <v>2483.0500000000002</v>
      </c>
      <c r="G108" s="24">
        <v>2.2000000000000001E-3</v>
      </c>
    </row>
    <row r="109" spans="1:7" ht="12.95" customHeight="1">
      <c r="A109" s="20" t="s">
        <v>2683</v>
      </c>
      <c r="B109" s="21" t="s">
        <v>641</v>
      </c>
      <c r="C109" s="16" t="s">
        <v>2684</v>
      </c>
      <c r="D109" s="18" t="s">
        <v>15</v>
      </c>
      <c r="E109" s="22">
        <v>2500000</v>
      </c>
      <c r="F109" s="23">
        <v>2481.92</v>
      </c>
      <c r="G109" s="24">
        <v>2.2000000000000001E-3</v>
      </c>
    </row>
    <row r="110" spans="1:7" ht="12.95" customHeight="1">
      <c r="A110" s="20" t="s">
        <v>2685</v>
      </c>
      <c r="B110" s="21" t="s">
        <v>2687</v>
      </c>
      <c r="C110" s="16" t="s">
        <v>2686</v>
      </c>
      <c r="D110" s="18" t="s">
        <v>15</v>
      </c>
      <c r="E110" s="22">
        <v>2500000</v>
      </c>
      <c r="F110" s="23">
        <v>2475.79</v>
      </c>
      <c r="G110" s="24">
        <v>2.2000000000000001E-3</v>
      </c>
    </row>
    <row r="111" spans="1:7" ht="12.95" customHeight="1">
      <c r="A111" s="20" t="s">
        <v>2688</v>
      </c>
      <c r="B111" s="21" t="s">
        <v>2690</v>
      </c>
      <c r="C111" s="16" t="s">
        <v>2689</v>
      </c>
      <c r="D111" s="18" t="s">
        <v>15</v>
      </c>
      <c r="E111" s="22">
        <v>2500000</v>
      </c>
      <c r="F111" s="23">
        <v>2456.59</v>
      </c>
      <c r="G111" s="24">
        <v>2.0999999999999999E-3</v>
      </c>
    </row>
    <row r="112" spans="1:7" ht="12.95" customHeight="1">
      <c r="A112" s="20" t="s">
        <v>2691</v>
      </c>
      <c r="B112" s="21" t="s">
        <v>2510</v>
      </c>
      <c r="C112" s="16" t="s">
        <v>2692</v>
      </c>
      <c r="D112" s="18" t="s">
        <v>15</v>
      </c>
      <c r="E112" s="22">
        <v>2000000</v>
      </c>
      <c r="F112" s="23">
        <v>2082.92</v>
      </c>
      <c r="G112" s="24">
        <v>1.8E-3</v>
      </c>
    </row>
    <row r="113" spans="1:7" ht="12.95" customHeight="1">
      <c r="A113" s="20" t="s">
        <v>2693</v>
      </c>
      <c r="B113" s="21" t="s">
        <v>2695</v>
      </c>
      <c r="C113" s="16" t="s">
        <v>2694</v>
      </c>
      <c r="D113" s="18" t="s">
        <v>19</v>
      </c>
      <c r="E113" s="22">
        <v>2000000</v>
      </c>
      <c r="F113" s="23">
        <v>2043.38</v>
      </c>
      <c r="G113" s="24">
        <v>1.8E-3</v>
      </c>
    </row>
    <row r="114" spans="1:7" ht="12.95" customHeight="1">
      <c r="A114" s="20" t="s">
        <v>2696</v>
      </c>
      <c r="B114" s="21" t="s">
        <v>669</v>
      </c>
      <c r="C114" s="16" t="s">
        <v>2697</v>
      </c>
      <c r="D114" s="18" t="s">
        <v>15</v>
      </c>
      <c r="E114" s="22">
        <v>2000000</v>
      </c>
      <c r="F114" s="23">
        <v>2035.57</v>
      </c>
      <c r="G114" s="24">
        <v>1.8E-3</v>
      </c>
    </row>
    <row r="115" spans="1:7" ht="12.95" customHeight="1">
      <c r="A115" s="20" t="s">
        <v>2480</v>
      </c>
      <c r="B115" s="21" t="s">
        <v>2482</v>
      </c>
      <c r="C115" s="16" t="s">
        <v>2481</v>
      </c>
      <c r="D115" s="18" t="s">
        <v>15</v>
      </c>
      <c r="E115" s="22">
        <v>2000000</v>
      </c>
      <c r="F115" s="23">
        <v>2029.92</v>
      </c>
      <c r="G115" s="24">
        <v>1.8E-3</v>
      </c>
    </row>
    <row r="116" spans="1:7" ht="12.95" customHeight="1">
      <c r="A116" s="20" t="s">
        <v>994</v>
      </c>
      <c r="B116" s="21" t="s">
        <v>996</v>
      </c>
      <c r="C116" s="16" t="s">
        <v>995</v>
      </c>
      <c r="D116" s="18" t="s">
        <v>15</v>
      </c>
      <c r="E116" s="22">
        <v>2000000</v>
      </c>
      <c r="F116" s="23">
        <v>2023.72</v>
      </c>
      <c r="G116" s="24">
        <v>1.8E-3</v>
      </c>
    </row>
    <row r="117" spans="1:7" ht="12.95" customHeight="1">
      <c r="A117" s="20" t="s">
        <v>633</v>
      </c>
      <c r="B117" s="21" t="s">
        <v>635</v>
      </c>
      <c r="C117" s="16" t="s">
        <v>634</v>
      </c>
      <c r="D117" s="18" t="s">
        <v>15</v>
      </c>
      <c r="E117" s="22">
        <v>2000000</v>
      </c>
      <c r="F117" s="23">
        <v>1982.84</v>
      </c>
      <c r="G117" s="24">
        <v>1.6999999999999999E-3</v>
      </c>
    </row>
    <row r="118" spans="1:7" ht="12.95" customHeight="1">
      <c r="A118" s="20" t="s">
        <v>2698</v>
      </c>
      <c r="B118" s="21" t="s">
        <v>2700</v>
      </c>
      <c r="C118" s="16" t="s">
        <v>2699</v>
      </c>
      <c r="D118" s="18" t="s">
        <v>15</v>
      </c>
      <c r="E118" s="22">
        <v>1500000</v>
      </c>
      <c r="F118" s="23">
        <v>1534.35</v>
      </c>
      <c r="G118" s="24">
        <v>1.2999999999999999E-3</v>
      </c>
    </row>
    <row r="119" spans="1:7" ht="12.95" customHeight="1">
      <c r="A119" s="20" t="s">
        <v>2701</v>
      </c>
      <c r="B119" s="21" t="s">
        <v>2703</v>
      </c>
      <c r="C119" s="16" t="s">
        <v>2702</v>
      </c>
      <c r="D119" s="18" t="s">
        <v>15</v>
      </c>
      <c r="E119" s="22">
        <v>1500000</v>
      </c>
      <c r="F119" s="23">
        <v>1522.82</v>
      </c>
      <c r="G119" s="24">
        <v>1.2999999999999999E-3</v>
      </c>
    </row>
    <row r="120" spans="1:7" ht="12.95" customHeight="1">
      <c r="A120" s="20" t="s">
        <v>2704</v>
      </c>
      <c r="B120" s="21" t="s">
        <v>2706</v>
      </c>
      <c r="C120" s="16" t="s">
        <v>2705</v>
      </c>
      <c r="D120" s="18" t="s">
        <v>302</v>
      </c>
      <c r="E120" s="22">
        <v>1500000</v>
      </c>
      <c r="F120" s="23">
        <v>1512.77</v>
      </c>
      <c r="G120" s="24">
        <v>1.2999999999999999E-3</v>
      </c>
    </row>
    <row r="121" spans="1:7" ht="12.95" customHeight="1">
      <c r="A121" s="20" t="s">
        <v>2707</v>
      </c>
      <c r="B121" s="21" t="s">
        <v>2709</v>
      </c>
      <c r="C121" s="16" t="s">
        <v>2708</v>
      </c>
      <c r="D121" s="18" t="s">
        <v>15</v>
      </c>
      <c r="E121" s="22">
        <v>1000000</v>
      </c>
      <c r="F121" s="23">
        <v>1041.51</v>
      </c>
      <c r="G121" s="24">
        <v>8.9999999999999998E-4</v>
      </c>
    </row>
    <row r="122" spans="1:7" ht="12.95" customHeight="1">
      <c r="A122" s="20" t="s">
        <v>2710</v>
      </c>
      <c r="B122" s="21" t="s">
        <v>501</v>
      </c>
      <c r="C122" s="16" t="s">
        <v>2711</v>
      </c>
      <c r="D122" s="18" t="s">
        <v>15</v>
      </c>
      <c r="E122" s="22">
        <v>1000000</v>
      </c>
      <c r="F122" s="23">
        <v>1031.58</v>
      </c>
      <c r="G122" s="24">
        <v>8.9999999999999998E-4</v>
      </c>
    </row>
    <row r="123" spans="1:7" ht="12.95" customHeight="1">
      <c r="A123" s="20" t="s">
        <v>2712</v>
      </c>
      <c r="B123" s="21" t="s">
        <v>366</v>
      </c>
      <c r="C123" s="16" t="s">
        <v>2713</v>
      </c>
      <c r="D123" s="18" t="s">
        <v>15</v>
      </c>
      <c r="E123" s="22">
        <v>1000000</v>
      </c>
      <c r="F123" s="23">
        <v>1024.8599999999999</v>
      </c>
      <c r="G123" s="24">
        <v>8.9999999999999998E-4</v>
      </c>
    </row>
    <row r="124" spans="1:7" ht="12.95" customHeight="1">
      <c r="A124" s="20" t="s">
        <v>1030</v>
      </c>
      <c r="B124" s="21" t="s">
        <v>1032</v>
      </c>
      <c r="C124" s="16" t="s">
        <v>1031</v>
      </c>
      <c r="D124" s="18" t="s">
        <v>15</v>
      </c>
      <c r="E124" s="22">
        <v>1000000</v>
      </c>
      <c r="F124" s="23">
        <v>1024.6099999999999</v>
      </c>
      <c r="G124" s="24">
        <v>8.9999999999999998E-4</v>
      </c>
    </row>
    <row r="125" spans="1:7" ht="12.95" customHeight="1">
      <c r="A125" s="20" t="s">
        <v>2714</v>
      </c>
      <c r="B125" s="21" t="s">
        <v>2716</v>
      </c>
      <c r="C125" s="16" t="s">
        <v>2715</v>
      </c>
      <c r="D125" s="18" t="s">
        <v>15</v>
      </c>
      <c r="E125" s="22">
        <v>1000000</v>
      </c>
      <c r="F125" s="23">
        <v>1023.81</v>
      </c>
      <c r="G125" s="24">
        <v>8.9999999999999998E-4</v>
      </c>
    </row>
    <row r="126" spans="1:7" ht="12.95" customHeight="1">
      <c r="A126" s="20" t="s">
        <v>2717</v>
      </c>
      <c r="B126" s="21" t="s">
        <v>2719</v>
      </c>
      <c r="C126" s="16" t="s">
        <v>2718</v>
      </c>
      <c r="D126" s="18" t="s">
        <v>242</v>
      </c>
      <c r="E126" s="22">
        <v>1000000</v>
      </c>
      <c r="F126" s="23">
        <v>1019.78</v>
      </c>
      <c r="G126" s="24">
        <v>8.9999999999999998E-4</v>
      </c>
    </row>
    <row r="127" spans="1:7" ht="12.95" customHeight="1">
      <c r="A127" s="20" t="s">
        <v>2472</v>
      </c>
      <c r="B127" s="21" t="s">
        <v>2474</v>
      </c>
      <c r="C127" s="16" t="s">
        <v>2473</v>
      </c>
      <c r="D127" s="18" t="s">
        <v>15</v>
      </c>
      <c r="E127" s="22">
        <v>1000000</v>
      </c>
      <c r="F127" s="23">
        <v>1012.3</v>
      </c>
      <c r="G127" s="24">
        <v>8.9999999999999998E-4</v>
      </c>
    </row>
    <row r="128" spans="1:7" ht="12.95" customHeight="1">
      <c r="A128" s="20" t="s">
        <v>2720</v>
      </c>
      <c r="B128" s="21" t="s">
        <v>2722</v>
      </c>
      <c r="C128" s="16" t="s">
        <v>2721</v>
      </c>
      <c r="D128" s="18" t="s">
        <v>15</v>
      </c>
      <c r="E128" s="22">
        <v>1000000</v>
      </c>
      <c r="F128" s="23">
        <v>1009.52</v>
      </c>
      <c r="G128" s="24">
        <v>8.9999999999999998E-4</v>
      </c>
    </row>
    <row r="129" spans="1:7" ht="12.95" customHeight="1">
      <c r="A129" s="20" t="s">
        <v>870</v>
      </c>
      <c r="B129" s="21" t="s">
        <v>872</v>
      </c>
      <c r="C129" s="16" t="s">
        <v>871</v>
      </c>
      <c r="D129" s="18" t="s">
        <v>15</v>
      </c>
      <c r="E129" s="22">
        <v>1000000</v>
      </c>
      <c r="F129" s="23">
        <v>1005.19</v>
      </c>
      <c r="G129" s="24">
        <v>8.9999999999999998E-4</v>
      </c>
    </row>
    <row r="130" spans="1:7" ht="12.95" customHeight="1">
      <c r="A130" s="20" t="s">
        <v>259</v>
      </c>
      <c r="B130" s="21" t="s">
        <v>261</v>
      </c>
      <c r="C130" s="16" t="s">
        <v>260</v>
      </c>
      <c r="D130" s="18" t="s">
        <v>15</v>
      </c>
      <c r="E130" s="22">
        <v>1000000</v>
      </c>
      <c r="F130" s="23">
        <v>1004.28</v>
      </c>
      <c r="G130" s="24">
        <v>8.9999999999999998E-4</v>
      </c>
    </row>
    <row r="131" spans="1:7" ht="12.95" customHeight="1">
      <c r="A131" s="20" t="s">
        <v>2723</v>
      </c>
      <c r="B131" s="21" t="s">
        <v>2725</v>
      </c>
      <c r="C131" s="16" t="s">
        <v>2724</v>
      </c>
      <c r="D131" s="18" t="s">
        <v>15</v>
      </c>
      <c r="E131" s="22">
        <v>1000000</v>
      </c>
      <c r="F131" s="23">
        <v>996.67</v>
      </c>
      <c r="G131" s="24">
        <v>8.9999999999999998E-4</v>
      </c>
    </row>
    <row r="132" spans="1:7" ht="12.95" customHeight="1">
      <c r="A132" s="20" t="s">
        <v>985</v>
      </c>
      <c r="B132" s="21" t="s">
        <v>987</v>
      </c>
      <c r="C132" s="16" t="s">
        <v>986</v>
      </c>
      <c r="D132" s="18" t="s">
        <v>15</v>
      </c>
      <c r="E132" s="22">
        <v>1000000</v>
      </c>
      <c r="F132" s="23">
        <v>991.43</v>
      </c>
      <c r="G132" s="24">
        <v>8.9999999999999998E-4</v>
      </c>
    </row>
    <row r="133" spans="1:7" ht="12.95" customHeight="1">
      <c r="A133" s="20" t="s">
        <v>673</v>
      </c>
      <c r="B133" s="21" t="s">
        <v>3061</v>
      </c>
      <c r="C133" s="16" t="s">
        <v>674</v>
      </c>
      <c r="D133" s="18" t="s">
        <v>242</v>
      </c>
      <c r="E133" s="22">
        <v>900000</v>
      </c>
      <c r="F133" s="23">
        <v>902.87</v>
      </c>
      <c r="G133" s="24">
        <v>8.0000000000000004E-4</v>
      </c>
    </row>
    <row r="134" spans="1:7" ht="12.95" customHeight="1">
      <c r="A134" s="20" t="s">
        <v>2726</v>
      </c>
      <c r="B134" s="21" t="s">
        <v>2728</v>
      </c>
      <c r="C134" s="16" t="s">
        <v>2727</v>
      </c>
      <c r="D134" s="18" t="s">
        <v>19</v>
      </c>
      <c r="E134" s="22">
        <v>860000</v>
      </c>
      <c r="F134" s="23">
        <v>879.67</v>
      </c>
      <c r="G134" s="24">
        <v>8.0000000000000004E-4</v>
      </c>
    </row>
    <row r="135" spans="1:7" ht="12.95" customHeight="1">
      <c r="A135" s="20" t="s">
        <v>2320</v>
      </c>
      <c r="B135" s="21" t="s">
        <v>382</v>
      </c>
      <c r="C135" s="16" t="s">
        <v>2321</v>
      </c>
      <c r="D135" s="18" t="s">
        <v>242</v>
      </c>
      <c r="E135" s="22">
        <v>670000</v>
      </c>
      <c r="F135" s="23">
        <v>688.79</v>
      </c>
      <c r="G135" s="24">
        <v>5.9999999999999995E-4</v>
      </c>
    </row>
    <row r="136" spans="1:7" ht="12.95" customHeight="1">
      <c r="A136" s="20" t="s">
        <v>2729</v>
      </c>
      <c r="B136" s="21" t="s">
        <v>2731</v>
      </c>
      <c r="C136" s="16" t="s">
        <v>2730</v>
      </c>
      <c r="D136" s="18" t="s">
        <v>15</v>
      </c>
      <c r="E136" s="22">
        <v>500000</v>
      </c>
      <c r="F136" s="23">
        <v>523.67999999999995</v>
      </c>
      <c r="G136" s="24">
        <v>5.0000000000000001E-4</v>
      </c>
    </row>
    <row r="137" spans="1:7" ht="12.95" customHeight="1">
      <c r="A137" s="20" t="s">
        <v>2732</v>
      </c>
      <c r="B137" s="21" t="s">
        <v>2734</v>
      </c>
      <c r="C137" s="16" t="s">
        <v>2733</v>
      </c>
      <c r="D137" s="18" t="s">
        <v>15</v>
      </c>
      <c r="E137" s="22">
        <v>500000</v>
      </c>
      <c r="F137" s="23">
        <v>518.12</v>
      </c>
      <c r="G137" s="24">
        <v>5.0000000000000001E-4</v>
      </c>
    </row>
    <row r="138" spans="1:7" ht="12.95" customHeight="1">
      <c r="A138" s="20" t="s">
        <v>2735</v>
      </c>
      <c r="B138" s="21" t="s">
        <v>2737</v>
      </c>
      <c r="C138" s="16" t="s">
        <v>2736</v>
      </c>
      <c r="D138" s="18" t="s">
        <v>15</v>
      </c>
      <c r="E138" s="22">
        <v>500000</v>
      </c>
      <c r="F138" s="23">
        <v>516.24</v>
      </c>
      <c r="G138" s="24">
        <v>4.0000000000000002E-4</v>
      </c>
    </row>
    <row r="139" spans="1:7" ht="12.95" customHeight="1">
      <c r="A139" s="20" t="s">
        <v>1027</v>
      </c>
      <c r="B139" s="21" t="s">
        <v>1029</v>
      </c>
      <c r="C139" s="16" t="s">
        <v>1028</v>
      </c>
      <c r="D139" s="18" t="s">
        <v>15</v>
      </c>
      <c r="E139" s="22">
        <v>500000</v>
      </c>
      <c r="F139" s="23">
        <v>514.88</v>
      </c>
      <c r="G139" s="24">
        <v>4.0000000000000002E-4</v>
      </c>
    </row>
    <row r="140" spans="1:7" ht="12.95" customHeight="1">
      <c r="A140" s="20" t="s">
        <v>2738</v>
      </c>
      <c r="B140" s="21" t="s">
        <v>2740</v>
      </c>
      <c r="C140" s="16" t="s">
        <v>2739</v>
      </c>
      <c r="D140" s="18" t="s">
        <v>15</v>
      </c>
      <c r="E140" s="22">
        <v>500000</v>
      </c>
      <c r="F140" s="23">
        <v>511.17</v>
      </c>
      <c r="G140" s="24">
        <v>4.0000000000000002E-4</v>
      </c>
    </row>
    <row r="141" spans="1:7" ht="12.95" customHeight="1">
      <c r="A141" s="20" t="s">
        <v>2741</v>
      </c>
      <c r="B141" s="21" t="s">
        <v>394</v>
      </c>
      <c r="C141" s="16" t="s">
        <v>2742</v>
      </c>
      <c r="D141" s="18" t="s">
        <v>15</v>
      </c>
      <c r="E141" s="22">
        <v>500000</v>
      </c>
      <c r="F141" s="23">
        <v>510.45</v>
      </c>
      <c r="G141" s="24">
        <v>4.0000000000000002E-4</v>
      </c>
    </row>
    <row r="142" spans="1:7" ht="12.95" customHeight="1">
      <c r="A142" s="20" t="s">
        <v>2743</v>
      </c>
      <c r="B142" s="21" t="s">
        <v>2745</v>
      </c>
      <c r="C142" s="16" t="s">
        <v>2744</v>
      </c>
      <c r="D142" s="18" t="s">
        <v>15</v>
      </c>
      <c r="E142" s="22">
        <v>500000</v>
      </c>
      <c r="F142" s="23">
        <v>507.69</v>
      </c>
      <c r="G142" s="24">
        <v>4.0000000000000002E-4</v>
      </c>
    </row>
    <row r="143" spans="1:7" ht="12.95" customHeight="1">
      <c r="A143" s="20" t="s">
        <v>2746</v>
      </c>
      <c r="B143" s="21" t="s">
        <v>2748</v>
      </c>
      <c r="C143" s="16" t="s">
        <v>2747</v>
      </c>
      <c r="D143" s="18" t="s">
        <v>242</v>
      </c>
      <c r="E143" s="22">
        <v>500000</v>
      </c>
      <c r="F143" s="23">
        <v>507.6</v>
      </c>
      <c r="G143" s="24">
        <v>4.0000000000000002E-4</v>
      </c>
    </row>
    <row r="144" spans="1:7" ht="12.95" customHeight="1">
      <c r="A144" s="20" t="s">
        <v>595</v>
      </c>
      <c r="B144" s="21" t="s">
        <v>597</v>
      </c>
      <c r="C144" s="16" t="s">
        <v>596</v>
      </c>
      <c r="D144" s="18" t="s">
        <v>15</v>
      </c>
      <c r="E144" s="22">
        <v>500000</v>
      </c>
      <c r="F144" s="23">
        <v>506.97</v>
      </c>
      <c r="G144" s="24">
        <v>4.0000000000000002E-4</v>
      </c>
    </row>
    <row r="145" spans="1:7" ht="12.95" customHeight="1">
      <c r="A145" s="20" t="s">
        <v>2749</v>
      </c>
      <c r="B145" s="21" t="s">
        <v>971</v>
      </c>
      <c r="C145" s="16" t="s">
        <v>2750</v>
      </c>
      <c r="D145" s="18" t="s">
        <v>15</v>
      </c>
      <c r="E145" s="22">
        <v>500000</v>
      </c>
      <c r="F145" s="23">
        <v>506.05</v>
      </c>
      <c r="G145" s="24">
        <v>4.0000000000000002E-4</v>
      </c>
    </row>
    <row r="146" spans="1:7" ht="12.95" customHeight="1">
      <c r="A146" s="20" t="s">
        <v>2751</v>
      </c>
      <c r="B146" s="21" t="s">
        <v>468</v>
      </c>
      <c r="C146" s="16" t="s">
        <v>2752</v>
      </c>
      <c r="D146" s="18" t="s">
        <v>15</v>
      </c>
      <c r="E146" s="22">
        <v>500000</v>
      </c>
      <c r="F146" s="23">
        <v>503.4</v>
      </c>
      <c r="G146" s="24">
        <v>4.0000000000000002E-4</v>
      </c>
    </row>
    <row r="147" spans="1:7" ht="12.95" customHeight="1">
      <c r="A147" s="20" t="s">
        <v>2753</v>
      </c>
      <c r="B147" s="21" t="s">
        <v>2755</v>
      </c>
      <c r="C147" s="16" t="s">
        <v>2754</v>
      </c>
      <c r="D147" s="18" t="s">
        <v>15</v>
      </c>
      <c r="E147" s="22">
        <v>500000</v>
      </c>
      <c r="F147" s="23">
        <v>503.17</v>
      </c>
      <c r="G147" s="24">
        <v>4.0000000000000002E-4</v>
      </c>
    </row>
    <row r="148" spans="1:7" ht="12.95" customHeight="1">
      <c r="A148" s="20" t="s">
        <v>2756</v>
      </c>
      <c r="B148" s="21" t="s">
        <v>2758</v>
      </c>
      <c r="C148" s="16" t="s">
        <v>2757</v>
      </c>
      <c r="D148" s="18" t="s">
        <v>15</v>
      </c>
      <c r="E148" s="22">
        <v>400000</v>
      </c>
      <c r="F148" s="23">
        <v>409.14</v>
      </c>
      <c r="G148" s="24">
        <v>4.0000000000000002E-4</v>
      </c>
    </row>
    <row r="149" spans="1:7" ht="12.95" customHeight="1">
      <c r="A149" s="20" t="s">
        <v>2759</v>
      </c>
      <c r="B149" s="68" t="s">
        <v>3024</v>
      </c>
      <c r="C149" s="16" t="s">
        <v>2760</v>
      </c>
      <c r="D149" s="18" t="s">
        <v>302</v>
      </c>
      <c r="E149" s="22">
        <v>400000</v>
      </c>
      <c r="F149" s="23">
        <v>403.69</v>
      </c>
      <c r="G149" s="24">
        <v>4.0000000000000002E-4</v>
      </c>
    </row>
    <row r="150" spans="1:7" ht="12.95" customHeight="1">
      <c r="A150" s="20" t="s">
        <v>2477</v>
      </c>
      <c r="B150" s="21" t="s">
        <v>2479</v>
      </c>
      <c r="C150" s="16" t="s">
        <v>2478</v>
      </c>
      <c r="D150" s="18" t="s">
        <v>15</v>
      </c>
      <c r="E150" s="22">
        <v>400000</v>
      </c>
      <c r="F150" s="23">
        <v>397.4</v>
      </c>
      <c r="G150" s="24">
        <v>2.9999999999999997E-4</v>
      </c>
    </row>
    <row r="151" spans="1:7" ht="12.95" customHeight="1">
      <c r="A151" s="20" t="s">
        <v>2761</v>
      </c>
      <c r="B151" s="21" t="s">
        <v>2763</v>
      </c>
      <c r="C151" s="16" t="s">
        <v>2762</v>
      </c>
      <c r="D151" s="18" t="s">
        <v>15</v>
      </c>
      <c r="E151" s="22">
        <v>250000</v>
      </c>
      <c r="F151" s="23">
        <v>255.3</v>
      </c>
      <c r="G151" s="24">
        <v>2.0000000000000001E-4</v>
      </c>
    </row>
    <row r="152" spans="1:7" ht="12.95" customHeight="1">
      <c r="A152" s="20" t="s">
        <v>2764</v>
      </c>
      <c r="B152" s="21" t="s">
        <v>2766</v>
      </c>
      <c r="C152" s="16" t="s">
        <v>2765</v>
      </c>
      <c r="D152" s="18" t="s">
        <v>15</v>
      </c>
      <c r="E152" s="22">
        <v>100000</v>
      </c>
      <c r="F152" s="23">
        <v>102.95</v>
      </c>
      <c r="G152" s="24">
        <v>1E-4</v>
      </c>
    </row>
    <row r="153" spans="1:7" ht="12.95" customHeight="1">
      <c r="A153" s="20" t="s">
        <v>2318</v>
      </c>
      <c r="B153" s="21" t="s">
        <v>3062</v>
      </c>
      <c r="C153" s="16" t="s">
        <v>2319</v>
      </c>
      <c r="D153" s="18" t="s">
        <v>242</v>
      </c>
      <c r="E153" s="22">
        <v>100000</v>
      </c>
      <c r="F153" s="23">
        <v>100.59</v>
      </c>
      <c r="G153" s="24">
        <v>1E-4</v>
      </c>
    </row>
    <row r="154" spans="1:7" ht="12.95" customHeight="1">
      <c r="A154" s="20" t="s">
        <v>1015</v>
      </c>
      <c r="B154" s="21" t="s">
        <v>1017</v>
      </c>
      <c r="C154" s="16" t="s">
        <v>1016</v>
      </c>
      <c r="D154" s="18" t="s">
        <v>15</v>
      </c>
      <c r="E154" s="22">
        <v>10000</v>
      </c>
      <c r="F154" s="23">
        <v>9.9600000000000009</v>
      </c>
      <c r="G154" s="70" t="s">
        <v>3010</v>
      </c>
    </row>
    <row r="155" spans="1:7" ht="12.95" customHeight="1">
      <c r="A155" s="9"/>
      <c r="B155" s="17" t="s">
        <v>30</v>
      </c>
      <c r="C155" s="16" t="s">
        <v>2</v>
      </c>
      <c r="D155" s="18" t="s">
        <v>2</v>
      </c>
      <c r="E155" s="18" t="s">
        <v>2</v>
      </c>
      <c r="F155" s="18" t="s">
        <v>2</v>
      </c>
      <c r="G155" s="19" t="s">
        <v>2</v>
      </c>
    </row>
    <row r="156" spans="1:7" ht="12.95" customHeight="1">
      <c r="A156" s="20" t="s">
        <v>681</v>
      </c>
      <c r="B156" s="21" t="s">
        <v>193</v>
      </c>
      <c r="C156" s="16" t="s">
        <v>682</v>
      </c>
      <c r="D156" s="18" t="s">
        <v>15</v>
      </c>
      <c r="E156" s="22">
        <v>5000000</v>
      </c>
      <c r="F156" s="23">
        <v>7028.15</v>
      </c>
      <c r="G156" s="24">
        <v>6.1000000000000004E-3</v>
      </c>
    </row>
    <row r="157" spans="1:7" ht="12.95" customHeight="1">
      <c r="A157" s="20" t="s">
        <v>2767</v>
      </c>
      <c r="B157" s="21" t="s">
        <v>2769</v>
      </c>
      <c r="C157" s="16" t="s">
        <v>2768</v>
      </c>
      <c r="D157" s="18" t="s">
        <v>15</v>
      </c>
      <c r="E157" s="22">
        <v>5000000</v>
      </c>
      <c r="F157" s="23">
        <v>6638.74</v>
      </c>
      <c r="G157" s="24">
        <v>5.7999999999999996E-3</v>
      </c>
    </row>
    <row r="158" spans="1:7" ht="12.95" customHeight="1">
      <c r="A158" s="20" t="s">
        <v>2770</v>
      </c>
      <c r="B158" s="21" t="s">
        <v>147</v>
      </c>
      <c r="C158" s="16" t="s">
        <v>2771</v>
      </c>
      <c r="D158" s="18" t="s">
        <v>302</v>
      </c>
      <c r="E158" s="22">
        <v>3000000</v>
      </c>
      <c r="F158" s="23">
        <v>4232.6499999999996</v>
      </c>
      <c r="G158" s="24">
        <v>3.7000000000000002E-3</v>
      </c>
    </row>
    <row r="159" spans="1:7" ht="12.95" customHeight="1">
      <c r="A159" s="20" t="s">
        <v>2772</v>
      </c>
      <c r="B159" s="21" t="s">
        <v>147</v>
      </c>
      <c r="C159" s="16" t="s">
        <v>2773</v>
      </c>
      <c r="D159" s="18" t="s">
        <v>302</v>
      </c>
      <c r="E159" s="22">
        <v>2500000</v>
      </c>
      <c r="F159" s="23">
        <v>3369.56</v>
      </c>
      <c r="G159" s="24">
        <v>2.8999999999999998E-3</v>
      </c>
    </row>
    <row r="160" spans="1:7" ht="12.95" customHeight="1">
      <c r="A160" s="20" t="s">
        <v>2774</v>
      </c>
      <c r="B160" s="21" t="s">
        <v>147</v>
      </c>
      <c r="C160" s="16" t="s">
        <v>2775</v>
      </c>
      <c r="D160" s="18" t="s">
        <v>302</v>
      </c>
      <c r="E160" s="22">
        <v>1000000</v>
      </c>
      <c r="F160" s="23">
        <v>1330.27</v>
      </c>
      <c r="G160" s="24">
        <v>1.1999999999999999E-3</v>
      </c>
    </row>
    <row r="161" spans="1:7" ht="12.95" customHeight="1">
      <c r="A161" s="9"/>
      <c r="B161" s="26" t="s">
        <v>34</v>
      </c>
      <c r="C161" s="25" t="s">
        <v>2</v>
      </c>
      <c r="D161" s="26" t="s">
        <v>2</v>
      </c>
      <c r="E161" s="26" t="s">
        <v>2</v>
      </c>
      <c r="F161" s="27">
        <v>1026890.47</v>
      </c>
      <c r="G161" s="28">
        <v>0.89300000000000002</v>
      </c>
    </row>
    <row r="162" spans="1:7" ht="12.95" customHeight="1">
      <c r="A162" s="9"/>
      <c r="B162" s="17" t="s">
        <v>35</v>
      </c>
      <c r="C162" s="16" t="s">
        <v>2</v>
      </c>
      <c r="D162" s="18" t="s">
        <v>2</v>
      </c>
      <c r="E162" s="18" t="s">
        <v>2</v>
      </c>
      <c r="F162" s="18" t="s">
        <v>2</v>
      </c>
      <c r="G162" s="19" t="s">
        <v>2</v>
      </c>
    </row>
    <row r="163" spans="1:7" ht="12.95" customHeight="1">
      <c r="A163" s="9"/>
      <c r="B163" s="17" t="s">
        <v>11</v>
      </c>
      <c r="C163" s="16" t="s">
        <v>2</v>
      </c>
      <c r="D163" s="18" t="s">
        <v>2</v>
      </c>
      <c r="E163" s="18" t="s">
        <v>2</v>
      </c>
      <c r="F163" s="18" t="s">
        <v>2</v>
      </c>
      <c r="G163" s="19" t="s">
        <v>2</v>
      </c>
    </row>
    <row r="164" spans="1:7" ht="12.95" customHeight="1">
      <c r="A164" s="20" t="s">
        <v>2776</v>
      </c>
      <c r="B164" s="21" t="s">
        <v>3054</v>
      </c>
      <c r="C164" s="16" t="s">
        <v>2777</v>
      </c>
      <c r="D164" s="18" t="s">
        <v>15</v>
      </c>
      <c r="E164" s="22">
        <v>22500000</v>
      </c>
      <c r="F164" s="23">
        <v>22429.37</v>
      </c>
      <c r="G164" s="24">
        <v>1.95E-2</v>
      </c>
    </row>
    <row r="165" spans="1:7" ht="12.95" customHeight="1">
      <c r="A165" s="20" t="s">
        <v>2778</v>
      </c>
      <c r="B165" s="21" t="s">
        <v>2780</v>
      </c>
      <c r="C165" s="16" t="s">
        <v>2779</v>
      </c>
      <c r="D165" s="18" t="s">
        <v>15</v>
      </c>
      <c r="E165" s="22">
        <v>12500000</v>
      </c>
      <c r="F165" s="23">
        <v>12473.71</v>
      </c>
      <c r="G165" s="24">
        <v>1.09E-2</v>
      </c>
    </row>
    <row r="166" spans="1:7" ht="12.95" customHeight="1">
      <c r="A166" s="20" t="s">
        <v>2781</v>
      </c>
      <c r="B166" s="21" t="s">
        <v>2783</v>
      </c>
      <c r="C166" s="16" t="s">
        <v>2782</v>
      </c>
      <c r="D166" s="18" t="s">
        <v>19</v>
      </c>
      <c r="E166" s="22">
        <v>5000000</v>
      </c>
      <c r="F166" s="23">
        <v>5051.25</v>
      </c>
      <c r="G166" s="24">
        <v>4.4000000000000003E-3</v>
      </c>
    </row>
    <row r="167" spans="1:7" ht="12.95" customHeight="1">
      <c r="A167" s="20" t="s">
        <v>1762</v>
      </c>
      <c r="B167" s="21" t="s">
        <v>1764</v>
      </c>
      <c r="C167" s="16" t="s">
        <v>1763</v>
      </c>
      <c r="D167" s="18" t="s">
        <v>15</v>
      </c>
      <c r="E167" s="22">
        <v>4500000</v>
      </c>
      <c r="F167" s="23">
        <v>4487.6000000000004</v>
      </c>
      <c r="G167" s="24">
        <v>3.8999999999999998E-3</v>
      </c>
    </row>
    <row r="168" spans="1:7" ht="12.95" customHeight="1">
      <c r="A168" s="20" t="s">
        <v>2784</v>
      </c>
      <c r="B168" s="21" t="s">
        <v>3055</v>
      </c>
      <c r="C168" s="16" t="s">
        <v>2785</v>
      </c>
      <c r="D168" s="18" t="s">
        <v>15</v>
      </c>
      <c r="E168" s="22">
        <v>2700000</v>
      </c>
      <c r="F168" s="23">
        <v>2707.28</v>
      </c>
      <c r="G168" s="24">
        <v>2.3999999999999998E-3</v>
      </c>
    </row>
    <row r="169" spans="1:7" ht="12.95" customHeight="1">
      <c r="A169" s="20" t="s">
        <v>2786</v>
      </c>
      <c r="B169" s="21" t="s">
        <v>2788</v>
      </c>
      <c r="C169" s="16" t="s">
        <v>2787</v>
      </c>
      <c r="D169" s="18" t="s">
        <v>15</v>
      </c>
      <c r="E169" s="22">
        <v>2500000</v>
      </c>
      <c r="F169" s="23">
        <v>2475.41</v>
      </c>
      <c r="G169" s="24">
        <v>2.2000000000000001E-3</v>
      </c>
    </row>
    <row r="170" spans="1:7" ht="12.95" customHeight="1">
      <c r="A170" s="20" t="s">
        <v>419</v>
      </c>
      <c r="B170" s="21" t="s">
        <v>421</v>
      </c>
      <c r="C170" s="16" t="s">
        <v>420</v>
      </c>
      <c r="D170" s="18" t="s">
        <v>15</v>
      </c>
      <c r="E170" s="22">
        <v>1500000</v>
      </c>
      <c r="F170" s="23">
        <v>1498.54</v>
      </c>
      <c r="G170" s="24">
        <v>1.2999999999999999E-3</v>
      </c>
    </row>
    <row r="171" spans="1:7" ht="12.95" customHeight="1">
      <c r="A171" s="9"/>
      <c r="B171" s="26" t="s">
        <v>34</v>
      </c>
      <c r="C171" s="25" t="s">
        <v>2</v>
      </c>
      <c r="D171" s="26" t="s">
        <v>2</v>
      </c>
      <c r="E171" s="26" t="s">
        <v>2</v>
      </c>
      <c r="F171" s="27">
        <v>51123.16</v>
      </c>
      <c r="G171" s="28">
        <v>4.4600000000000001E-2</v>
      </c>
    </row>
    <row r="172" spans="1:7" ht="12.95" customHeight="1">
      <c r="A172" s="9"/>
      <c r="B172" s="30" t="s">
        <v>2959</v>
      </c>
      <c r="C172" s="29" t="s">
        <v>2</v>
      </c>
      <c r="D172" s="31" t="s">
        <v>2</v>
      </c>
      <c r="E172" s="31" t="s">
        <v>2</v>
      </c>
      <c r="F172" s="31" t="s">
        <v>2</v>
      </c>
      <c r="G172" s="32" t="s">
        <v>2</v>
      </c>
    </row>
    <row r="173" spans="1:7" ht="12.95" customHeight="1">
      <c r="A173" s="33"/>
      <c r="B173" s="35" t="s">
        <v>34</v>
      </c>
      <c r="C173" s="34" t="s">
        <v>2</v>
      </c>
      <c r="D173" s="35" t="s">
        <v>2</v>
      </c>
      <c r="E173" s="35" t="s">
        <v>2</v>
      </c>
      <c r="F173" s="36" t="s">
        <v>683</v>
      </c>
      <c r="G173" s="37" t="s">
        <v>683</v>
      </c>
    </row>
    <row r="174" spans="1:7" ht="12.95" customHeight="1">
      <c r="A174" s="9"/>
      <c r="B174" s="26" t="s">
        <v>39</v>
      </c>
      <c r="C174" s="38" t="s">
        <v>2</v>
      </c>
      <c r="D174" s="39" t="s">
        <v>2</v>
      </c>
      <c r="E174" s="40" t="s">
        <v>2</v>
      </c>
      <c r="F174" s="41">
        <v>1078013.6299999999</v>
      </c>
      <c r="G174" s="42">
        <v>0.93759999999999999</v>
      </c>
    </row>
    <row r="175" spans="1:7" ht="12.95" customHeight="1">
      <c r="A175" s="9"/>
      <c r="B175" s="17" t="s">
        <v>40</v>
      </c>
      <c r="C175" s="16" t="s">
        <v>2</v>
      </c>
      <c r="D175" s="18" t="s">
        <v>2</v>
      </c>
      <c r="E175" s="18" t="s">
        <v>2</v>
      </c>
      <c r="F175" s="18" t="s">
        <v>2</v>
      </c>
      <c r="G175" s="19" t="s">
        <v>2</v>
      </c>
    </row>
    <row r="176" spans="1:7" ht="12.95" customHeight="1">
      <c r="A176" s="9"/>
      <c r="B176" s="17" t="s">
        <v>41</v>
      </c>
      <c r="C176" s="16" t="s">
        <v>2</v>
      </c>
      <c r="D176" s="18" t="s">
        <v>2</v>
      </c>
      <c r="E176" s="18" t="s">
        <v>2</v>
      </c>
      <c r="F176" s="18" t="s">
        <v>2</v>
      </c>
      <c r="G176" s="19" t="s">
        <v>2</v>
      </c>
    </row>
    <row r="177" spans="1:7" ht="12.95" customHeight="1">
      <c r="A177" s="20" t="s">
        <v>50</v>
      </c>
      <c r="B177" s="21" t="s">
        <v>44</v>
      </c>
      <c r="C177" s="16" t="s">
        <v>51</v>
      </c>
      <c r="D177" s="18" t="s">
        <v>45</v>
      </c>
      <c r="E177" s="22">
        <v>5000000</v>
      </c>
      <c r="F177" s="23">
        <v>4950.3599999999997</v>
      </c>
      <c r="G177" s="24">
        <v>4.3E-3</v>
      </c>
    </row>
    <row r="178" spans="1:7" ht="12.95" customHeight="1">
      <c r="A178" s="20" t="s">
        <v>2789</v>
      </c>
      <c r="B178" s="21" t="s">
        <v>61</v>
      </c>
      <c r="C178" s="16" t="s">
        <v>2790</v>
      </c>
      <c r="D178" s="18" t="s">
        <v>49</v>
      </c>
      <c r="E178" s="22">
        <v>2500000</v>
      </c>
      <c r="F178" s="23">
        <v>2465.1</v>
      </c>
      <c r="G178" s="24">
        <v>2.0999999999999999E-3</v>
      </c>
    </row>
    <row r="179" spans="1:7" ht="12.95" customHeight="1">
      <c r="A179" s="9"/>
      <c r="B179" s="17" t="s">
        <v>69</v>
      </c>
      <c r="C179" s="16" t="s">
        <v>2</v>
      </c>
      <c r="D179" s="18" t="s">
        <v>2</v>
      </c>
      <c r="E179" s="18" t="s">
        <v>2</v>
      </c>
      <c r="F179" s="18" t="s">
        <v>2</v>
      </c>
      <c r="G179" s="19" t="s">
        <v>2</v>
      </c>
    </row>
    <row r="180" spans="1:7" ht="12.95" customHeight="1">
      <c r="A180" s="20" t="s">
        <v>187</v>
      </c>
      <c r="B180" s="21" t="s">
        <v>3056</v>
      </c>
      <c r="C180" s="16" t="s">
        <v>188</v>
      </c>
      <c r="D180" s="18" t="s">
        <v>56</v>
      </c>
      <c r="E180" s="22">
        <v>10000000</v>
      </c>
      <c r="F180" s="23">
        <v>9881.26</v>
      </c>
      <c r="G180" s="24">
        <v>8.6E-3</v>
      </c>
    </row>
    <row r="181" spans="1:7" ht="12.95" customHeight="1">
      <c r="A181" s="20" t="s">
        <v>70</v>
      </c>
      <c r="B181" s="21" t="s">
        <v>72</v>
      </c>
      <c r="C181" s="16" t="s">
        <v>71</v>
      </c>
      <c r="D181" s="18" t="s">
        <v>45</v>
      </c>
      <c r="E181" s="22">
        <v>5000000</v>
      </c>
      <c r="F181" s="23">
        <v>4943.22</v>
      </c>
      <c r="G181" s="24">
        <v>4.3E-3</v>
      </c>
    </row>
    <row r="182" spans="1:7" ht="12.95" customHeight="1">
      <c r="A182" s="9"/>
      <c r="B182" s="17" t="s">
        <v>67</v>
      </c>
      <c r="C182" s="16" t="s">
        <v>2</v>
      </c>
      <c r="D182" s="18" t="s">
        <v>2</v>
      </c>
      <c r="E182" s="18" t="s">
        <v>2</v>
      </c>
      <c r="F182" s="18" t="s">
        <v>2</v>
      </c>
      <c r="G182" s="19" t="s">
        <v>2</v>
      </c>
    </row>
    <row r="183" spans="1:7" ht="12.95" customHeight="1">
      <c r="A183" s="10" t="s">
        <v>2</v>
      </c>
      <c r="B183" s="21" t="s">
        <v>68</v>
      </c>
      <c r="C183" s="16" t="s">
        <v>2</v>
      </c>
      <c r="D183" s="18" t="s">
        <v>2</v>
      </c>
      <c r="E183" s="43" t="s">
        <v>2</v>
      </c>
      <c r="F183" s="23">
        <v>11215.54</v>
      </c>
      <c r="G183" s="24">
        <v>9.7999999999999997E-3</v>
      </c>
    </row>
    <row r="184" spans="1:7" ht="12.95" customHeight="1">
      <c r="A184" s="9"/>
      <c r="B184" s="26" t="s">
        <v>39</v>
      </c>
      <c r="C184" s="38" t="s">
        <v>2</v>
      </c>
      <c r="D184" s="39" t="s">
        <v>2</v>
      </c>
      <c r="E184" s="40" t="s">
        <v>2</v>
      </c>
      <c r="F184" s="41">
        <v>33455.480000000003</v>
      </c>
      <c r="G184" s="42">
        <v>2.9100000000000001E-2</v>
      </c>
    </row>
    <row r="185" spans="1:7" ht="12.95" customHeight="1">
      <c r="A185" s="9"/>
      <c r="B185" s="26" t="s">
        <v>214</v>
      </c>
      <c r="C185" s="38" t="s">
        <v>2</v>
      </c>
      <c r="D185" s="39" t="s">
        <v>2</v>
      </c>
      <c r="E185" s="18" t="s">
        <v>2</v>
      </c>
      <c r="F185" s="41">
        <v>37976.21</v>
      </c>
      <c r="G185" s="42">
        <v>3.3300000000000003E-2</v>
      </c>
    </row>
    <row r="186" spans="1:7" ht="12.95" customHeight="1" thickBot="1">
      <c r="A186" s="9"/>
      <c r="B186" s="45" t="s">
        <v>215</v>
      </c>
      <c r="C186" s="44" t="s">
        <v>2</v>
      </c>
      <c r="D186" s="46" t="s">
        <v>2</v>
      </c>
      <c r="E186" s="46" t="s">
        <v>2</v>
      </c>
      <c r="F186" s="47">
        <v>1149445.3243155</v>
      </c>
      <c r="G186" s="48">
        <v>1</v>
      </c>
    </row>
    <row r="187" spans="1:7" ht="12.95" customHeight="1">
      <c r="A187" s="9"/>
      <c r="B187" s="10" t="s">
        <v>2</v>
      </c>
      <c r="C187" s="9"/>
      <c r="D187" s="9"/>
      <c r="E187" s="9"/>
      <c r="F187" s="9"/>
      <c r="G187" s="9"/>
    </row>
    <row r="188" spans="1:7" ht="12.95" customHeight="1">
      <c r="A188" s="9"/>
      <c r="B188" s="49" t="s">
        <v>2</v>
      </c>
      <c r="C188" s="9"/>
      <c r="D188" s="9"/>
      <c r="E188" s="9"/>
      <c r="F188" s="9"/>
      <c r="G188" s="9"/>
    </row>
    <row r="189" spans="1:7" ht="12.95" customHeight="1">
      <c r="A189" s="9"/>
      <c r="B189" s="49" t="s">
        <v>216</v>
      </c>
      <c r="C189" s="9"/>
      <c r="D189" s="9"/>
      <c r="E189" s="9"/>
      <c r="F189" s="9"/>
      <c r="G189" s="9"/>
    </row>
    <row r="190" spans="1:7" ht="12.95" customHeight="1">
      <c r="A190" s="9"/>
      <c r="B190" s="49" t="s">
        <v>217</v>
      </c>
      <c r="C190" s="9"/>
      <c r="D190" s="9"/>
      <c r="E190" s="9"/>
      <c r="F190" s="9"/>
      <c r="G190" s="9"/>
    </row>
    <row r="191" spans="1:7" ht="12.95" customHeight="1">
      <c r="A191" s="9"/>
      <c r="B191" s="49" t="s">
        <v>2</v>
      </c>
      <c r="C191" s="9"/>
      <c r="D191" s="9"/>
      <c r="E191" s="9"/>
      <c r="F191" s="9"/>
      <c r="G191" s="9"/>
    </row>
    <row r="192" spans="1:7" ht="26.1" customHeight="1">
      <c r="A192" s="9"/>
      <c r="B192" s="63"/>
      <c r="C192" s="9"/>
      <c r="E192" s="9"/>
      <c r="F192" s="9"/>
      <c r="G192" s="9"/>
    </row>
    <row r="193" spans="1:7" ht="12.95" customHeight="1">
      <c r="A193" s="9"/>
      <c r="B193" s="49" t="s">
        <v>2</v>
      </c>
      <c r="C193" s="9"/>
      <c r="D193" s="9"/>
      <c r="E193" s="9"/>
      <c r="F193" s="9"/>
      <c r="G19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2"/>
  <sheetViews>
    <sheetView showGridLines="0" zoomScaleNormal="100" workbookViewId="0"/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Sensex Exchange Traded Fund (SENSEXET)</v>
      </c>
      <c r="C4" s="79"/>
      <c r="D4" s="79"/>
      <c r="E4" s="79"/>
      <c r="F4" s="79"/>
      <c r="G4" s="79"/>
    </row>
    <row r="5" spans="1:9" ht="15.95" customHeight="1">
      <c r="A5" s="8" t="s">
        <v>2791</v>
      </c>
      <c r="B5" s="64" t="s">
        <v>3000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502</v>
      </c>
      <c r="F11" s="23">
        <v>9.5</v>
      </c>
      <c r="G11" s="24">
        <v>0.1181</v>
      </c>
    </row>
    <row r="12" spans="1:9" ht="12.95" customHeight="1">
      <c r="A12" s="20" t="s">
        <v>1402</v>
      </c>
      <c r="B12" s="21" t="s">
        <v>507</v>
      </c>
      <c r="C12" s="16" t="s">
        <v>1403</v>
      </c>
      <c r="D12" s="18" t="s">
        <v>1062</v>
      </c>
      <c r="E12" s="22">
        <v>408</v>
      </c>
      <c r="F12" s="23">
        <v>7.44</v>
      </c>
      <c r="G12" s="24">
        <v>9.2600000000000002E-2</v>
      </c>
      <c r="I12" s="78"/>
    </row>
    <row r="13" spans="1:9" ht="12.95" customHeight="1">
      <c r="A13" s="20" t="s">
        <v>1331</v>
      </c>
      <c r="B13" s="21" t="s">
        <v>1333</v>
      </c>
      <c r="C13" s="16" t="s">
        <v>1332</v>
      </c>
      <c r="D13" s="18" t="s">
        <v>1100</v>
      </c>
      <c r="E13" s="22">
        <v>797</v>
      </c>
      <c r="F13" s="23">
        <v>7.04</v>
      </c>
      <c r="G13" s="24">
        <v>8.7499999999999994E-2</v>
      </c>
    </row>
    <row r="14" spans="1:9" ht="12.95" customHeight="1">
      <c r="A14" s="20" t="s">
        <v>1390</v>
      </c>
      <c r="B14" s="21" t="s">
        <v>1392</v>
      </c>
      <c r="C14" s="16" t="s">
        <v>1391</v>
      </c>
      <c r="D14" s="18" t="s">
        <v>1124</v>
      </c>
      <c r="E14" s="22">
        <v>2101</v>
      </c>
      <c r="F14" s="23">
        <v>5.38</v>
      </c>
      <c r="G14" s="24">
        <v>6.6900000000000001E-2</v>
      </c>
    </row>
    <row r="15" spans="1:9" ht="12.95" customHeight="1">
      <c r="A15" s="20" t="s">
        <v>1181</v>
      </c>
      <c r="B15" s="21" t="s">
        <v>1183</v>
      </c>
      <c r="C15" s="16" t="s">
        <v>1182</v>
      </c>
      <c r="D15" s="18" t="s">
        <v>1077</v>
      </c>
      <c r="E15" s="22">
        <v>468</v>
      </c>
      <c r="F15" s="23">
        <v>5.31</v>
      </c>
      <c r="G15" s="24">
        <v>6.6000000000000003E-2</v>
      </c>
    </row>
    <row r="16" spans="1:9" ht="12.95" customHeight="1">
      <c r="A16" s="20" t="s">
        <v>1055</v>
      </c>
      <c r="B16" s="21" t="s">
        <v>1057</v>
      </c>
      <c r="C16" s="16" t="s">
        <v>1056</v>
      </c>
      <c r="D16" s="18" t="s">
        <v>1058</v>
      </c>
      <c r="E16" s="22">
        <v>1584</v>
      </c>
      <c r="F16" s="23">
        <v>4.41</v>
      </c>
      <c r="G16" s="24">
        <v>5.4800000000000001E-2</v>
      </c>
    </row>
    <row r="17" spans="1:7" ht="12.95" customHeight="1">
      <c r="A17" s="20" t="s">
        <v>1461</v>
      </c>
      <c r="B17" s="21" t="s">
        <v>1463</v>
      </c>
      <c r="C17" s="16" t="s">
        <v>1462</v>
      </c>
      <c r="D17" s="18" t="s">
        <v>1141</v>
      </c>
      <c r="E17" s="22">
        <v>300</v>
      </c>
      <c r="F17" s="23">
        <v>3.94</v>
      </c>
      <c r="G17" s="24">
        <v>4.9000000000000002E-2</v>
      </c>
    </row>
    <row r="18" spans="1:7" ht="12.95" customHeight="1">
      <c r="A18" s="20" t="s">
        <v>1074</v>
      </c>
      <c r="B18" s="21" t="s">
        <v>1076</v>
      </c>
      <c r="C18" s="16" t="s">
        <v>1075</v>
      </c>
      <c r="D18" s="18" t="s">
        <v>1077</v>
      </c>
      <c r="E18" s="22">
        <v>122</v>
      </c>
      <c r="F18" s="23">
        <v>3.48</v>
      </c>
      <c r="G18" s="24">
        <v>4.3200000000000002E-2</v>
      </c>
    </row>
    <row r="19" spans="1:7" ht="12.95" customHeight="1">
      <c r="A19" s="20" t="s">
        <v>1146</v>
      </c>
      <c r="B19" s="21" t="s">
        <v>1148</v>
      </c>
      <c r="C19" s="16" t="s">
        <v>1147</v>
      </c>
      <c r="D19" s="18" t="s">
        <v>1058</v>
      </c>
      <c r="E19" s="22">
        <v>291</v>
      </c>
      <c r="F19" s="23">
        <v>3.05</v>
      </c>
      <c r="G19" s="24">
        <v>3.7999999999999999E-2</v>
      </c>
    </row>
    <row r="20" spans="1:7" ht="12.95" customHeight="1">
      <c r="A20" s="20" t="s">
        <v>1292</v>
      </c>
      <c r="B20" s="21" t="s">
        <v>1294</v>
      </c>
      <c r="C20" s="16" t="s">
        <v>1293</v>
      </c>
      <c r="D20" s="18" t="s">
        <v>1088</v>
      </c>
      <c r="E20" s="22">
        <v>32</v>
      </c>
      <c r="F20" s="23">
        <v>2.84</v>
      </c>
      <c r="G20" s="24">
        <v>3.5299999999999998E-2</v>
      </c>
    </row>
    <row r="21" spans="1:7" ht="12.95" customHeight="1">
      <c r="A21" s="20" t="s">
        <v>1399</v>
      </c>
      <c r="B21" s="21" t="s">
        <v>1401</v>
      </c>
      <c r="C21" s="16" t="s">
        <v>1400</v>
      </c>
      <c r="D21" s="18" t="s">
        <v>1124</v>
      </c>
      <c r="E21" s="22">
        <v>176</v>
      </c>
      <c r="F21" s="23">
        <v>2.35</v>
      </c>
      <c r="G21" s="24">
        <v>2.92E-2</v>
      </c>
    </row>
    <row r="22" spans="1:7" ht="12.95" customHeight="1">
      <c r="A22" s="20" t="s">
        <v>1135</v>
      </c>
      <c r="B22" s="21" t="s">
        <v>1137</v>
      </c>
      <c r="C22" s="16" t="s">
        <v>1136</v>
      </c>
      <c r="D22" s="18" t="s">
        <v>1058</v>
      </c>
      <c r="E22" s="22">
        <v>914</v>
      </c>
      <c r="F22" s="23">
        <v>2.29</v>
      </c>
      <c r="G22" s="24">
        <v>2.8400000000000002E-2</v>
      </c>
    </row>
    <row r="23" spans="1:7" ht="12.95" customHeight="1">
      <c r="A23" s="20" t="s">
        <v>1888</v>
      </c>
      <c r="B23" s="21" t="s">
        <v>1784</v>
      </c>
      <c r="C23" s="16" t="s">
        <v>1889</v>
      </c>
      <c r="D23" s="18" t="s">
        <v>1058</v>
      </c>
      <c r="E23" s="22">
        <v>448</v>
      </c>
      <c r="F23" s="23">
        <v>2.2799999999999998</v>
      </c>
      <c r="G23" s="24">
        <v>2.8400000000000002E-2</v>
      </c>
    </row>
    <row r="24" spans="1:7" ht="12.95" customHeight="1">
      <c r="A24" s="20" t="s">
        <v>1956</v>
      </c>
      <c r="B24" s="21" t="s">
        <v>206</v>
      </c>
      <c r="C24" s="16" t="s">
        <v>1957</v>
      </c>
      <c r="D24" s="18" t="s">
        <v>1058</v>
      </c>
      <c r="E24" s="22">
        <v>125</v>
      </c>
      <c r="F24" s="23">
        <v>2.2400000000000002</v>
      </c>
      <c r="G24" s="24">
        <v>2.7900000000000001E-2</v>
      </c>
    </row>
    <row r="25" spans="1:7" ht="12.95" customHeight="1">
      <c r="A25" s="20" t="s">
        <v>1890</v>
      </c>
      <c r="B25" s="21" t="s">
        <v>1892</v>
      </c>
      <c r="C25" s="16" t="s">
        <v>1891</v>
      </c>
      <c r="D25" s="18" t="s">
        <v>1088</v>
      </c>
      <c r="E25" s="22">
        <v>230</v>
      </c>
      <c r="F25" s="23">
        <v>1.7</v>
      </c>
      <c r="G25" s="24">
        <v>2.12E-2</v>
      </c>
    </row>
    <row r="26" spans="1:7" ht="12.95" customHeight="1">
      <c r="A26" s="20" t="s">
        <v>1085</v>
      </c>
      <c r="B26" s="21" t="s">
        <v>1087</v>
      </c>
      <c r="C26" s="16" t="s">
        <v>1086</v>
      </c>
      <c r="D26" s="18" t="s">
        <v>1088</v>
      </c>
      <c r="E26" s="22">
        <v>463</v>
      </c>
      <c r="F26" s="23">
        <v>1.52</v>
      </c>
      <c r="G26" s="24">
        <v>1.89E-2</v>
      </c>
    </row>
    <row r="27" spans="1:7" ht="12.95" customHeight="1">
      <c r="A27" s="20" t="s">
        <v>1095</v>
      </c>
      <c r="B27" s="21" t="s">
        <v>209</v>
      </c>
      <c r="C27" s="16" t="s">
        <v>1096</v>
      </c>
      <c r="D27" s="18" t="s">
        <v>1058</v>
      </c>
      <c r="E27" s="22">
        <v>451</v>
      </c>
      <c r="F27" s="23">
        <v>1.38</v>
      </c>
      <c r="G27" s="24">
        <v>1.7100000000000001E-2</v>
      </c>
    </row>
    <row r="28" spans="1:7" ht="12.95" customHeight="1">
      <c r="A28" s="20" t="s">
        <v>1125</v>
      </c>
      <c r="B28" s="21" t="s">
        <v>1127</v>
      </c>
      <c r="C28" s="16" t="s">
        <v>1126</v>
      </c>
      <c r="D28" s="18" t="s">
        <v>1073</v>
      </c>
      <c r="E28" s="22">
        <v>266</v>
      </c>
      <c r="F28" s="23">
        <v>1.32</v>
      </c>
      <c r="G28" s="24">
        <v>1.6400000000000001E-2</v>
      </c>
    </row>
    <row r="29" spans="1:7" ht="12.95" customHeight="1">
      <c r="A29" s="20" t="s">
        <v>1899</v>
      </c>
      <c r="B29" s="21" t="s">
        <v>1901</v>
      </c>
      <c r="C29" s="16" t="s">
        <v>1900</v>
      </c>
      <c r="D29" s="18" t="s">
        <v>1104</v>
      </c>
      <c r="E29" s="22">
        <v>753</v>
      </c>
      <c r="F29" s="23">
        <v>1.28</v>
      </c>
      <c r="G29" s="24">
        <v>1.5900000000000001E-2</v>
      </c>
    </row>
    <row r="30" spans="1:7" ht="12.95" customHeight="1">
      <c r="A30" s="20" t="s">
        <v>2077</v>
      </c>
      <c r="B30" s="21" t="s">
        <v>2079</v>
      </c>
      <c r="C30" s="16" t="s">
        <v>2078</v>
      </c>
      <c r="D30" s="18" t="s">
        <v>1124</v>
      </c>
      <c r="E30" s="22">
        <v>111</v>
      </c>
      <c r="F30" s="23">
        <v>1.24</v>
      </c>
      <c r="G30" s="24">
        <v>1.55E-2</v>
      </c>
    </row>
    <row r="31" spans="1:7" ht="12.95" customHeight="1">
      <c r="A31" s="20" t="s">
        <v>1232</v>
      </c>
      <c r="B31" s="21" t="s">
        <v>1234</v>
      </c>
      <c r="C31" s="16" t="s">
        <v>1233</v>
      </c>
      <c r="D31" s="18" t="s">
        <v>1235</v>
      </c>
      <c r="E31" s="22">
        <v>697</v>
      </c>
      <c r="F31" s="23">
        <v>1.24</v>
      </c>
      <c r="G31" s="24">
        <v>1.54E-2</v>
      </c>
    </row>
    <row r="32" spans="1:7" ht="12.95" customHeight="1">
      <c r="A32" s="20" t="s">
        <v>1404</v>
      </c>
      <c r="B32" s="21" t="s">
        <v>1406</v>
      </c>
      <c r="C32" s="16" t="s">
        <v>1405</v>
      </c>
      <c r="D32" s="18" t="s">
        <v>1088</v>
      </c>
      <c r="E32" s="22">
        <v>32</v>
      </c>
      <c r="F32" s="23">
        <v>1.1299999999999999</v>
      </c>
      <c r="G32" s="24">
        <v>1.41E-2</v>
      </c>
    </row>
    <row r="33" spans="1:7" ht="12.95" customHeight="1">
      <c r="A33" s="20" t="s">
        <v>1142</v>
      </c>
      <c r="B33" s="21" t="s">
        <v>1144</v>
      </c>
      <c r="C33" s="16" t="s">
        <v>1143</v>
      </c>
      <c r="D33" s="18" t="s">
        <v>1145</v>
      </c>
      <c r="E33" s="22">
        <v>275</v>
      </c>
      <c r="F33" s="23">
        <v>1.1000000000000001</v>
      </c>
      <c r="G33" s="24">
        <v>1.3599999999999999E-2</v>
      </c>
    </row>
    <row r="34" spans="1:7" ht="12.95" customHeight="1">
      <c r="A34" s="20" t="s">
        <v>1178</v>
      </c>
      <c r="B34" s="21" t="s">
        <v>1180</v>
      </c>
      <c r="C34" s="16" t="s">
        <v>1179</v>
      </c>
      <c r="D34" s="18" t="s">
        <v>1081</v>
      </c>
      <c r="E34" s="22">
        <v>191</v>
      </c>
      <c r="F34" s="23">
        <v>1.0900000000000001</v>
      </c>
      <c r="G34" s="24">
        <v>1.3599999999999999E-2</v>
      </c>
    </row>
    <row r="35" spans="1:7" ht="12.95" customHeight="1">
      <c r="A35" s="20" t="s">
        <v>2369</v>
      </c>
      <c r="B35" s="21" t="s">
        <v>2371</v>
      </c>
      <c r="C35" s="16" t="s">
        <v>2370</v>
      </c>
      <c r="D35" s="18" t="s">
        <v>1104</v>
      </c>
      <c r="E35" s="22">
        <v>543</v>
      </c>
      <c r="F35" s="23">
        <v>1.05</v>
      </c>
      <c r="G35" s="24">
        <v>1.3100000000000001E-2</v>
      </c>
    </row>
    <row r="36" spans="1:7" ht="12.95" customHeight="1">
      <c r="A36" s="20" t="s">
        <v>1985</v>
      </c>
      <c r="B36" s="21" t="s">
        <v>1987</v>
      </c>
      <c r="C36" s="16" t="s">
        <v>1986</v>
      </c>
      <c r="D36" s="18" t="s">
        <v>1364</v>
      </c>
      <c r="E36" s="22">
        <v>320</v>
      </c>
      <c r="F36" s="23">
        <v>0.91</v>
      </c>
      <c r="G36" s="24">
        <v>1.1299999999999999E-2</v>
      </c>
    </row>
    <row r="37" spans="1:7" ht="12.95" customHeight="1">
      <c r="A37" s="20" t="s">
        <v>1274</v>
      </c>
      <c r="B37" s="21" t="s">
        <v>1276</v>
      </c>
      <c r="C37" s="16" t="s">
        <v>1275</v>
      </c>
      <c r="D37" s="18" t="s">
        <v>1088</v>
      </c>
      <c r="E37" s="22">
        <v>33</v>
      </c>
      <c r="F37" s="23">
        <v>0.91</v>
      </c>
      <c r="G37" s="24">
        <v>1.1299999999999999E-2</v>
      </c>
    </row>
    <row r="38" spans="1:7" ht="12.95" customHeight="1">
      <c r="A38" s="20" t="s">
        <v>2378</v>
      </c>
      <c r="B38" s="21" t="s">
        <v>2380</v>
      </c>
      <c r="C38" s="16" t="s">
        <v>2379</v>
      </c>
      <c r="D38" s="18" t="s">
        <v>1077</v>
      </c>
      <c r="E38" s="22">
        <v>288</v>
      </c>
      <c r="F38" s="23">
        <v>0.81</v>
      </c>
      <c r="G38" s="24">
        <v>1.01E-2</v>
      </c>
    </row>
    <row r="39" spans="1:7" ht="12.95" customHeight="1">
      <c r="A39" s="20" t="s">
        <v>1174</v>
      </c>
      <c r="B39" s="21" t="s">
        <v>1176</v>
      </c>
      <c r="C39" s="16" t="s">
        <v>1175</v>
      </c>
      <c r="D39" s="18" t="s">
        <v>1177</v>
      </c>
      <c r="E39" s="22">
        <v>194</v>
      </c>
      <c r="F39" s="23">
        <v>0.69</v>
      </c>
      <c r="G39" s="24">
        <v>8.6E-3</v>
      </c>
    </row>
    <row r="40" spans="1:7" ht="12.95" customHeight="1">
      <c r="A40" s="20" t="s">
        <v>1111</v>
      </c>
      <c r="B40" s="21" t="s">
        <v>1113</v>
      </c>
      <c r="C40" s="16" t="s">
        <v>1112</v>
      </c>
      <c r="D40" s="18" t="s">
        <v>1073</v>
      </c>
      <c r="E40" s="22">
        <v>29</v>
      </c>
      <c r="F40" s="23">
        <v>0.6</v>
      </c>
      <c r="G40" s="24">
        <v>7.4999999999999997E-3</v>
      </c>
    </row>
    <row r="41" spans="1:7" ht="12.95" customHeight="1">
      <c r="A41" s="20" t="s">
        <v>1286</v>
      </c>
      <c r="B41" s="21" t="s">
        <v>1288</v>
      </c>
      <c r="C41" s="16" t="s">
        <v>1287</v>
      </c>
      <c r="D41" s="18" t="s">
        <v>1088</v>
      </c>
      <c r="E41" s="22">
        <v>125</v>
      </c>
      <c r="F41" s="23">
        <v>0.23</v>
      </c>
      <c r="G41" s="24">
        <v>2.8999999999999998E-3</v>
      </c>
    </row>
    <row r="42" spans="1:7" ht="12.95" customHeight="1">
      <c r="A42" s="9"/>
      <c r="B42" s="26" t="s">
        <v>34</v>
      </c>
      <c r="C42" s="25" t="s">
        <v>2</v>
      </c>
      <c r="D42" s="26" t="s">
        <v>2</v>
      </c>
      <c r="E42" s="26" t="s">
        <v>2</v>
      </c>
      <c r="F42" s="27">
        <v>79.75</v>
      </c>
      <c r="G42" s="28">
        <v>0.99180000000000001</v>
      </c>
    </row>
    <row r="43" spans="1:7" ht="12.95" customHeight="1">
      <c r="A43" s="9"/>
      <c r="B43" s="17" t="s">
        <v>1479</v>
      </c>
      <c r="C43" s="38" t="s">
        <v>2</v>
      </c>
      <c r="D43" s="39" t="s">
        <v>2</v>
      </c>
      <c r="E43" s="39" t="s">
        <v>2</v>
      </c>
      <c r="F43" s="50" t="s">
        <v>683</v>
      </c>
      <c r="G43" s="51" t="s">
        <v>683</v>
      </c>
    </row>
    <row r="44" spans="1:7" ht="12.95" customHeight="1">
      <c r="A44" s="9"/>
      <c r="B44" s="56" t="s">
        <v>34</v>
      </c>
      <c r="C44" s="38" t="s">
        <v>2</v>
      </c>
      <c r="D44" s="57" t="s">
        <v>2</v>
      </c>
      <c r="E44" s="39" t="s">
        <v>2</v>
      </c>
      <c r="F44" s="50" t="s">
        <v>683</v>
      </c>
      <c r="G44" s="51" t="s">
        <v>683</v>
      </c>
    </row>
    <row r="45" spans="1:7" ht="12.95" customHeight="1">
      <c r="A45" s="9"/>
      <c r="B45" s="26" t="s">
        <v>39</v>
      </c>
      <c r="C45" s="38" t="s">
        <v>2</v>
      </c>
      <c r="D45" s="39" t="s">
        <v>2</v>
      </c>
      <c r="E45" s="40" t="s">
        <v>2</v>
      </c>
      <c r="F45" s="41">
        <v>79.75</v>
      </c>
      <c r="G45" s="42">
        <v>0.99180000000000001</v>
      </c>
    </row>
    <row r="46" spans="1:7" ht="12.95" customHeight="1">
      <c r="A46" s="9"/>
      <c r="B46" s="26" t="s">
        <v>214</v>
      </c>
      <c r="C46" s="38" t="s">
        <v>2</v>
      </c>
      <c r="D46" s="39" t="s">
        <v>2</v>
      </c>
      <c r="E46" s="18" t="s">
        <v>2</v>
      </c>
      <c r="F46" s="41">
        <v>0.65</v>
      </c>
      <c r="G46" s="42">
        <v>8.2000000000000007E-3</v>
      </c>
    </row>
    <row r="47" spans="1:7" ht="12.95" customHeight="1" thickBot="1">
      <c r="A47" s="9"/>
      <c r="B47" s="45" t="s">
        <v>215</v>
      </c>
      <c r="C47" s="44" t="s">
        <v>2</v>
      </c>
      <c r="D47" s="46" t="s">
        <v>2</v>
      </c>
      <c r="E47" s="46" t="s">
        <v>2</v>
      </c>
      <c r="F47" s="47">
        <v>80.399563099999995</v>
      </c>
      <c r="G47" s="48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49" t="s">
        <v>2</v>
      </c>
      <c r="C49" s="9"/>
      <c r="D49" s="9"/>
      <c r="E49" s="9"/>
      <c r="F49" s="9"/>
      <c r="G49" s="9"/>
    </row>
    <row r="50" spans="1:7" ht="12.95" customHeight="1">
      <c r="A50" s="9"/>
      <c r="B50" s="49" t="s">
        <v>2</v>
      </c>
      <c r="C50" s="9"/>
      <c r="D50" s="9"/>
      <c r="E50" s="9"/>
      <c r="F50" s="9"/>
      <c r="G50" s="9"/>
    </row>
    <row r="51" spans="1:7" ht="26.1" customHeight="1">
      <c r="A51" s="9"/>
      <c r="B51" s="63"/>
      <c r="C51" s="9"/>
      <c r="E51" s="9"/>
      <c r="F51" s="9"/>
      <c r="G51" s="9"/>
    </row>
    <row r="52" spans="1:7" ht="12.95" customHeight="1">
      <c r="A52" s="9"/>
      <c r="B52" s="49" t="s">
        <v>2</v>
      </c>
      <c r="C52" s="9"/>
      <c r="D52" s="9"/>
      <c r="E52" s="9"/>
      <c r="F52" s="9"/>
      <c r="G5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showGridLines="0" zoomScaleNormal="100" workbookViewId="0"/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Nifty Exchange Traded Fund (NIFTYETF)</v>
      </c>
      <c r="C4" s="79"/>
      <c r="D4" s="79"/>
      <c r="E4" s="79"/>
      <c r="F4" s="79"/>
      <c r="G4" s="79"/>
    </row>
    <row r="5" spans="1:9" ht="15.95" customHeight="1">
      <c r="A5" s="8" t="s">
        <v>2792</v>
      </c>
      <c r="B5" s="64" t="s">
        <v>3001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1289</v>
      </c>
      <c r="F11" s="23">
        <v>24.31</v>
      </c>
      <c r="G11" s="24">
        <v>9.7699999999999995E-2</v>
      </c>
    </row>
    <row r="12" spans="1:9" ht="12.95" customHeight="1">
      <c r="A12" s="20" t="s">
        <v>1331</v>
      </c>
      <c r="B12" s="21" t="s">
        <v>1333</v>
      </c>
      <c r="C12" s="16" t="s">
        <v>1332</v>
      </c>
      <c r="D12" s="18" t="s">
        <v>1100</v>
      </c>
      <c r="E12" s="22">
        <v>2174</v>
      </c>
      <c r="F12" s="23">
        <v>19.190000000000001</v>
      </c>
      <c r="G12" s="24">
        <v>7.7100000000000002E-2</v>
      </c>
      <c r="I12" s="78"/>
    </row>
    <row r="13" spans="1:9" ht="12.95" customHeight="1">
      <c r="A13" s="20" t="s">
        <v>1402</v>
      </c>
      <c r="B13" s="21" t="s">
        <v>507</v>
      </c>
      <c r="C13" s="16" t="s">
        <v>1403</v>
      </c>
      <c r="D13" s="18" t="s">
        <v>1062</v>
      </c>
      <c r="E13" s="22">
        <v>1007</v>
      </c>
      <c r="F13" s="23">
        <v>18.38</v>
      </c>
      <c r="G13" s="24">
        <v>7.3899999999999993E-2</v>
      </c>
    </row>
    <row r="14" spans="1:9" ht="12.95" customHeight="1">
      <c r="A14" s="20" t="s">
        <v>1181</v>
      </c>
      <c r="B14" s="21" t="s">
        <v>1183</v>
      </c>
      <c r="C14" s="16" t="s">
        <v>1182</v>
      </c>
      <c r="D14" s="18" t="s">
        <v>1077</v>
      </c>
      <c r="E14" s="22">
        <v>1260</v>
      </c>
      <c r="F14" s="23">
        <v>14.26</v>
      </c>
      <c r="G14" s="24">
        <v>5.7299999999999997E-2</v>
      </c>
    </row>
    <row r="15" spans="1:9" ht="12.95" customHeight="1">
      <c r="A15" s="20" t="s">
        <v>1390</v>
      </c>
      <c r="B15" s="21" t="s">
        <v>1392</v>
      </c>
      <c r="C15" s="16" t="s">
        <v>1391</v>
      </c>
      <c r="D15" s="18" t="s">
        <v>1124</v>
      </c>
      <c r="E15" s="22">
        <v>5380</v>
      </c>
      <c r="F15" s="23">
        <v>13.75</v>
      </c>
      <c r="G15" s="24">
        <v>5.5199999999999999E-2</v>
      </c>
    </row>
    <row r="16" spans="1:9" ht="12.95" customHeight="1">
      <c r="A16" s="20" t="s">
        <v>1055</v>
      </c>
      <c r="B16" s="21" t="s">
        <v>1057</v>
      </c>
      <c r="C16" s="16" t="s">
        <v>1056</v>
      </c>
      <c r="D16" s="18" t="s">
        <v>1058</v>
      </c>
      <c r="E16" s="22">
        <v>4049</v>
      </c>
      <c r="F16" s="23">
        <v>11.27</v>
      </c>
      <c r="G16" s="24">
        <v>4.53E-2</v>
      </c>
    </row>
    <row r="17" spans="1:7" ht="12.95" customHeight="1">
      <c r="A17" s="20" t="s">
        <v>1461</v>
      </c>
      <c r="B17" s="21" t="s">
        <v>1463</v>
      </c>
      <c r="C17" s="16" t="s">
        <v>1462</v>
      </c>
      <c r="D17" s="18" t="s">
        <v>1141</v>
      </c>
      <c r="E17" s="22">
        <v>777</v>
      </c>
      <c r="F17" s="23">
        <v>10.19</v>
      </c>
      <c r="G17" s="24">
        <v>4.0899999999999999E-2</v>
      </c>
    </row>
    <row r="18" spans="1:7" ht="12.95" customHeight="1">
      <c r="A18" s="20" t="s">
        <v>1074</v>
      </c>
      <c r="B18" s="21" t="s">
        <v>1076</v>
      </c>
      <c r="C18" s="16" t="s">
        <v>1075</v>
      </c>
      <c r="D18" s="18" t="s">
        <v>1077</v>
      </c>
      <c r="E18" s="22">
        <v>313</v>
      </c>
      <c r="F18" s="23">
        <v>8.92</v>
      </c>
      <c r="G18" s="24">
        <v>3.5799999999999998E-2</v>
      </c>
    </row>
    <row r="19" spans="1:7" ht="12.95" customHeight="1">
      <c r="A19" s="20" t="s">
        <v>1146</v>
      </c>
      <c r="B19" s="21" t="s">
        <v>1148</v>
      </c>
      <c r="C19" s="16" t="s">
        <v>1147</v>
      </c>
      <c r="D19" s="18" t="s">
        <v>1058</v>
      </c>
      <c r="E19" s="22">
        <v>840</v>
      </c>
      <c r="F19" s="23">
        <v>8.8000000000000007</v>
      </c>
      <c r="G19" s="24">
        <v>3.5400000000000001E-2</v>
      </c>
    </row>
    <row r="20" spans="1:7" ht="12.95" customHeight="1">
      <c r="A20" s="20" t="s">
        <v>1292</v>
      </c>
      <c r="B20" s="21" t="s">
        <v>1294</v>
      </c>
      <c r="C20" s="16" t="s">
        <v>1293</v>
      </c>
      <c r="D20" s="18" t="s">
        <v>1088</v>
      </c>
      <c r="E20" s="22">
        <v>83</v>
      </c>
      <c r="F20" s="23">
        <v>7.35</v>
      </c>
      <c r="G20" s="24">
        <v>2.9600000000000001E-2</v>
      </c>
    </row>
    <row r="21" spans="1:7" ht="12.95" customHeight="1">
      <c r="A21" s="20" t="s">
        <v>1399</v>
      </c>
      <c r="B21" s="21" t="s">
        <v>1401</v>
      </c>
      <c r="C21" s="16" t="s">
        <v>1400</v>
      </c>
      <c r="D21" s="18" t="s">
        <v>1124</v>
      </c>
      <c r="E21" s="22">
        <v>450</v>
      </c>
      <c r="F21" s="23">
        <v>6</v>
      </c>
      <c r="G21" s="24">
        <v>2.41E-2</v>
      </c>
    </row>
    <row r="22" spans="1:7" ht="12.95" customHeight="1">
      <c r="A22" s="20" t="s">
        <v>1135</v>
      </c>
      <c r="B22" s="21" t="s">
        <v>1137</v>
      </c>
      <c r="C22" s="16" t="s">
        <v>1136</v>
      </c>
      <c r="D22" s="18" t="s">
        <v>1058</v>
      </c>
      <c r="E22" s="22">
        <v>2340</v>
      </c>
      <c r="F22" s="23">
        <v>5.85</v>
      </c>
      <c r="G22" s="24">
        <v>2.35E-2</v>
      </c>
    </row>
    <row r="23" spans="1:7" ht="12.95" customHeight="1">
      <c r="A23" s="20" t="s">
        <v>1956</v>
      </c>
      <c r="B23" s="21" t="s">
        <v>206</v>
      </c>
      <c r="C23" s="16" t="s">
        <v>1957</v>
      </c>
      <c r="D23" s="18" t="s">
        <v>1058</v>
      </c>
      <c r="E23" s="22">
        <v>321</v>
      </c>
      <c r="F23" s="23">
        <v>5.77</v>
      </c>
      <c r="G23" s="24">
        <v>2.3199999999999998E-2</v>
      </c>
    </row>
    <row r="24" spans="1:7" ht="12.95" customHeight="1">
      <c r="A24" s="20" t="s">
        <v>1888</v>
      </c>
      <c r="B24" s="21" t="s">
        <v>1784</v>
      </c>
      <c r="C24" s="16" t="s">
        <v>1889</v>
      </c>
      <c r="D24" s="18" t="s">
        <v>1058</v>
      </c>
      <c r="E24" s="22">
        <v>1002</v>
      </c>
      <c r="F24" s="23">
        <v>5.12</v>
      </c>
      <c r="G24" s="24">
        <v>2.06E-2</v>
      </c>
    </row>
    <row r="25" spans="1:7" ht="12.95" customHeight="1">
      <c r="A25" s="20" t="s">
        <v>1890</v>
      </c>
      <c r="B25" s="21" t="s">
        <v>1892</v>
      </c>
      <c r="C25" s="16" t="s">
        <v>1891</v>
      </c>
      <c r="D25" s="18" t="s">
        <v>1088</v>
      </c>
      <c r="E25" s="22">
        <v>588</v>
      </c>
      <c r="F25" s="23">
        <v>4.34</v>
      </c>
      <c r="G25" s="24">
        <v>1.7500000000000002E-2</v>
      </c>
    </row>
    <row r="26" spans="1:7" ht="12.95" customHeight="1">
      <c r="A26" s="20" t="s">
        <v>1085</v>
      </c>
      <c r="B26" s="21" t="s">
        <v>1087</v>
      </c>
      <c r="C26" s="16" t="s">
        <v>1086</v>
      </c>
      <c r="D26" s="18" t="s">
        <v>1088</v>
      </c>
      <c r="E26" s="22">
        <v>1165</v>
      </c>
      <c r="F26" s="23">
        <v>3.81</v>
      </c>
      <c r="G26" s="24">
        <v>1.5299999999999999E-2</v>
      </c>
    </row>
    <row r="27" spans="1:7" ht="12.95" customHeight="1">
      <c r="A27" s="20" t="s">
        <v>1095</v>
      </c>
      <c r="B27" s="21" t="s">
        <v>209</v>
      </c>
      <c r="C27" s="16" t="s">
        <v>1096</v>
      </c>
      <c r="D27" s="18" t="s">
        <v>1058</v>
      </c>
      <c r="E27" s="22">
        <v>1159</v>
      </c>
      <c r="F27" s="23">
        <v>3.53</v>
      </c>
      <c r="G27" s="24">
        <v>1.4200000000000001E-2</v>
      </c>
    </row>
    <row r="28" spans="1:7" ht="12.95" customHeight="1">
      <c r="A28" s="20" t="s">
        <v>1125</v>
      </c>
      <c r="B28" s="21" t="s">
        <v>1127</v>
      </c>
      <c r="C28" s="16" t="s">
        <v>1126</v>
      </c>
      <c r="D28" s="18" t="s">
        <v>1073</v>
      </c>
      <c r="E28" s="22">
        <v>696</v>
      </c>
      <c r="F28" s="23">
        <v>3.45</v>
      </c>
      <c r="G28" s="24">
        <v>1.38E-2</v>
      </c>
    </row>
    <row r="29" spans="1:7" ht="12.95" customHeight="1">
      <c r="A29" s="20" t="s">
        <v>1885</v>
      </c>
      <c r="B29" s="21" t="s">
        <v>1887</v>
      </c>
      <c r="C29" s="16" t="s">
        <v>1886</v>
      </c>
      <c r="D29" s="18" t="s">
        <v>1077</v>
      </c>
      <c r="E29" s="22">
        <v>351</v>
      </c>
      <c r="F29" s="23">
        <v>3.4</v>
      </c>
      <c r="G29" s="24">
        <v>1.37E-2</v>
      </c>
    </row>
    <row r="30" spans="1:7" ht="12.95" customHeight="1">
      <c r="A30" s="20" t="s">
        <v>1142</v>
      </c>
      <c r="B30" s="21" t="s">
        <v>1144</v>
      </c>
      <c r="C30" s="16" t="s">
        <v>1143</v>
      </c>
      <c r="D30" s="18" t="s">
        <v>1145</v>
      </c>
      <c r="E30" s="22">
        <v>831</v>
      </c>
      <c r="F30" s="23">
        <v>3.31</v>
      </c>
      <c r="G30" s="24">
        <v>1.3299999999999999E-2</v>
      </c>
    </row>
    <row r="31" spans="1:7" ht="12.95" customHeight="1">
      <c r="A31" s="20" t="s">
        <v>1899</v>
      </c>
      <c r="B31" s="21" t="s">
        <v>1901</v>
      </c>
      <c r="C31" s="16" t="s">
        <v>1900</v>
      </c>
      <c r="D31" s="18" t="s">
        <v>1104</v>
      </c>
      <c r="E31" s="22">
        <v>1924</v>
      </c>
      <c r="F31" s="23">
        <v>3.27</v>
      </c>
      <c r="G31" s="24">
        <v>1.3100000000000001E-2</v>
      </c>
    </row>
    <row r="32" spans="1:7" ht="12.95" customHeight="1">
      <c r="A32" s="20" t="s">
        <v>1322</v>
      </c>
      <c r="B32" s="21" t="s">
        <v>1324</v>
      </c>
      <c r="C32" s="16" t="s">
        <v>1323</v>
      </c>
      <c r="D32" s="18" t="s">
        <v>1221</v>
      </c>
      <c r="E32" s="22">
        <v>1172</v>
      </c>
      <c r="F32" s="23">
        <v>3.26</v>
      </c>
      <c r="G32" s="24">
        <v>1.3100000000000001E-2</v>
      </c>
    </row>
    <row r="33" spans="1:7" ht="12.95" customHeight="1">
      <c r="A33" s="20" t="s">
        <v>2077</v>
      </c>
      <c r="B33" s="21" t="s">
        <v>2079</v>
      </c>
      <c r="C33" s="16" t="s">
        <v>2078</v>
      </c>
      <c r="D33" s="18" t="s">
        <v>1124</v>
      </c>
      <c r="E33" s="22">
        <v>284</v>
      </c>
      <c r="F33" s="23">
        <v>3.18</v>
      </c>
      <c r="G33" s="24">
        <v>1.2800000000000001E-2</v>
      </c>
    </row>
    <row r="34" spans="1:7" ht="12.95" customHeight="1">
      <c r="A34" s="20" t="s">
        <v>1232</v>
      </c>
      <c r="B34" s="21" t="s">
        <v>1234</v>
      </c>
      <c r="C34" s="16" t="s">
        <v>1233</v>
      </c>
      <c r="D34" s="18" t="s">
        <v>1235</v>
      </c>
      <c r="E34" s="22">
        <v>1780</v>
      </c>
      <c r="F34" s="23">
        <v>3.16</v>
      </c>
      <c r="G34" s="24">
        <v>1.2699999999999999E-2</v>
      </c>
    </row>
    <row r="35" spans="1:7" ht="12.95" customHeight="1">
      <c r="A35" s="20" t="s">
        <v>1404</v>
      </c>
      <c r="B35" s="21" t="s">
        <v>1406</v>
      </c>
      <c r="C35" s="16" t="s">
        <v>1405</v>
      </c>
      <c r="D35" s="18" t="s">
        <v>1088</v>
      </c>
      <c r="E35" s="22">
        <v>81</v>
      </c>
      <c r="F35" s="23">
        <v>2.87</v>
      </c>
      <c r="G35" s="24">
        <v>1.15E-2</v>
      </c>
    </row>
    <row r="36" spans="1:7" ht="12.95" customHeight="1">
      <c r="A36" s="20" t="s">
        <v>1178</v>
      </c>
      <c r="B36" s="21" t="s">
        <v>1180</v>
      </c>
      <c r="C36" s="16" t="s">
        <v>1179</v>
      </c>
      <c r="D36" s="18" t="s">
        <v>1081</v>
      </c>
      <c r="E36" s="22">
        <v>490</v>
      </c>
      <c r="F36" s="23">
        <v>2.8</v>
      </c>
      <c r="G36" s="24">
        <v>1.12E-2</v>
      </c>
    </row>
    <row r="37" spans="1:7" ht="12.95" customHeight="1">
      <c r="A37" s="20" t="s">
        <v>2369</v>
      </c>
      <c r="B37" s="21" t="s">
        <v>2371</v>
      </c>
      <c r="C37" s="16" t="s">
        <v>2370</v>
      </c>
      <c r="D37" s="18" t="s">
        <v>1104</v>
      </c>
      <c r="E37" s="22">
        <v>1385</v>
      </c>
      <c r="F37" s="23">
        <v>2.68</v>
      </c>
      <c r="G37" s="24">
        <v>1.0800000000000001E-2</v>
      </c>
    </row>
    <row r="38" spans="1:7" ht="12.95" customHeight="1">
      <c r="A38" s="20" t="s">
        <v>2039</v>
      </c>
      <c r="B38" s="21" t="s">
        <v>2041</v>
      </c>
      <c r="C38" s="16" t="s">
        <v>2040</v>
      </c>
      <c r="D38" s="18" t="s">
        <v>1062</v>
      </c>
      <c r="E38" s="22">
        <v>149</v>
      </c>
      <c r="F38" s="23">
        <v>2.63</v>
      </c>
      <c r="G38" s="24">
        <v>1.06E-2</v>
      </c>
    </row>
    <row r="39" spans="1:7" ht="12.95" customHeight="1">
      <c r="A39" s="20" t="s">
        <v>2372</v>
      </c>
      <c r="B39" s="21" t="s">
        <v>2374</v>
      </c>
      <c r="C39" s="16" t="s">
        <v>2373</v>
      </c>
      <c r="D39" s="18" t="s">
        <v>1214</v>
      </c>
      <c r="E39" s="22">
        <v>65</v>
      </c>
      <c r="F39" s="23">
        <v>2.57</v>
      </c>
      <c r="G39" s="24">
        <v>1.03E-2</v>
      </c>
    </row>
    <row r="40" spans="1:7" ht="12.95" customHeight="1">
      <c r="A40" s="20" t="s">
        <v>1059</v>
      </c>
      <c r="B40" s="21" t="s">
        <v>1061</v>
      </c>
      <c r="C40" s="16" t="s">
        <v>1060</v>
      </c>
      <c r="D40" s="18" t="s">
        <v>1062</v>
      </c>
      <c r="E40" s="22">
        <v>204</v>
      </c>
      <c r="F40" s="23">
        <v>2.52</v>
      </c>
      <c r="G40" s="24">
        <v>1.01E-2</v>
      </c>
    </row>
    <row r="41" spans="1:7" ht="12.95" customHeight="1">
      <c r="A41" s="20" t="s">
        <v>2003</v>
      </c>
      <c r="B41" s="21" t="s">
        <v>2005</v>
      </c>
      <c r="C41" s="16" t="s">
        <v>2004</v>
      </c>
      <c r="D41" s="18" t="s">
        <v>1077</v>
      </c>
      <c r="E41" s="22">
        <v>394</v>
      </c>
      <c r="F41" s="23">
        <v>2.52</v>
      </c>
      <c r="G41" s="24">
        <v>1.01E-2</v>
      </c>
    </row>
    <row r="42" spans="1:7" ht="12.95" customHeight="1">
      <c r="A42" s="20" t="s">
        <v>1274</v>
      </c>
      <c r="B42" s="21" t="s">
        <v>1276</v>
      </c>
      <c r="C42" s="16" t="s">
        <v>1275</v>
      </c>
      <c r="D42" s="18" t="s">
        <v>1088</v>
      </c>
      <c r="E42" s="22">
        <v>85</v>
      </c>
      <c r="F42" s="23">
        <v>2.33</v>
      </c>
      <c r="G42" s="24">
        <v>9.4000000000000004E-3</v>
      </c>
    </row>
    <row r="43" spans="1:7" ht="12.95" customHeight="1">
      <c r="A43" s="20" t="s">
        <v>1985</v>
      </c>
      <c r="B43" s="21" t="s">
        <v>1987</v>
      </c>
      <c r="C43" s="16" t="s">
        <v>1986</v>
      </c>
      <c r="D43" s="18" t="s">
        <v>1364</v>
      </c>
      <c r="E43" s="22">
        <v>822</v>
      </c>
      <c r="F43" s="23">
        <v>2.33</v>
      </c>
      <c r="G43" s="24">
        <v>9.4000000000000004E-3</v>
      </c>
    </row>
    <row r="44" spans="1:7" ht="12.95" customHeight="1">
      <c r="A44" s="20" t="s">
        <v>1194</v>
      </c>
      <c r="B44" s="54" t="s">
        <v>1196</v>
      </c>
      <c r="C44" s="16" t="s">
        <v>1195</v>
      </c>
      <c r="D44" s="55" t="s">
        <v>1100</v>
      </c>
      <c r="E44" s="22">
        <v>1286</v>
      </c>
      <c r="F44" s="23">
        <v>2.27</v>
      </c>
      <c r="G44" s="24">
        <v>9.1000000000000004E-3</v>
      </c>
    </row>
    <row r="45" spans="1:7" ht="12.95" customHeight="1">
      <c r="A45" s="20" t="s">
        <v>2375</v>
      </c>
      <c r="B45" s="21" t="s">
        <v>2377</v>
      </c>
      <c r="C45" s="16" t="s">
        <v>2376</v>
      </c>
      <c r="D45" s="18" t="s">
        <v>1088</v>
      </c>
      <c r="E45" s="22">
        <v>8</v>
      </c>
      <c r="F45" s="23">
        <v>2.27</v>
      </c>
      <c r="G45" s="24">
        <v>9.1000000000000004E-3</v>
      </c>
    </row>
    <row r="46" spans="1:7" ht="12.95" customHeight="1">
      <c r="A46" s="20" t="s">
        <v>1097</v>
      </c>
      <c r="B46" s="21" t="s">
        <v>1099</v>
      </c>
      <c r="C46" s="16" t="s">
        <v>1098</v>
      </c>
      <c r="D46" s="18" t="s">
        <v>1100</v>
      </c>
      <c r="E46" s="22">
        <v>492</v>
      </c>
      <c r="F46" s="23">
        <v>2.1</v>
      </c>
      <c r="G46" s="24">
        <v>8.5000000000000006E-3</v>
      </c>
    </row>
    <row r="47" spans="1:7" ht="12.95" customHeight="1">
      <c r="A47" s="20" t="s">
        <v>2378</v>
      </c>
      <c r="B47" s="21" t="s">
        <v>2380</v>
      </c>
      <c r="C47" s="16" t="s">
        <v>2379</v>
      </c>
      <c r="D47" s="18" t="s">
        <v>1077</v>
      </c>
      <c r="E47" s="22">
        <v>713</v>
      </c>
      <c r="F47" s="23">
        <v>2</v>
      </c>
      <c r="G47" s="24">
        <v>8.0999999999999996E-3</v>
      </c>
    </row>
    <row r="48" spans="1:7" ht="12.95" customHeight="1">
      <c r="A48" s="20" t="s">
        <v>1396</v>
      </c>
      <c r="B48" s="21" t="s">
        <v>1398</v>
      </c>
      <c r="C48" s="16" t="s">
        <v>1397</v>
      </c>
      <c r="D48" s="18" t="s">
        <v>1242</v>
      </c>
      <c r="E48" s="22">
        <v>345</v>
      </c>
      <c r="F48" s="23">
        <v>1.99</v>
      </c>
      <c r="G48" s="24">
        <v>8.0000000000000002E-3</v>
      </c>
    </row>
    <row r="49" spans="1:7" ht="12.95" customHeight="1">
      <c r="A49" s="20" t="s">
        <v>2259</v>
      </c>
      <c r="B49" s="21" t="s">
        <v>2261</v>
      </c>
      <c r="C49" s="16" t="s">
        <v>2260</v>
      </c>
      <c r="D49" s="18" t="s">
        <v>1221</v>
      </c>
      <c r="E49" s="22">
        <v>920</v>
      </c>
      <c r="F49" s="23">
        <v>1.97</v>
      </c>
      <c r="G49" s="24">
        <v>7.9000000000000008E-3</v>
      </c>
    </row>
    <row r="50" spans="1:7" ht="12.95" customHeight="1">
      <c r="A50" s="20" t="s">
        <v>1413</v>
      </c>
      <c r="B50" s="21" t="s">
        <v>1415</v>
      </c>
      <c r="C50" s="16" t="s">
        <v>1414</v>
      </c>
      <c r="D50" s="18" t="s">
        <v>1131</v>
      </c>
      <c r="E50" s="22">
        <v>541</v>
      </c>
      <c r="F50" s="23">
        <v>1.78</v>
      </c>
      <c r="G50" s="24">
        <v>7.1000000000000004E-3</v>
      </c>
    </row>
    <row r="51" spans="1:7" ht="12.95" customHeight="1">
      <c r="A51" s="20" t="s">
        <v>1455</v>
      </c>
      <c r="B51" s="21" t="s">
        <v>1457</v>
      </c>
      <c r="C51" s="16" t="s">
        <v>1456</v>
      </c>
      <c r="D51" s="18" t="s">
        <v>1073</v>
      </c>
      <c r="E51" s="22">
        <v>319</v>
      </c>
      <c r="F51" s="23">
        <v>1.74</v>
      </c>
      <c r="G51" s="24">
        <v>7.0000000000000001E-3</v>
      </c>
    </row>
    <row r="52" spans="1:7" ht="12.95" customHeight="1">
      <c r="A52" s="20" t="s">
        <v>1174</v>
      </c>
      <c r="B52" s="21" t="s">
        <v>1176</v>
      </c>
      <c r="C52" s="16" t="s">
        <v>1175</v>
      </c>
      <c r="D52" s="18" t="s">
        <v>1177</v>
      </c>
      <c r="E52" s="22">
        <v>483</v>
      </c>
      <c r="F52" s="23">
        <v>1.71</v>
      </c>
      <c r="G52" s="24">
        <v>6.8999999999999999E-3</v>
      </c>
    </row>
    <row r="53" spans="1:7" ht="12.95" customHeight="1">
      <c r="A53" s="20" t="s">
        <v>1836</v>
      </c>
      <c r="B53" s="21" t="s">
        <v>1838</v>
      </c>
      <c r="C53" s="16" t="s">
        <v>1837</v>
      </c>
      <c r="D53" s="18" t="s">
        <v>1839</v>
      </c>
      <c r="E53" s="22">
        <v>230</v>
      </c>
      <c r="F53" s="23">
        <v>1.68</v>
      </c>
      <c r="G53" s="24">
        <v>6.7000000000000002E-3</v>
      </c>
    </row>
    <row r="54" spans="1:7" ht="12.95" customHeight="1">
      <c r="A54" s="20" t="s">
        <v>2381</v>
      </c>
      <c r="B54" s="21" t="s">
        <v>2383</v>
      </c>
      <c r="C54" s="16" t="s">
        <v>2382</v>
      </c>
      <c r="D54" s="18" t="s">
        <v>2384</v>
      </c>
      <c r="E54" s="22">
        <v>489</v>
      </c>
      <c r="F54" s="23">
        <v>1.64</v>
      </c>
      <c r="G54" s="24">
        <v>6.6E-3</v>
      </c>
    </row>
    <row r="55" spans="1:7" ht="12.95" customHeight="1">
      <c r="A55" s="20" t="s">
        <v>1947</v>
      </c>
      <c r="B55" s="21" t="s">
        <v>1949</v>
      </c>
      <c r="C55" s="16" t="s">
        <v>1948</v>
      </c>
      <c r="D55" s="18" t="s">
        <v>1100</v>
      </c>
      <c r="E55" s="22">
        <v>470</v>
      </c>
      <c r="F55" s="23">
        <v>1.62</v>
      </c>
      <c r="G55" s="24">
        <v>6.4999999999999997E-3</v>
      </c>
    </row>
    <row r="56" spans="1:7" ht="12.95" customHeight="1">
      <c r="A56" s="20" t="s">
        <v>1111</v>
      </c>
      <c r="B56" s="21" t="s">
        <v>1113</v>
      </c>
      <c r="C56" s="16" t="s">
        <v>1112</v>
      </c>
      <c r="D56" s="18" t="s">
        <v>1073</v>
      </c>
      <c r="E56" s="22">
        <v>76</v>
      </c>
      <c r="F56" s="23">
        <v>1.58</v>
      </c>
      <c r="G56" s="24">
        <v>6.4000000000000003E-3</v>
      </c>
    </row>
    <row r="57" spans="1:7" ht="12.95" customHeight="1">
      <c r="A57" s="20" t="s">
        <v>1368</v>
      </c>
      <c r="B57" s="21" t="s">
        <v>1370</v>
      </c>
      <c r="C57" s="16" t="s">
        <v>1369</v>
      </c>
      <c r="D57" s="18" t="s">
        <v>1073</v>
      </c>
      <c r="E57" s="22">
        <v>151</v>
      </c>
      <c r="F57" s="23">
        <v>1.1100000000000001</v>
      </c>
      <c r="G57" s="24">
        <v>4.4999999999999997E-3</v>
      </c>
    </row>
    <row r="58" spans="1:7" ht="12.95" customHeight="1">
      <c r="A58" s="20" t="s">
        <v>1236</v>
      </c>
      <c r="B58" s="21" t="s">
        <v>1238</v>
      </c>
      <c r="C58" s="16" t="s">
        <v>1237</v>
      </c>
      <c r="D58" s="18" t="s">
        <v>1214</v>
      </c>
      <c r="E58" s="22">
        <v>463</v>
      </c>
      <c r="F58" s="23">
        <v>1.08</v>
      </c>
      <c r="G58" s="24">
        <v>4.3E-3</v>
      </c>
    </row>
    <row r="59" spans="1:7" ht="12.95" customHeight="1">
      <c r="A59" s="20" t="s">
        <v>1070</v>
      </c>
      <c r="B59" s="21" t="s">
        <v>1072</v>
      </c>
      <c r="C59" s="16" t="s">
        <v>1071</v>
      </c>
      <c r="D59" s="18" t="s">
        <v>1073</v>
      </c>
      <c r="E59" s="22">
        <v>177</v>
      </c>
      <c r="F59" s="23">
        <v>0.99</v>
      </c>
      <c r="G59" s="24">
        <v>4.0000000000000001E-3</v>
      </c>
    </row>
    <row r="60" spans="1:7" ht="12.95" customHeight="1">
      <c r="A60" s="20" t="s">
        <v>2262</v>
      </c>
      <c r="B60" s="21" t="s">
        <v>2264</v>
      </c>
      <c r="C60" s="16" t="s">
        <v>2263</v>
      </c>
      <c r="D60" s="18" t="s">
        <v>1273</v>
      </c>
      <c r="E60" s="22">
        <v>5</v>
      </c>
      <c r="F60" s="23">
        <v>0.9</v>
      </c>
      <c r="G60" s="24">
        <v>3.5999999999999999E-3</v>
      </c>
    </row>
    <row r="61" spans="1:7" ht="12.95" customHeight="1">
      <c r="A61" s="9"/>
      <c r="B61" s="26" t="s">
        <v>34</v>
      </c>
      <c r="C61" s="25" t="s">
        <v>2</v>
      </c>
      <c r="D61" s="26" t="s">
        <v>2</v>
      </c>
      <c r="E61" s="26" t="s">
        <v>2</v>
      </c>
      <c r="F61" s="27">
        <v>245.55</v>
      </c>
      <c r="G61" s="28">
        <v>0.98680000000000001</v>
      </c>
    </row>
    <row r="62" spans="1:7" ht="12.95" customHeight="1">
      <c r="A62" s="9"/>
      <c r="B62" s="17" t="s">
        <v>1479</v>
      </c>
      <c r="C62" s="38" t="s">
        <v>2</v>
      </c>
      <c r="D62" s="39" t="s">
        <v>2</v>
      </c>
      <c r="E62" s="39" t="s">
        <v>2</v>
      </c>
      <c r="F62" s="50" t="s">
        <v>683</v>
      </c>
      <c r="G62" s="51" t="s">
        <v>683</v>
      </c>
    </row>
    <row r="63" spans="1:7" ht="12.95" customHeight="1">
      <c r="A63" s="9"/>
      <c r="B63" s="26" t="s">
        <v>34</v>
      </c>
      <c r="C63" s="38" t="s">
        <v>2</v>
      </c>
      <c r="D63" s="39" t="s">
        <v>2</v>
      </c>
      <c r="E63" s="39" t="s">
        <v>2</v>
      </c>
      <c r="F63" s="50" t="s">
        <v>683</v>
      </c>
      <c r="G63" s="51" t="s">
        <v>683</v>
      </c>
    </row>
    <row r="64" spans="1:7" ht="12.95" customHeight="1">
      <c r="A64" s="9"/>
      <c r="B64" s="26" t="s">
        <v>39</v>
      </c>
      <c r="C64" s="38" t="s">
        <v>2</v>
      </c>
      <c r="D64" s="39" t="s">
        <v>2</v>
      </c>
      <c r="E64" s="40" t="s">
        <v>2</v>
      </c>
      <c r="F64" s="41">
        <v>245.55</v>
      </c>
      <c r="G64" s="42">
        <v>0.98680000000000001</v>
      </c>
    </row>
    <row r="65" spans="1:7" ht="12.95" customHeight="1">
      <c r="A65" s="9"/>
      <c r="B65" s="26" t="s">
        <v>214</v>
      </c>
      <c r="C65" s="38" t="s">
        <v>2</v>
      </c>
      <c r="D65" s="39" t="s">
        <v>2</v>
      </c>
      <c r="E65" s="18" t="s">
        <v>2</v>
      </c>
      <c r="F65" s="41">
        <v>3.28</v>
      </c>
      <c r="G65" s="42">
        <v>1.32E-2</v>
      </c>
    </row>
    <row r="66" spans="1:7" ht="12.95" customHeight="1" thickBot="1">
      <c r="A66" s="9"/>
      <c r="B66" s="45" t="s">
        <v>215</v>
      </c>
      <c r="C66" s="44" t="s">
        <v>2</v>
      </c>
      <c r="D66" s="46" t="s">
        <v>2</v>
      </c>
      <c r="E66" s="46" t="s">
        <v>2</v>
      </c>
      <c r="F66" s="47">
        <v>248.82991659999999</v>
      </c>
      <c r="G66" s="48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49" t="s">
        <v>2</v>
      </c>
      <c r="C68" s="9"/>
      <c r="D68" s="9"/>
      <c r="E68" s="9"/>
      <c r="F68" s="9"/>
      <c r="G68" s="9"/>
    </row>
    <row r="69" spans="1:7" ht="12.95" customHeight="1">
      <c r="A69" s="9"/>
      <c r="B69" s="49" t="s">
        <v>2</v>
      </c>
      <c r="C69" s="9"/>
      <c r="D69" s="9"/>
      <c r="E69" s="9"/>
      <c r="F69" s="9"/>
      <c r="G69" s="9"/>
    </row>
    <row r="70" spans="1:7" ht="26.1" customHeight="1">
      <c r="A70" s="9"/>
      <c r="B70" s="63"/>
      <c r="C70" s="9"/>
      <c r="E70" s="9"/>
      <c r="F70" s="9"/>
      <c r="G70" s="9"/>
    </row>
    <row r="71" spans="1:7" ht="12.95" customHeight="1">
      <c r="A71" s="9"/>
      <c r="B71" s="49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0"/>
  <sheetViews>
    <sheetView showGridLines="0" zoomScaleNormal="100" workbookViewId="0"/>
  </sheetViews>
  <sheetFormatPr defaultRowHeight="12.75"/>
  <cols>
    <col min="1" max="1" width="12.140625" style="2" bestFit="1" customWidth="1"/>
    <col min="2" max="2" width="61.7109375" style="2" bestFit="1" customWidth="1"/>
    <col min="3" max="3" width="13.8554687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Balanced Fund (BF)</v>
      </c>
      <c r="C4" s="79"/>
      <c r="D4" s="79"/>
      <c r="E4" s="79"/>
      <c r="F4" s="79"/>
      <c r="G4" s="79"/>
    </row>
    <row r="5" spans="1:9" ht="15.95" customHeight="1">
      <c r="A5" s="8" t="s">
        <v>2793</v>
      </c>
      <c r="B5" s="64" t="s">
        <v>3002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1860</v>
      </c>
      <c r="B11" s="21" t="s">
        <v>1770</v>
      </c>
      <c r="C11" s="16" t="s">
        <v>1861</v>
      </c>
      <c r="D11" s="18" t="s">
        <v>1058</v>
      </c>
      <c r="E11" s="22">
        <v>223782</v>
      </c>
      <c r="F11" s="23">
        <v>4220.75</v>
      </c>
      <c r="G11" s="24">
        <v>3.4500000000000003E-2</v>
      </c>
    </row>
    <row r="12" spans="1:9" ht="12.95" customHeight="1">
      <c r="A12" s="20" t="s">
        <v>1135</v>
      </c>
      <c r="B12" s="21" t="s">
        <v>1137</v>
      </c>
      <c r="C12" s="16" t="s">
        <v>1136</v>
      </c>
      <c r="D12" s="18" t="s">
        <v>1058</v>
      </c>
      <c r="E12" s="22">
        <v>1188287</v>
      </c>
      <c r="F12" s="23">
        <v>2969.53</v>
      </c>
      <c r="G12" s="24">
        <v>2.4299999999999999E-2</v>
      </c>
      <c r="I12" s="78"/>
    </row>
    <row r="13" spans="1:9" ht="12.95" customHeight="1">
      <c r="A13" s="20" t="s">
        <v>1125</v>
      </c>
      <c r="B13" s="21" t="s">
        <v>1127</v>
      </c>
      <c r="C13" s="16" t="s">
        <v>1126</v>
      </c>
      <c r="D13" s="18" t="s">
        <v>1073</v>
      </c>
      <c r="E13" s="22">
        <v>544000</v>
      </c>
      <c r="F13" s="23">
        <v>2693.34</v>
      </c>
      <c r="G13" s="24">
        <v>2.1999999999999999E-2</v>
      </c>
    </row>
    <row r="14" spans="1:9" ht="12.95" customHeight="1">
      <c r="A14" s="20" t="s">
        <v>1331</v>
      </c>
      <c r="B14" s="21" t="s">
        <v>1333</v>
      </c>
      <c r="C14" s="16" t="s">
        <v>1332</v>
      </c>
      <c r="D14" s="18" t="s">
        <v>1100</v>
      </c>
      <c r="E14" s="22">
        <v>285504</v>
      </c>
      <c r="F14" s="23">
        <v>2520.14</v>
      </c>
      <c r="G14" s="24">
        <v>2.06E-2</v>
      </c>
    </row>
    <row r="15" spans="1:9" ht="12.95" customHeight="1">
      <c r="A15" s="20" t="s">
        <v>1404</v>
      </c>
      <c r="B15" s="21" t="s">
        <v>1406</v>
      </c>
      <c r="C15" s="16" t="s">
        <v>1405</v>
      </c>
      <c r="D15" s="18" t="s">
        <v>1088</v>
      </c>
      <c r="E15" s="22">
        <v>55289</v>
      </c>
      <c r="F15" s="23">
        <v>1958.78</v>
      </c>
      <c r="G15" s="24">
        <v>1.6E-2</v>
      </c>
    </row>
    <row r="16" spans="1:9" ht="12.95" customHeight="1">
      <c r="A16" s="20" t="s">
        <v>1888</v>
      </c>
      <c r="B16" s="21" t="s">
        <v>1784</v>
      </c>
      <c r="C16" s="16" t="s">
        <v>1889</v>
      </c>
      <c r="D16" s="18" t="s">
        <v>1058</v>
      </c>
      <c r="E16" s="22">
        <v>377516</v>
      </c>
      <c r="F16" s="23">
        <v>1927.22</v>
      </c>
      <c r="G16" s="24">
        <v>1.5699999999999999E-2</v>
      </c>
    </row>
    <row r="17" spans="1:7" ht="12.95" customHeight="1">
      <c r="A17" s="20" t="s">
        <v>1236</v>
      </c>
      <c r="B17" s="21" t="s">
        <v>1238</v>
      </c>
      <c r="C17" s="16" t="s">
        <v>1237</v>
      </c>
      <c r="D17" s="18" t="s">
        <v>1214</v>
      </c>
      <c r="E17" s="22">
        <v>762970</v>
      </c>
      <c r="F17" s="23">
        <v>1777.34</v>
      </c>
      <c r="G17" s="24">
        <v>1.4500000000000001E-2</v>
      </c>
    </row>
    <row r="18" spans="1:7" ht="12.95" customHeight="1">
      <c r="A18" s="20" t="s">
        <v>1431</v>
      </c>
      <c r="B18" s="21" t="s">
        <v>1433</v>
      </c>
      <c r="C18" s="16" t="s">
        <v>1432</v>
      </c>
      <c r="D18" s="18" t="s">
        <v>1062</v>
      </c>
      <c r="E18" s="22">
        <v>438062</v>
      </c>
      <c r="F18" s="23">
        <v>1702.31</v>
      </c>
      <c r="G18" s="24">
        <v>1.3899999999999999E-2</v>
      </c>
    </row>
    <row r="19" spans="1:7" ht="12.95" customHeight="1">
      <c r="A19" s="20" t="s">
        <v>1078</v>
      </c>
      <c r="B19" s="21" t="s">
        <v>1080</v>
      </c>
      <c r="C19" s="16" t="s">
        <v>1079</v>
      </c>
      <c r="D19" s="18" t="s">
        <v>1081</v>
      </c>
      <c r="E19" s="22">
        <v>584523</v>
      </c>
      <c r="F19" s="23">
        <v>1684.3</v>
      </c>
      <c r="G19" s="24">
        <v>1.38E-2</v>
      </c>
    </row>
    <row r="20" spans="1:7" ht="12.95" customHeight="1">
      <c r="A20" s="20" t="s">
        <v>1920</v>
      </c>
      <c r="B20" s="21" t="s">
        <v>1922</v>
      </c>
      <c r="C20" s="16" t="s">
        <v>1921</v>
      </c>
      <c r="D20" s="18" t="s">
        <v>1077</v>
      </c>
      <c r="E20" s="22">
        <v>750000</v>
      </c>
      <c r="F20" s="23">
        <v>1624.13</v>
      </c>
      <c r="G20" s="24">
        <v>1.3299999999999999E-2</v>
      </c>
    </row>
    <row r="21" spans="1:7" ht="12.95" customHeight="1">
      <c r="A21" s="20" t="s">
        <v>1181</v>
      </c>
      <c r="B21" s="21" t="s">
        <v>1183</v>
      </c>
      <c r="C21" s="16" t="s">
        <v>1182</v>
      </c>
      <c r="D21" s="18" t="s">
        <v>1077</v>
      </c>
      <c r="E21" s="22">
        <v>142524</v>
      </c>
      <c r="F21" s="23">
        <v>1613.09</v>
      </c>
      <c r="G21" s="24">
        <v>1.32E-2</v>
      </c>
    </row>
    <row r="22" spans="1:7" ht="12.95" customHeight="1">
      <c r="A22" s="20" t="s">
        <v>1413</v>
      </c>
      <c r="B22" s="21" t="s">
        <v>1415</v>
      </c>
      <c r="C22" s="16" t="s">
        <v>1414</v>
      </c>
      <c r="D22" s="18" t="s">
        <v>1131</v>
      </c>
      <c r="E22" s="22">
        <v>472868</v>
      </c>
      <c r="F22" s="23">
        <v>1553.61</v>
      </c>
      <c r="G22" s="24">
        <v>1.2699999999999999E-2</v>
      </c>
    </row>
    <row r="23" spans="1:7" ht="12.95" customHeight="1">
      <c r="A23" s="20" t="s">
        <v>1390</v>
      </c>
      <c r="B23" s="21" t="s">
        <v>1392</v>
      </c>
      <c r="C23" s="16" t="s">
        <v>1391</v>
      </c>
      <c r="D23" s="18" t="s">
        <v>1124</v>
      </c>
      <c r="E23" s="22">
        <v>585777</v>
      </c>
      <c r="F23" s="23">
        <v>1496.66</v>
      </c>
      <c r="G23" s="24">
        <v>1.2200000000000001E-2</v>
      </c>
    </row>
    <row r="24" spans="1:7" ht="12.95" customHeight="1">
      <c r="A24" s="20" t="s">
        <v>1956</v>
      </c>
      <c r="B24" s="21" t="s">
        <v>206</v>
      </c>
      <c r="C24" s="16" t="s">
        <v>1957</v>
      </c>
      <c r="D24" s="18" t="s">
        <v>1058</v>
      </c>
      <c r="E24" s="22">
        <v>81326</v>
      </c>
      <c r="F24" s="23">
        <v>1461.22</v>
      </c>
      <c r="G24" s="24">
        <v>1.1900000000000001E-2</v>
      </c>
    </row>
    <row r="25" spans="1:7" ht="12.95" customHeight="1">
      <c r="A25" s="20" t="s">
        <v>2000</v>
      </c>
      <c r="B25" s="21" t="s">
        <v>2002</v>
      </c>
      <c r="C25" s="16" t="s">
        <v>2001</v>
      </c>
      <c r="D25" s="18" t="s">
        <v>1058</v>
      </c>
      <c r="E25" s="22">
        <v>305640</v>
      </c>
      <c r="F25" s="23">
        <v>1433.6</v>
      </c>
      <c r="G25" s="24">
        <v>1.17E-2</v>
      </c>
    </row>
    <row r="26" spans="1:7" ht="12.95" customHeight="1">
      <c r="A26" s="20" t="s">
        <v>1286</v>
      </c>
      <c r="B26" s="21" t="s">
        <v>1288</v>
      </c>
      <c r="C26" s="16" t="s">
        <v>1287</v>
      </c>
      <c r="D26" s="18" t="s">
        <v>1088</v>
      </c>
      <c r="E26" s="22">
        <v>780000</v>
      </c>
      <c r="F26" s="23">
        <v>1429.74</v>
      </c>
      <c r="G26" s="24">
        <v>1.17E-2</v>
      </c>
    </row>
    <row r="27" spans="1:7" ht="12.95" customHeight="1">
      <c r="A27" s="20" t="s">
        <v>1862</v>
      </c>
      <c r="B27" s="21" t="s">
        <v>1864</v>
      </c>
      <c r="C27" s="16" t="s">
        <v>1863</v>
      </c>
      <c r="D27" s="18" t="s">
        <v>1865</v>
      </c>
      <c r="E27" s="22">
        <v>256000</v>
      </c>
      <c r="F27" s="23">
        <v>1410.05</v>
      </c>
      <c r="G27" s="24">
        <v>1.15E-2</v>
      </c>
    </row>
    <row r="28" spans="1:7" ht="12.95" customHeight="1">
      <c r="A28" s="20" t="s">
        <v>1146</v>
      </c>
      <c r="B28" s="21" t="s">
        <v>1148</v>
      </c>
      <c r="C28" s="16" t="s">
        <v>1147</v>
      </c>
      <c r="D28" s="18" t="s">
        <v>1058</v>
      </c>
      <c r="E28" s="22">
        <v>130000</v>
      </c>
      <c r="F28" s="23">
        <v>1362.14</v>
      </c>
      <c r="G28" s="24">
        <v>1.11E-2</v>
      </c>
    </row>
    <row r="29" spans="1:7" ht="12.95" customHeight="1">
      <c r="A29" s="20" t="s">
        <v>1869</v>
      </c>
      <c r="B29" s="21" t="s">
        <v>1871</v>
      </c>
      <c r="C29" s="16" t="s">
        <v>1870</v>
      </c>
      <c r="D29" s="18" t="s">
        <v>1273</v>
      </c>
      <c r="E29" s="22">
        <v>483965</v>
      </c>
      <c r="F29" s="23">
        <v>1340.83</v>
      </c>
      <c r="G29" s="24">
        <v>1.0999999999999999E-2</v>
      </c>
    </row>
    <row r="30" spans="1:7" ht="12.95" customHeight="1">
      <c r="A30" s="20" t="s">
        <v>1461</v>
      </c>
      <c r="B30" s="21" t="s">
        <v>1463</v>
      </c>
      <c r="C30" s="16" t="s">
        <v>1462</v>
      </c>
      <c r="D30" s="18" t="s">
        <v>1141</v>
      </c>
      <c r="E30" s="22">
        <v>100257</v>
      </c>
      <c r="F30" s="23">
        <v>1314.27</v>
      </c>
      <c r="G30" s="24">
        <v>1.0699999999999999E-2</v>
      </c>
    </row>
    <row r="31" spans="1:7" ht="12.95" customHeight="1">
      <c r="A31" s="20" t="s">
        <v>1970</v>
      </c>
      <c r="B31" s="21" t="s">
        <v>1972</v>
      </c>
      <c r="C31" s="16" t="s">
        <v>1971</v>
      </c>
      <c r="D31" s="18" t="s">
        <v>1177</v>
      </c>
      <c r="E31" s="22">
        <v>101586</v>
      </c>
      <c r="F31" s="23">
        <v>1264.8499999999999</v>
      </c>
      <c r="G31" s="24">
        <v>1.03E-2</v>
      </c>
    </row>
    <row r="32" spans="1:7" ht="12.95" customHeight="1">
      <c r="A32" s="20" t="s">
        <v>2042</v>
      </c>
      <c r="B32" s="21" t="s">
        <v>2044</v>
      </c>
      <c r="C32" s="16" t="s">
        <v>2043</v>
      </c>
      <c r="D32" s="18" t="s">
        <v>1062</v>
      </c>
      <c r="E32" s="22">
        <v>166000</v>
      </c>
      <c r="F32" s="23">
        <v>1255.29</v>
      </c>
      <c r="G32" s="24">
        <v>1.03E-2</v>
      </c>
    </row>
    <row r="33" spans="1:7" ht="12.95" customHeight="1">
      <c r="A33" s="20" t="s">
        <v>1402</v>
      </c>
      <c r="B33" s="21" t="s">
        <v>507</v>
      </c>
      <c r="C33" s="16" t="s">
        <v>1403</v>
      </c>
      <c r="D33" s="18" t="s">
        <v>1062</v>
      </c>
      <c r="E33" s="22">
        <v>67200</v>
      </c>
      <c r="F33" s="23">
        <v>1226.8</v>
      </c>
      <c r="G33" s="24">
        <v>0.01</v>
      </c>
    </row>
    <row r="34" spans="1:7" ht="12.95" customHeight="1">
      <c r="A34" s="20" t="s">
        <v>1108</v>
      </c>
      <c r="B34" s="21" t="s">
        <v>1110</v>
      </c>
      <c r="C34" s="16" t="s">
        <v>1109</v>
      </c>
      <c r="D34" s="18" t="s">
        <v>1058</v>
      </c>
      <c r="E34" s="22">
        <v>833327</v>
      </c>
      <c r="F34" s="23">
        <v>1185.82</v>
      </c>
      <c r="G34" s="24">
        <v>9.7000000000000003E-3</v>
      </c>
    </row>
    <row r="35" spans="1:7" ht="12.95" customHeight="1">
      <c r="A35" s="20" t="s">
        <v>2213</v>
      </c>
      <c r="B35" s="21" t="s">
        <v>2215</v>
      </c>
      <c r="C35" s="16" t="s">
        <v>2214</v>
      </c>
      <c r="D35" s="18" t="s">
        <v>1875</v>
      </c>
      <c r="E35" s="22">
        <v>712750</v>
      </c>
      <c r="F35" s="23">
        <v>1133.99</v>
      </c>
      <c r="G35" s="24">
        <v>9.2999999999999992E-3</v>
      </c>
    </row>
    <row r="36" spans="1:7" ht="12.95" customHeight="1">
      <c r="A36" s="20" t="s">
        <v>1203</v>
      </c>
      <c r="B36" s="21" t="s">
        <v>1205</v>
      </c>
      <c r="C36" s="16" t="s">
        <v>1204</v>
      </c>
      <c r="D36" s="18" t="s">
        <v>1206</v>
      </c>
      <c r="E36" s="22">
        <v>160000</v>
      </c>
      <c r="F36" s="23">
        <v>1119.44</v>
      </c>
      <c r="G36" s="24">
        <v>9.1000000000000004E-3</v>
      </c>
    </row>
    <row r="37" spans="1:7" ht="12.95" customHeight="1">
      <c r="A37" s="20" t="s">
        <v>2274</v>
      </c>
      <c r="B37" s="21" t="s">
        <v>2276</v>
      </c>
      <c r="C37" s="16" t="s">
        <v>2275</v>
      </c>
      <c r="D37" s="18" t="s">
        <v>1865</v>
      </c>
      <c r="E37" s="22">
        <v>81373</v>
      </c>
      <c r="F37" s="23">
        <v>1078.03</v>
      </c>
      <c r="G37" s="24">
        <v>8.8000000000000005E-3</v>
      </c>
    </row>
    <row r="38" spans="1:7" ht="12.95" customHeight="1">
      <c r="A38" s="20" t="s">
        <v>2436</v>
      </c>
      <c r="B38" s="21" t="s">
        <v>2438</v>
      </c>
      <c r="C38" s="16" t="s">
        <v>2437</v>
      </c>
      <c r="D38" s="18" t="s">
        <v>1875</v>
      </c>
      <c r="E38" s="22">
        <v>653238</v>
      </c>
      <c r="F38" s="23">
        <v>1075.56</v>
      </c>
      <c r="G38" s="24">
        <v>8.8000000000000005E-3</v>
      </c>
    </row>
    <row r="39" spans="1:7" ht="12.95" customHeight="1">
      <c r="A39" s="20" t="s">
        <v>1307</v>
      </c>
      <c r="B39" s="21" t="s">
        <v>1309</v>
      </c>
      <c r="C39" s="16" t="s">
        <v>1308</v>
      </c>
      <c r="D39" s="18" t="s">
        <v>1214</v>
      </c>
      <c r="E39" s="22">
        <v>101851</v>
      </c>
      <c r="F39" s="23">
        <v>1070.3499999999999</v>
      </c>
      <c r="G39" s="24">
        <v>8.6999999999999994E-3</v>
      </c>
    </row>
    <row r="40" spans="1:7" ht="12.95" customHeight="1">
      <c r="A40" s="20" t="s">
        <v>1194</v>
      </c>
      <c r="B40" s="21" t="s">
        <v>1196</v>
      </c>
      <c r="C40" s="16" t="s">
        <v>1195</v>
      </c>
      <c r="D40" s="18" t="s">
        <v>1100</v>
      </c>
      <c r="E40" s="22">
        <v>600066</v>
      </c>
      <c r="F40" s="23">
        <v>1059.72</v>
      </c>
      <c r="G40" s="24">
        <v>8.6999999999999994E-3</v>
      </c>
    </row>
    <row r="41" spans="1:7" ht="12.95" customHeight="1">
      <c r="A41" s="20" t="s">
        <v>1899</v>
      </c>
      <c r="B41" s="21" t="s">
        <v>1901</v>
      </c>
      <c r="C41" s="16" t="s">
        <v>1900</v>
      </c>
      <c r="D41" s="18" t="s">
        <v>1104</v>
      </c>
      <c r="E41" s="22">
        <v>613981</v>
      </c>
      <c r="F41" s="23">
        <v>1041.93</v>
      </c>
      <c r="G41" s="24">
        <v>8.5000000000000006E-3</v>
      </c>
    </row>
    <row r="42" spans="1:7" ht="12.95" customHeight="1">
      <c r="A42" s="20" t="s">
        <v>1947</v>
      </c>
      <c r="B42" s="21" t="s">
        <v>1949</v>
      </c>
      <c r="C42" s="16" t="s">
        <v>1948</v>
      </c>
      <c r="D42" s="18" t="s">
        <v>1100</v>
      </c>
      <c r="E42" s="22">
        <v>301201</v>
      </c>
      <c r="F42" s="23">
        <v>1038.69</v>
      </c>
      <c r="G42" s="24">
        <v>8.5000000000000006E-3</v>
      </c>
    </row>
    <row r="43" spans="1:7" ht="12.95" customHeight="1">
      <c r="A43" s="20" t="s">
        <v>2025</v>
      </c>
      <c r="B43" s="21" t="s">
        <v>2027</v>
      </c>
      <c r="C43" s="16" t="s">
        <v>2026</v>
      </c>
      <c r="D43" s="18" t="s">
        <v>1062</v>
      </c>
      <c r="E43" s="22">
        <v>635078</v>
      </c>
      <c r="F43" s="23">
        <v>962.14</v>
      </c>
      <c r="G43" s="24">
        <v>7.9000000000000008E-3</v>
      </c>
    </row>
    <row r="44" spans="1:7" ht="12.95" customHeight="1">
      <c r="A44" s="20" t="s">
        <v>1905</v>
      </c>
      <c r="B44" s="54" t="s">
        <v>1907</v>
      </c>
      <c r="C44" s="16" t="s">
        <v>1906</v>
      </c>
      <c r="D44" s="55" t="s">
        <v>1104</v>
      </c>
      <c r="E44" s="22">
        <v>185711</v>
      </c>
      <c r="F44" s="23">
        <v>899.31</v>
      </c>
      <c r="G44" s="24">
        <v>7.3000000000000001E-3</v>
      </c>
    </row>
    <row r="45" spans="1:7" ht="12.95" customHeight="1">
      <c r="A45" s="20" t="s">
        <v>1252</v>
      </c>
      <c r="B45" s="21" t="s">
        <v>1254</v>
      </c>
      <c r="C45" s="16" t="s">
        <v>1253</v>
      </c>
      <c r="D45" s="18" t="s">
        <v>1062</v>
      </c>
      <c r="E45" s="22">
        <v>144033</v>
      </c>
      <c r="F45" s="23">
        <v>887.17</v>
      </c>
      <c r="G45" s="24">
        <v>7.1999999999999998E-3</v>
      </c>
    </row>
    <row r="46" spans="1:7" ht="12.95" customHeight="1">
      <c r="A46" s="20" t="s">
        <v>1958</v>
      </c>
      <c r="B46" s="21" t="s">
        <v>1960</v>
      </c>
      <c r="C46" s="16" t="s">
        <v>1959</v>
      </c>
      <c r="D46" s="18" t="s">
        <v>1383</v>
      </c>
      <c r="E46" s="22">
        <v>355750</v>
      </c>
      <c r="F46" s="23">
        <v>881.9</v>
      </c>
      <c r="G46" s="24">
        <v>7.1999999999999998E-3</v>
      </c>
    </row>
    <row r="47" spans="1:7" ht="12.95" customHeight="1">
      <c r="A47" s="20" t="s">
        <v>1292</v>
      </c>
      <c r="B47" s="21" t="s">
        <v>1294</v>
      </c>
      <c r="C47" s="16" t="s">
        <v>1293</v>
      </c>
      <c r="D47" s="18" t="s">
        <v>1088</v>
      </c>
      <c r="E47" s="22">
        <v>9786</v>
      </c>
      <c r="F47" s="23">
        <v>867.15</v>
      </c>
      <c r="G47" s="24">
        <v>7.1000000000000004E-3</v>
      </c>
    </row>
    <row r="48" spans="1:7" ht="12.95" customHeight="1">
      <c r="A48" s="20" t="s">
        <v>1985</v>
      </c>
      <c r="B48" s="21" t="s">
        <v>1987</v>
      </c>
      <c r="C48" s="16" t="s">
        <v>1986</v>
      </c>
      <c r="D48" s="18" t="s">
        <v>1364</v>
      </c>
      <c r="E48" s="22">
        <v>300000</v>
      </c>
      <c r="F48" s="23">
        <v>849.9</v>
      </c>
      <c r="G48" s="24">
        <v>6.8999999999999999E-3</v>
      </c>
    </row>
    <row r="49" spans="1:7" ht="12.95" customHeight="1">
      <c r="A49" s="20" t="s">
        <v>1882</v>
      </c>
      <c r="B49" s="21" t="s">
        <v>1884</v>
      </c>
      <c r="C49" s="16" t="s">
        <v>1883</v>
      </c>
      <c r="D49" s="18" t="s">
        <v>1058</v>
      </c>
      <c r="E49" s="22">
        <v>176413</v>
      </c>
      <c r="F49" s="23">
        <v>846.52</v>
      </c>
      <c r="G49" s="24">
        <v>6.8999999999999999E-3</v>
      </c>
    </row>
    <row r="50" spans="1:7" ht="12.95" customHeight="1">
      <c r="A50" s="20" t="s">
        <v>1890</v>
      </c>
      <c r="B50" s="21" t="s">
        <v>1892</v>
      </c>
      <c r="C50" s="16" t="s">
        <v>1891</v>
      </c>
      <c r="D50" s="18" t="s">
        <v>1088</v>
      </c>
      <c r="E50" s="22">
        <v>114000</v>
      </c>
      <c r="F50" s="23">
        <v>842.35</v>
      </c>
      <c r="G50" s="24">
        <v>6.8999999999999999E-3</v>
      </c>
    </row>
    <row r="51" spans="1:7" ht="12.95" customHeight="1">
      <c r="A51" s="20" t="s">
        <v>1953</v>
      </c>
      <c r="B51" s="21" t="s">
        <v>1955</v>
      </c>
      <c r="C51" s="16" t="s">
        <v>1954</v>
      </c>
      <c r="D51" s="18" t="s">
        <v>1077</v>
      </c>
      <c r="E51" s="22">
        <v>157465</v>
      </c>
      <c r="F51" s="23">
        <v>835.35</v>
      </c>
      <c r="G51" s="24">
        <v>6.7999999999999996E-3</v>
      </c>
    </row>
    <row r="52" spans="1:7" ht="12.95" customHeight="1">
      <c r="A52" s="20" t="s">
        <v>2019</v>
      </c>
      <c r="B52" s="21" t="s">
        <v>2021</v>
      </c>
      <c r="C52" s="16" t="s">
        <v>2020</v>
      </c>
      <c r="D52" s="18" t="s">
        <v>1077</v>
      </c>
      <c r="E52" s="22">
        <v>153626</v>
      </c>
      <c r="F52" s="23">
        <v>754.53</v>
      </c>
      <c r="G52" s="24">
        <v>6.1999999999999998E-3</v>
      </c>
    </row>
    <row r="53" spans="1:7" ht="12.95" customHeight="1">
      <c r="A53" s="20" t="s">
        <v>1902</v>
      </c>
      <c r="B53" s="21" t="s">
        <v>1904</v>
      </c>
      <c r="C53" s="16" t="s">
        <v>1903</v>
      </c>
      <c r="D53" s="18" t="s">
        <v>1104</v>
      </c>
      <c r="E53" s="22">
        <v>559217</v>
      </c>
      <c r="F53" s="23">
        <v>753.27</v>
      </c>
      <c r="G53" s="24">
        <v>6.1999999999999998E-3</v>
      </c>
    </row>
    <row r="54" spans="1:7" ht="12.95" customHeight="1">
      <c r="A54" s="20" t="s">
        <v>1074</v>
      </c>
      <c r="B54" s="21" t="s">
        <v>1076</v>
      </c>
      <c r="C54" s="16" t="s">
        <v>1075</v>
      </c>
      <c r="D54" s="18" t="s">
        <v>1077</v>
      </c>
      <c r="E54" s="22">
        <v>25675</v>
      </c>
      <c r="F54" s="23">
        <v>731.52</v>
      </c>
      <c r="G54" s="24">
        <v>6.0000000000000001E-3</v>
      </c>
    </row>
    <row r="55" spans="1:7" ht="12.95" customHeight="1">
      <c r="A55" s="20" t="s">
        <v>1941</v>
      </c>
      <c r="B55" s="21" t="s">
        <v>1943</v>
      </c>
      <c r="C55" s="16" t="s">
        <v>1942</v>
      </c>
      <c r="D55" s="18" t="s">
        <v>1170</v>
      </c>
      <c r="E55" s="22">
        <v>63859</v>
      </c>
      <c r="F55" s="23">
        <v>724.54</v>
      </c>
      <c r="G55" s="24">
        <v>5.8999999999999999E-3</v>
      </c>
    </row>
    <row r="56" spans="1:7" ht="12.95" customHeight="1">
      <c r="A56" s="20" t="s">
        <v>2106</v>
      </c>
      <c r="B56" s="21" t="s">
        <v>2108</v>
      </c>
      <c r="C56" s="16" t="s">
        <v>2107</v>
      </c>
      <c r="D56" s="18" t="s">
        <v>1058</v>
      </c>
      <c r="E56" s="22">
        <v>419336</v>
      </c>
      <c r="F56" s="23">
        <v>723.14</v>
      </c>
      <c r="G56" s="24">
        <v>5.8999999999999999E-3</v>
      </c>
    </row>
    <row r="57" spans="1:7" ht="12.95" customHeight="1">
      <c r="A57" s="20" t="s">
        <v>2306</v>
      </c>
      <c r="B57" s="21" t="s">
        <v>2308</v>
      </c>
      <c r="C57" s="16" t="s">
        <v>2307</v>
      </c>
      <c r="D57" s="18" t="s">
        <v>1124</v>
      </c>
      <c r="E57" s="22">
        <v>55183</v>
      </c>
      <c r="F57" s="23">
        <v>718.4</v>
      </c>
      <c r="G57" s="24">
        <v>5.8999999999999999E-3</v>
      </c>
    </row>
    <row r="58" spans="1:7" ht="12.95" customHeight="1">
      <c r="A58" s="20" t="s">
        <v>1926</v>
      </c>
      <c r="B58" s="21" t="s">
        <v>1928</v>
      </c>
      <c r="C58" s="16" t="s">
        <v>1927</v>
      </c>
      <c r="D58" s="18" t="s">
        <v>1124</v>
      </c>
      <c r="E58" s="22">
        <v>8644</v>
      </c>
      <c r="F58" s="23">
        <v>709.11</v>
      </c>
      <c r="G58" s="24">
        <v>5.7999999999999996E-3</v>
      </c>
    </row>
    <row r="59" spans="1:7" ht="12.95" customHeight="1">
      <c r="A59" s="20" t="s">
        <v>1167</v>
      </c>
      <c r="B59" s="21" t="s">
        <v>1169</v>
      </c>
      <c r="C59" s="16" t="s">
        <v>1168</v>
      </c>
      <c r="D59" s="18" t="s">
        <v>1170</v>
      </c>
      <c r="E59" s="22">
        <v>496834</v>
      </c>
      <c r="F59" s="23">
        <v>702.77</v>
      </c>
      <c r="G59" s="24">
        <v>5.7000000000000002E-3</v>
      </c>
    </row>
    <row r="60" spans="1:7" ht="12.95" customHeight="1">
      <c r="A60" s="20" t="s">
        <v>2794</v>
      </c>
      <c r="B60" s="21" t="s">
        <v>2796</v>
      </c>
      <c r="C60" s="16" t="s">
        <v>2795</v>
      </c>
      <c r="D60" s="18" t="s">
        <v>1124</v>
      </c>
      <c r="E60" s="22">
        <v>172895</v>
      </c>
      <c r="F60" s="23">
        <v>684.4</v>
      </c>
      <c r="G60" s="24">
        <v>5.5999999999999999E-3</v>
      </c>
    </row>
    <row r="61" spans="1:7" ht="12.95" customHeight="1">
      <c r="A61" s="20" t="s">
        <v>2797</v>
      </c>
      <c r="B61" s="21" t="s">
        <v>2799</v>
      </c>
      <c r="C61" s="16" t="s">
        <v>2798</v>
      </c>
      <c r="D61" s="18" t="s">
        <v>1206</v>
      </c>
      <c r="E61" s="22">
        <v>79801</v>
      </c>
      <c r="F61" s="23">
        <v>683.93</v>
      </c>
      <c r="G61" s="24">
        <v>5.5999999999999999E-3</v>
      </c>
    </row>
    <row r="62" spans="1:7" ht="12.95" customHeight="1">
      <c r="A62" s="20" t="s">
        <v>1885</v>
      </c>
      <c r="B62" s="21" t="s">
        <v>1887</v>
      </c>
      <c r="C62" s="16" t="s">
        <v>1886</v>
      </c>
      <c r="D62" s="18" t="s">
        <v>1077</v>
      </c>
      <c r="E62" s="22">
        <v>69947</v>
      </c>
      <c r="F62" s="23">
        <v>677.51</v>
      </c>
      <c r="G62" s="24">
        <v>5.4999999999999997E-3</v>
      </c>
    </row>
    <row r="63" spans="1:7" ht="12.95" customHeight="1">
      <c r="A63" s="20" t="s">
        <v>1085</v>
      </c>
      <c r="B63" s="21" t="s">
        <v>1087</v>
      </c>
      <c r="C63" s="16" t="s">
        <v>1086</v>
      </c>
      <c r="D63" s="18" t="s">
        <v>1088</v>
      </c>
      <c r="E63" s="22">
        <v>200829</v>
      </c>
      <c r="F63" s="23">
        <v>656.41</v>
      </c>
      <c r="G63" s="24">
        <v>5.4000000000000003E-3</v>
      </c>
    </row>
    <row r="64" spans="1:7" ht="12.95" customHeight="1">
      <c r="A64" s="20" t="s">
        <v>1967</v>
      </c>
      <c r="B64" s="21" t="s">
        <v>1969</v>
      </c>
      <c r="C64" s="16" t="s">
        <v>1968</v>
      </c>
      <c r="D64" s="18" t="s">
        <v>1062</v>
      </c>
      <c r="E64" s="22">
        <v>141351</v>
      </c>
      <c r="F64" s="23">
        <v>640.96</v>
      </c>
      <c r="G64" s="24">
        <v>5.1999999999999998E-3</v>
      </c>
    </row>
    <row r="65" spans="1:7" ht="12.95" customHeight="1">
      <c r="A65" s="20" t="s">
        <v>2201</v>
      </c>
      <c r="B65" s="21" t="s">
        <v>2203</v>
      </c>
      <c r="C65" s="16" t="s">
        <v>2202</v>
      </c>
      <c r="D65" s="18" t="s">
        <v>1177</v>
      </c>
      <c r="E65" s="22">
        <v>94116</v>
      </c>
      <c r="F65" s="23">
        <v>627.99</v>
      </c>
      <c r="G65" s="24">
        <v>5.1000000000000004E-3</v>
      </c>
    </row>
    <row r="66" spans="1:7" ht="12.95" customHeight="1">
      <c r="A66" s="20" t="s">
        <v>2800</v>
      </c>
      <c r="B66" s="21" t="s">
        <v>2802</v>
      </c>
      <c r="C66" s="16" t="s">
        <v>2801</v>
      </c>
      <c r="D66" s="18" t="s">
        <v>1190</v>
      </c>
      <c r="E66" s="22">
        <v>500000</v>
      </c>
      <c r="F66" s="23">
        <v>627.25</v>
      </c>
      <c r="G66" s="24">
        <v>5.1000000000000004E-3</v>
      </c>
    </row>
    <row r="67" spans="1:7" ht="12.95" customHeight="1">
      <c r="A67" s="20" t="s">
        <v>1917</v>
      </c>
      <c r="B67" s="21" t="s">
        <v>1919</v>
      </c>
      <c r="C67" s="16" t="s">
        <v>1918</v>
      </c>
      <c r="D67" s="18" t="s">
        <v>1273</v>
      </c>
      <c r="E67" s="22">
        <v>58400</v>
      </c>
      <c r="F67" s="23">
        <v>622.89</v>
      </c>
      <c r="G67" s="24">
        <v>5.1000000000000004E-3</v>
      </c>
    </row>
    <row r="68" spans="1:7" ht="12.95" customHeight="1">
      <c r="A68" s="20" t="s">
        <v>2369</v>
      </c>
      <c r="B68" s="21" t="s">
        <v>2371</v>
      </c>
      <c r="C68" s="16" t="s">
        <v>2370</v>
      </c>
      <c r="D68" s="18" t="s">
        <v>1104</v>
      </c>
      <c r="E68" s="22">
        <v>316769</v>
      </c>
      <c r="F68" s="23">
        <v>612.16</v>
      </c>
      <c r="G68" s="24">
        <v>5.0000000000000001E-3</v>
      </c>
    </row>
    <row r="69" spans="1:7" ht="12.95" customHeight="1">
      <c r="A69" s="20" t="s">
        <v>1866</v>
      </c>
      <c r="B69" s="21" t="s">
        <v>1868</v>
      </c>
      <c r="C69" s="16" t="s">
        <v>1867</v>
      </c>
      <c r="D69" s="18" t="s">
        <v>1273</v>
      </c>
      <c r="E69" s="22">
        <v>840</v>
      </c>
      <c r="F69" s="23">
        <v>609.11</v>
      </c>
      <c r="G69" s="24">
        <v>5.0000000000000001E-3</v>
      </c>
    </row>
    <row r="70" spans="1:7" ht="12.95" customHeight="1">
      <c r="A70" s="20" t="s">
        <v>1059</v>
      </c>
      <c r="B70" s="21" t="s">
        <v>1061</v>
      </c>
      <c r="C70" s="16" t="s">
        <v>1060</v>
      </c>
      <c r="D70" s="18" t="s">
        <v>1062</v>
      </c>
      <c r="E70" s="22">
        <v>48800</v>
      </c>
      <c r="F70" s="23">
        <v>603.78</v>
      </c>
      <c r="G70" s="24">
        <v>4.8999999999999998E-3</v>
      </c>
    </row>
    <row r="71" spans="1:7" ht="12.95" customHeight="1">
      <c r="A71" s="20" t="s">
        <v>1270</v>
      </c>
      <c r="B71" s="21" t="s">
        <v>1272</v>
      </c>
      <c r="C71" s="16" t="s">
        <v>1271</v>
      </c>
      <c r="D71" s="18" t="s">
        <v>1273</v>
      </c>
      <c r="E71" s="22">
        <v>39260</v>
      </c>
      <c r="F71" s="23">
        <v>591.37</v>
      </c>
      <c r="G71" s="24">
        <v>4.7999999999999996E-3</v>
      </c>
    </row>
    <row r="72" spans="1:7" ht="12.95" customHeight="1">
      <c r="A72" s="20" t="s">
        <v>1961</v>
      </c>
      <c r="B72" s="21" t="s">
        <v>1963</v>
      </c>
      <c r="C72" s="16" t="s">
        <v>1962</v>
      </c>
      <c r="D72" s="18" t="s">
        <v>1073</v>
      </c>
      <c r="E72" s="22">
        <v>267000</v>
      </c>
      <c r="F72" s="23">
        <v>566.44000000000005</v>
      </c>
      <c r="G72" s="24">
        <v>4.5999999999999999E-3</v>
      </c>
    </row>
    <row r="73" spans="1:7" ht="12.95" customHeight="1">
      <c r="A73" s="20" t="s">
        <v>1277</v>
      </c>
      <c r="B73" s="21" t="s">
        <v>1279</v>
      </c>
      <c r="C73" s="16" t="s">
        <v>1278</v>
      </c>
      <c r="D73" s="18" t="s">
        <v>1273</v>
      </c>
      <c r="E73" s="22">
        <v>50000</v>
      </c>
      <c r="F73" s="23">
        <v>534.33000000000004</v>
      </c>
      <c r="G73" s="24">
        <v>4.4000000000000003E-3</v>
      </c>
    </row>
    <row r="74" spans="1:7" ht="12.95" customHeight="1">
      <c r="A74" s="20" t="s">
        <v>2803</v>
      </c>
      <c r="B74" s="21" t="s">
        <v>2805</v>
      </c>
      <c r="C74" s="16" t="s">
        <v>2804</v>
      </c>
      <c r="D74" s="18" t="s">
        <v>1062</v>
      </c>
      <c r="E74" s="22">
        <v>359391</v>
      </c>
      <c r="F74" s="23">
        <v>524.53</v>
      </c>
      <c r="G74" s="24">
        <v>4.3E-3</v>
      </c>
    </row>
    <row r="75" spans="1:7" ht="12.95" customHeight="1">
      <c r="A75" s="20" t="s">
        <v>2028</v>
      </c>
      <c r="B75" s="21" t="s">
        <v>2030</v>
      </c>
      <c r="C75" s="16" t="s">
        <v>2029</v>
      </c>
      <c r="D75" s="18" t="s">
        <v>1073</v>
      </c>
      <c r="E75" s="22">
        <v>161890</v>
      </c>
      <c r="F75" s="23">
        <v>518.61</v>
      </c>
      <c r="G75" s="24">
        <v>4.1999999999999997E-3</v>
      </c>
    </row>
    <row r="76" spans="1:7" ht="12.95" customHeight="1">
      <c r="A76" s="20" t="s">
        <v>2237</v>
      </c>
      <c r="B76" s="21" t="s">
        <v>2239</v>
      </c>
      <c r="C76" s="16" t="s">
        <v>2238</v>
      </c>
      <c r="D76" s="18" t="s">
        <v>1190</v>
      </c>
      <c r="E76" s="22">
        <v>100000</v>
      </c>
      <c r="F76" s="23">
        <v>518.45000000000005</v>
      </c>
      <c r="G76" s="24">
        <v>4.1999999999999997E-3</v>
      </c>
    </row>
    <row r="77" spans="1:7" ht="12.95" customHeight="1">
      <c r="A77" s="20" t="s">
        <v>2806</v>
      </c>
      <c r="B77" s="21" t="s">
        <v>2808</v>
      </c>
      <c r="C77" s="16" t="s">
        <v>2807</v>
      </c>
      <c r="D77" s="18" t="s">
        <v>1124</v>
      </c>
      <c r="E77" s="22">
        <v>444785</v>
      </c>
      <c r="F77" s="23">
        <v>502.61</v>
      </c>
      <c r="G77" s="24">
        <v>4.1000000000000003E-3</v>
      </c>
    </row>
    <row r="78" spans="1:7" ht="12.95" customHeight="1">
      <c r="A78" s="20" t="s">
        <v>2192</v>
      </c>
      <c r="B78" s="21" t="s">
        <v>2194</v>
      </c>
      <c r="C78" s="16" t="s">
        <v>2193</v>
      </c>
      <c r="D78" s="18" t="s">
        <v>1190</v>
      </c>
      <c r="E78" s="22">
        <v>150000</v>
      </c>
      <c r="F78" s="23">
        <v>457.5</v>
      </c>
      <c r="G78" s="24">
        <v>3.7000000000000002E-3</v>
      </c>
    </row>
    <row r="79" spans="1:7" ht="12.95" customHeight="1">
      <c r="A79" s="20" t="s">
        <v>1872</v>
      </c>
      <c r="B79" s="21" t="s">
        <v>1874</v>
      </c>
      <c r="C79" s="16" t="s">
        <v>1873</v>
      </c>
      <c r="D79" s="18" t="s">
        <v>1875</v>
      </c>
      <c r="E79" s="22">
        <v>345417</v>
      </c>
      <c r="F79" s="23">
        <v>446.97</v>
      </c>
      <c r="G79" s="24">
        <v>3.7000000000000002E-3</v>
      </c>
    </row>
    <row r="80" spans="1:7" ht="12.95" customHeight="1">
      <c r="A80" s="20" t="s">
        <v>1128</v>
      </c>
      <c r="B80" s="21" t="s">
        <v>1130</v>
      </c>
      <c r="C80" s="16" t="s">
        <v>1129</v>
      </c>
      <c r="D80" s="18" t="s">
        <v>1131</v>
      </c>
      <c r="E80" s="22">
        <v>187018</v>
      </c>
      <c r="F80" s="23">
        <v>431.92</v>
      </c>
      <c r="G80" s="24">
        <v>3.5000000000000001E-3</v>
      </c>
    </row>
    <row r="81" spans="1:7" ht="12.95" customHeight="1">
      <c r="A81" s="20" t="s">
        <v>2286</v>
      </c>
      <c r="B81" s="21" t="s">
        <v>2288</v>
      </c>
      <c r="C81" s="16" t="s">
        <v>2287</v>
      </c>
      <c r="D81" s="18" t="s">
        <v>1865</v>
      </c>
      <c r="E81" s="22">
        <v>756373</v>
      </c>
      <c r="F81" s="23">
        <v>414.49</v>
      </c>
      <c r="G81" s="24">
        <v>3.3999999999999998E-3</v>
      </c>
    </row>
    <row r="82" spans="1:7" ht="12.95" customHeight="1">
      <c r="A82" s="20" t="s">
        <v>2058</v>
      </c>
      <c r="B82" s="21" t="s">
        <v>2060</v>
      </c>
      <c r="C82" s="16" t="s">
        <v>2059</v>
      </c>
      <c r="D82" s="18" t="s">
        <v>1214</v>
      </c>
      <c r="E82" s="22">
        <v>44242</v>
      </c>
      <c r="F82" s="23">
        <v>408.35</v>
      </c>
      <c r="G82" s="24">
        <v>3.3E-3</v>
      </c>
    </row>
    <row r="83" spans="1:7" ht="12.95" customHeight="1">
      <c r="A83" s="20" t="s">
        <v>1994</v>
      </c>
      <c r="B83" s="21" t="s">
        <v>1996</v>
      </c>
      <c r="C83" s="16" t="s">
        <v>1995</v>
      </c>
      <c r="D83" s="18" t="s">
        <v>1214</v>
      </c>
      <c r="E83" s="22">
        <v>79781</v>
      </c>
      <c r="F83" s="23">
        <v>403.57</v>
      </c>
      <c r="G83" s="24">
        <v>3.3E-3</v>
      </c>
    </row>
    <row r="84" spans="1:7" ht="12.95" customHeight="1">
      <c r="A84" s="20" t="s">
        <v>1171</v>
      </c>
      <c r="B84" s="21" t="s">
        <v>1173</v>
      </c>
      <c r="C84" s="16" t="s">
        <v>1172</v>
      </c>
      <c r="D84" s="18" t="s">
        <v>1058</v>
      </c>
      <c r="E84" s="22">
        <v>418760</v>
      </c>
      <c r="F84" s="23">
        <v>393.63</v>
      </c>
      <c r="G84" s="24">
        <v>3.2000000000000002E-3</v>
      </c>
    </row>
    <row r="85" spans="1:7" ht="12.95" customHeight="1">
      <c r="A85" s="20" t="s">
        <v>1274</v>
      </c>
      <c r="B85" s="21" t="s">
        <v>1276</v>
      </c>
      <c r="C85" s="16" t="s">
        <v>1275</v>
      </c>
      <c r="D85" s="18" t="s">
        <v>1088</v>
      </c>
      <c r="E85" s="22">
        <v>13543</v>
      </c>
      <c r="F85" s="23">
        <v>371.71</v>
      </c>
      <c r="G85" s="24">
        <v>3.0000000000000001E-3</v>
      </c>
    </row>
    <row r="86" spans="1:7" ht="12.95" customHeight="1">
      <c r="A86" s="20" t="s">
        <v>1387</v>
      </c>
      <c r="B86" s="21" t="s">
        <v>1389</v>
      </c>
      <c r="C86" s="16" t="s">
        <v>1388</v>
      </c>
      <c r="D86" s="18" t="s">
        <v>1058</v>
      </c>
      <c r="E86" s="22">
        <v>300000</v>
      </c>
      <c r="F86" s="23">
        <v>344.7</v>
      </c>
      <c r="G86" s="24">
        <v>2.8E-3</v>
      </c>
    </row>
    <row r="87" spans="1:7" ht="12.95" customHeight="1">
      <c r="A87" s="20" t="s">
        <v>2186</v>
      </c>
      <c r="B87" s="21" t="s">
        <v>2188</v>
      </c>
      <c r="C87" s="16" t="s">
        <v>2187</v>
      </c>
      <c r="D87" s="18" t="s">
        <v>1141</v>
      </c>
      <c r="E87" s="22">
        <v>200000</v>
      </c>
      <c r="F87" s="23">
        <v>316.89999999999998</v>
      </c>
      <c r="G87" s="24">
        <v>2.5999999999999999E-3</v>
      </c>
    </row>
    <row r="88" spans="1:7" ht="12.95" customHeight="1">
      <c r="A88" s="20" t="s">
        <v>2259</v>
      </c>
      <c r="B88" s="21" t="s">
        <v>2261</v>
      </c>
      <c r="C88" s="16" t="s">
        <v>2260</v>
      </c>
      <c r="D88" s="18" t="s">
        <v>1221</v>
      </c>
      <c r="E88" s="22">
        <v>147000</v>
      </c>
      <c r="F88" s="23">
        <v>315.39</v>
      </c>
      <c r="G88" s="24">
        <v>2.5999999999999999E-3</v>
      </c>
    </row>
    <row r="89" spans="1:7" ht="12.95" customHeight="1">
      <c r="A89" s="20" t="s">
        <v>1082</v>
      </c>
      <c r="B89" s="21" t="s">
        <v>1084</v>
      </c>
      <c r="C89" s="16" t="s">
        <v>1083</v>
      </c>
      <c r="D89" s="18" t="s">
        <v>1073</v>
      </c>
      <c r="E89" s="22">
        <v>78449</v>
      </c>
      <c r="F89" s="23">
        <v>296.42</v>
      </c>
      <c r="G89" s="24">
        <v>2.3999999999999998E-3</v>
      </c>
    </row>
    <row r="90" spans="1:7" ht="12.95" customHeight="1">
      <c r="A90" s="20" t="s">
        <v>1055</v>
      </c>
      <c r="B90" s="21" t="s">
        <v>1057</v>
      </c>
      <c r="C90" s="16" t="s">
        <v>1056</v>
      </c>
      <c r="D90" s="18" t="s">
        <v>1058</v>
      </c>
      <c r="E90" s="22">
        <v>80010</v>
      </c>
      <c r="F90" s="23">
        <v>222.71</v>
      </c>
      <c r="G90" s="24">
        <v>1.8E-3</v>
      </c>
    </row>
    <row r="91" spans="1:7" ht="12.95" customHeight="1">
      <c r="A91" s="20" t="s">
        <v>1178</v>
      </c>
      <c r="B91" s="21" t="s">
        <v>1180</v>
      </c>
      <c r="C91" s="16" t="s">
        <v>1179</v>
      </c>
      <c r="D91" s="18" t="s">
        <v>1081</v>
      </c>
      <c r="E91" s="22">
        <v>33643</v>
      </c>
      <c r="F91" s="23">
        <v>192.12</v>
      </c>
      <c r="G91" s="24">
        <v>1.6000000000000001E-3</v>
      </c>
    </row>
    <row r="92" spans="1:7" ht="12.95" customHeight="1">
      <c r="A92" s="20" t="s">
        <v>1142</v>
      </c>
      <c r="B92" s="21" t="s">
        <v>1144</v>
      </c>
      <c r="C92" s="16" t="s">
        <v>1143</v>
      </c>
      <c r="D92" s="18" t="s">
        <v>1145</v>
      </c>
      <c r="E92" s="22">
        <v>40800</v>
      </c>
      <c r="F92" s="23">
        <v>162.66999999999999</v>
      </c>
      <c r="G92" s="24">
        <v>1.2999999999999999E-3</v>
      </c>
    </row>
    <row r="93" spans="1:7" ht="12.95" customHeight="1">
      <c r="A93" s="20" t="s">
        <v>1422</v>
      </c>
      <c r="B93" s="21" t="s">
        <v>1424</v>
      </c>
      <c r="C93" s="16" t="s">
        <v>1423</v>
      </c>
      <c r="D93" s="18" t="s">
        <v>1062</v>
      </c>
      <c r="E93" s="22">
        <v>7200</v>
      </c>
      <c r="F93" s="23">
        <v>103.65</v>
      </c>
      <c r="G93" s="24">
        <v>8.0000000000000004E-4</v>
      </c>
    </row>
    <row r="94" spans="1:7" ht="12.95" customHeight="1">
      <c r="A94" s="20" t="s">
        <v>1063</v>
      </c>
      <c r="B94" s="21" t="s">
        <v>1065</v>
      </c>
      <c r="C94" s="16" t="s">
        <v>1064</v>
      </c>
      <c r="D94" s="18" t="s">
        <v>1058</v>
      </c>
      <c r="E94" s="22">
        <v>56000</v>
      </c>
      <c r="F94" s="23">
        <v>53.37</v>
      </c>
      <c r="G94" s="24">
        <v>4.0000000000000002E-4</v>
      </c>
    </row>
    <row r="95" spans="1:7" ht="12.95" customHeight="1">
      <c r="A95" s="20" t="s">
        <v>1066</v>
      </c>
      <c r="B95" s="21" t="s">
        <v>1068</v>
      </c>
      <c r="C95" s="16" t="s">
        <v>1067</v>
      </c>
      <c r="D95" s="18" t="s">
        <v>1069</v>
      </c>
      <c r="E95" s="22">
        <v>10000</v>
      </c>
      <c r="F95" s="23">
        <v>20.13</v>
      </c>
      <c r="G95" s="24">
        <v>2.0000000000000001E-4</v>
      </c>
    </row>
    <row r="96" spans="1:7" ht="12.95" customHeight="1">
      <c r="A96" s="20" t="s">
        <v>1410</v>
      </c>
      <c r="B96" s="21" t="s">
        <v>1412</v>
      </c>
      <c r="C96" s="16" t="s">
        <v>1411</v>
      </c>
      <c r="D96" s="18" t="s">
        <v>1062</v>
      </c>
      <c r="E96" s="22">
        <v>1100</v>
      </c>
      <c r="F96" s="23">
        <v>5.88</v>
      </c>
      <c r="G96" s="70" t="s">
        <v>3010</v>
      </c>
    </row>
    <row r="97" spans="1:7" ht="12.95" customHeight="1">
      <c r="A97" s="20" t="s">
        <v>2006</v>
      </c>
      <c r="B97" s="21" t="s">
        <v>3073</v>
      </c>
      <c r="C97" s="16" t="s">
        <v>2007</v>
      </c>
      <c r="D97" s="18" t="s">
        <v>1081</v>
      </c>
      <c r="E97" s="22">
        <v>2516</v>
      </c>
      <c r="F97" s="23">
        <v>3.54</v>
      </c>
      <c r="G97" s="70" t="s">
        <v>3010</v>
      </c>
    </row>
    <row r="98" spans="1:7" ht="12.95" customHeight="1">
      <c r="A98" s="9"/>
      <c r="B98" s="26" t="s">
        <v>34</v>
      </c>
      <c r="C98" s="25" t="s">
        <v>2</v>
      </c>
      <c r="D98" s="26" t="s">
        <v>2</v>
      </c>
      <c r="E98" s="26" t="s">
        <v>2</v>
      </c>
      <c r="F98" s="27">
        <v>80900.94</v>
      </c>
      <c r="G98" s="28">
        <v>0.66049999999999998</v>
      </c>
    </row>
    <row r="99" spans="1:7" ht="12.95" customHeight="1">
      <c r="A99" s="9"/>
      <c r="B99" s="17" t="s">
        <v>1479</v>
      </c>
      <c r="C99" s="38" t="s">
        <v>2</v>
      </c>
      <c r="D99" s="39" t="s">
        <v>2</v>
      </c>
      <c r="E99" s="39" t="s">
        <v>2</v>
      </c>
      <c r="F99" s="50" t="s">
        <v>683</v>
      </c>
      <c r="G99" s="51" t="s">
        <v>683</v>
      </c>
    </row>
    <row r="100" spans="1:7" ht="12.95" customHeight="1">
      <c r="A100" s="9"/>
      <c r="B100" s="26" t="s">
        <v>34</v>
      </c>
      <c r="C100" s="38" t="s">
        <v>2</v>
      </c>
      <c r="D100" s="39" t="s">
        <v>2</v>
      </c>
      <c r="E100" s="39" t="s">
        <v>2</v>
      </c>
      <c r="F100" s="50" t="s">
        <v>683</v>
      </c>
      <c r="G100" s="51" t="s">
        <v>683</v>
      </c>
    </row>
    <row r="101" spans="1:7" ht="12.95" customHeight="1">
      <c r="A101" s="9"/>
      <c r="B101" s="26" t="s">
        <v>39</v>
      </c>
      <c r="C101" s="38" t="s">
        <v>2</v>
      </c>
      <c r="D101" s="39" t="s">
        <v>2</v>
      </c>
      <c r="E101" s="40" t="s">
        <v>2</v>
      </c>
      <c r="F101" s="41">
        <v>80900.94</v>
      </c>
      <c r="G101" s="42">
        <v>0.66049999999999998</v>
      </c>
    </row>
    <row r="102" spans="1:7" ht="12.95" customHeight="1">
      <c r="A102" s="9"/>
      <c r="B102" s="17" t="s">
        <v>1480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9"/>
      <c r="B103" s="17" t="s">
        <v>1481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20" t="s">
        <v>1527</v>
      </c>
      <c r="B104" s="21" t="s">
        <v>1528</v>
      </c>
      <c r="C104" s="16" t="s">
        <v>2</v>
      </c>
      <c r="D104" s="18" t="s">
        <v>1484</v>
      </c>
      <c r="E104" s="22">
        <v>-1100</v>
      </c>
      <c r="F104" s="23">
        <v>-5.91</v>
      </c>
      <c r="G104" s="70" t="s">
        <v>3010</v>
      </c>
    </row>
    <row r="105" spans="1:7" ht="12.95" customHeight="1">
      <c r="A105" s="20" t="s">
        <v>1731</v>
      </c>
      <c r="B105" s="21" t="s">
        <v>1610</v>
      </c>
      <c r="C105" s="16" t="s">
        <v>2</v>
      </c>
      <c r="D105" s="18" t="s">
        <v>1484</v>
      </c>
      <c r="E105" s="22">
        <v>-4500</v>
      </c>
      <c r="F105" s="23">
        <v>-14.77</v>
      </c>
      <c r="G105" s="24">
        <v>-1E-4</v>
      </c>
    </row>
    <row r="106" spans="1:7" ht="12.95" customHeight="1">
      <c r="A106" s="20" t="s">
        <v>1740</v>
      </c>
      <c r="B106" s="21" t="s">
        <v>1741</v>
      </c>
      <c r="C106" s="16" t="s">
        <v>2</v>
      </c>
      <c r="D106" s="18" t="s">
        <v>1484</v>
      </c>
      <c r="E106" s="22">
        <v>-10000</v>
      </c>
      <c r="F106" s="23">
        <v>-20.25</v>
      </c>
      <c r="G106" s="24">
        <v>-2.0000000000000001E-4</v>
      </c>
    </row>
    <row r="107" spans="1:7" ht="12.95" customHeight="1">
      <c r="A107" s="20" t="s">
        <v>1742</v>
      </c>
      <c r="B107" s="21" t="s">
        <v>1743</v>
      </c>
      <c r="C107" s="16" t="s">
        <v>2</v>
      </c>
      <c r="D107" s="18" t="s">
        <v>1484</v>
      </c>
      <c r="E107" s="22">
        <v>-56000</v>
      </c>
      <c r="F107" s="23">
        <v>-53.7</v>
      </c>
      <c r="G107" s="24">
        <v>-4.0000000000000002E-4</v>
      </c>
    </row>
    <row r="108" spans="1:7" ht="12.95" customHeight="1">
      <c r="A108" s="20" t="s">
        <v>1519</v>
      </c>
      <c r="B108" s="21" t="s">
        <v>1520</v>
      </c>
      <c r="C108" s="16" t="s">
        <v>2</v>
      </c>
      <c r="D108" s="18" t="s">
        <v>1484</v>
      </c>
      <c r="E108" s="22">
        <v>-7200</v>
      </c>
      <c r="F108" s="23">
        <v>-104.03</v>
      </c>
      <c r="G108" s="24">
        <v>-8.9999999999999998E-4</v>
      </c>
    </row>
    <row r="109" spans="1:7" ht="12.95" customHeight="1">
      <c r="A109" s="20" t="s">
        <v>1697</v>
      </c>
      <c r="B109" s="21" t="s">
        <v>1698</v>
      </c>
      <c r="C109" s="16" t="s">
        <v>2</v>
      </c>
      <c r="D109" s="18" t="s">
        <v>1484</v>
      </c>
      <c r="E109" s="22">
        <v>-40800</v>
      </c>
      <c r="F109" s="23">
        <v>-163.22</v>
      </c>
      <c r="G109" s="24">
        <v>-1.2999999999999999E-3</v>
      </c>
    </row>
    <row r="110" spans="1:7" ht="12.95" customHeight="1">
      <c r="A110" s="20" t="s">
        <v>1717</v>
      </c>
      <c r="B110" s="21" t="s">
        <v>1718</v>
      </c>
      <c r="C110" s="16" t="s">
        <v>2</v>
      </c>
      <c r="D110" s="18" t="s">
        <v>1484</v>
      </c>
      <c r="E110" s="22">
        <v>-204000</v>
      </c>
      <c r="F110" s="23">
        <v>-291.01</v>
      </c>
      <c r="G110" s="24">
        <v>-2.3999999999999998E-3</v>
      </c>
    </row>
    <row r="111" spans="1:7" ht="12.95" customHeight="1">
      <c r="A111" s="20" t="s">
        <v>2518</v>
      </c>
      <c r="B111" s="21" t="s">
        <v>2519</v>
      </c>
      <c r="C111" s="16" t="s">
        <v>2</v>
      </c>
      <c r="D111" s="18" t="s">
        <v>1484</v>
      </c>
      <c r="E111" s="22">
        <v>-88200</v>
      </c>
      <c r="F111" s="23">
        <v>-304.91000000000003</v>
      </c>
      <c r="G111" s="24">
        <v>-2.5000000000000001E-3</v>
      </c>
    </row>
    <row r="112" spans="1:7" ht="12.95" customHeight="1">
      <c r="A112" s="20" t="s">
        <v>2809</v>
      </c>
      <c r="B112" s="21" t="s">
        <v>2810</v>
      </c>
      <c r="C112" s="16" t="s">
        <v>2</v>
      </c>
      <c r="D112" s="18" t="s">
        <v>1484</v>
      </c>
      <c r="E112" s="22">
        <v>-147000</v>
      </c>
      <c r="F112" s="23">
        <v>-315.54000000000002</v>
      </c>
      <c r="G112" s="24">
        <v>-2.5999999999999999E-3</v>
      </c>
    </row>
    <row r="113" spans="1:7" ht="12.95" customHeight="1">
      <c r="A113" s="20" t="s">
        <v>1744</v>
      </c>
      <c r="B113" s="21" t="s">
        <v>1745</v>
      </c>
      <c r="C113" s="16" t="s">
        <v>2</v>
      </c>
      <c r="D113" s="18" t="s">
        <v>1484</v>
      </c>
      <c r="E113" s="22">
        <v>-48800</v>
      </c>
      <c r="F113" s="23">
        <v>-606.58000000000004</v>
      </c>
      <c r="G113" s="24">
        <v>-5.0000000000000001E-3</v>
      </c>
    </row>
    <row r="114" spans="1:7" ht="12.95" customHeight="1">
      <c r="A114" s="20" t="s">
        <v>1701</v>
      </c>
      <c r="B114" s="21" t="s">
        <v>1702</v>
      </c>
      <c r="C114" s="16" t="s">
        <v>2</v>
      </c>
      <c r="D114" s="18" t="s">
        <v>1484</v>
      </c>
      <c r="E114" s="22">
        <v>-309000</v>
      </c>
      <c r="F114" s="23">
        <v>-776.21</v>
      </c>
      <c r="G114" s="24">
        <v>-6.3E-3</v>
      </c>
    </row>
    <row r="115" spans="1:7" ht="12.95" customHeight="1">
      <c r="A115" s="20" t="s">
        <v>1734</v>
      </c>
      <c r="B115" s="21" t="s">
        <v>1735</v>
      </c>
      <c r="C115" s="16" t="s">
        <v>2</v>
      </c>
      <c r="D115" s="18" t="s">
        <v>1484</v>
      </c>
      <c r="E115" s="22">
        <v>-336000</v>
      </c>
      <c r="F115" s="23">
        <v>-973.06</v>
      </c>
      <c r="G115" s="24">
        <v>-8.0000000000000002E-3</v>
      </c>
    </row>
    <row r="116" spans="1:7" ht="12.95" customHeight="1">
      <c r="A116" s="20" t="s">
        <v>1641</v>
      </c>
      <c r="B116" s="21" t="s">
        <v>1642</v>
      </c>
      <c r="C116" s="16" t="s">
        <v>2</v>
      </c>
      <c r="D116" s="18" t="s">
        <v>1484</v>
      </c>
      <c r="E116" s="22">
        <v>-432500</v>
      </c>
      <c r="F116" s="23">
        <v>-1006.43</v>
      </c>
      <c r="G116" s="24">
        <v>-8.2000000000000007E-3</v>
      </c>
    </row>
    <row r="117" spans="1:7" ht="12.95" customHeight="1">
      <c r="A117" s="20" t="s">
        <v>1609</v>
      </c>
      <c r="B117" s="21" t="s">
        <v>3012</v>
      </c>
      <c r="C117" s="16" t="s">
        <v>2</v>
      </c>
      <c r="D117" s="18" t="s">
        <v>1484</v>
      </c>
      <c r="E117" s="22">
        <v>-780000</v>
      </c>
      <c r="F117" s="23">
        <v>-1436.37</v>
      </c>
      <c r="G117" s="24">
        <v>-1.17E-2</v>
      </c>
    </row>
    <row r="118" spans="1:7" ht="12.95" customHeight="1">
      <c r="A118" s="20" t="s">
        <v>1707</v>
      </c>
      <c r="B118" s="21" t="s">
        <v>1708</v>
      </c>
      <c r="C118" s="16" t="s">
        <v>2</v>
      </c>
      <c r="D118" s="18" t="s">
        <v>1484</v>
      </c>
      <c r="E118" s="22">
        <v>-489500</v>
      </c>
      <c r="F118" s="23">
        <v>-2435.02</v>
      </c>
      <c r="G118" s="24">
        <v>-1.9900000000000001E-2</v>
      </c>
    </row>
    <row r="119" spans="1:7" ht="12.95" customHeight="1">
      <c r="A119" s="9"/>
      <c r="B119" s="26" t="s">
        <v>39</v>
      </c>
      <c r="C119" s="38" t="s">
        <v>2</v>
      </c>
      <c r="D119" s="39" t="s">
        <v>2</v>
      </c>
      <c r="E119" s="40" t="s">
        <v>2</v>
      </c>
      <c r="F119" s="41">
        <v>-8507.01</v>
      </c>
      <c r="G119" s="42">
        <v>-6.9500000000000006E-2</v>
      </c>
    </row>
    <row r="120" spans="1:7" ht="12.95" customHeight="1">
      <c r="A120" s="9"/>
      <c r="B120" s="17" t="s">
        <v>9</v>
      </c>
      <c r="C120" s="16" t="s">
        <v>2</v>
      </c>
      <c r="D120" s="18" t="s">
        <v>2</v>
      </c>
      <c r="E120" s="18" t="s">
        <v>2</v>
      </c>
      <c r="F120" s="18" t="s">
        <v>2</v>
      </c>
      <c r="G120" s="19" t="s">
        <v>2</v>
      </c>
    </row>
    <row r="121" spans="1:7" ht="12.95" customHeight="1">
      <c r="A121" s="9"/>
      <c r="B121" s="17" t="s">
        <v>10</v>
      </c>
      <c r="C121" s="16" t="s">
        <v>2</v>
      </c>
      <c r="D121" s="18" t="s">
        <v>2</v>
      </c>
      <c r="E121" s="18" t="s">
        <v>2</v>
      </c>
      <c r="F121" s="18" t="s">
        <v>2</v>
      </c>
      <c r="G121" s="19" t="s">
        <v>2</v>
      </c>
    </row>
    <row r="122" spans="1:7" ht="12.95" customHeight="1">
      <c r="A122" s="9"/>
      <c r="B122" s="17" t="s">
        <v>219</v>
      </c>
      <c r="C122" s="16" t="s">
        <v>2</v>
      </c>
      <c r="D122" s="18" t="s">
        <v>2</v>
      </c>
      <c r="E122" s="18" t="s">
        <v>2</v>
      </c>
      <c r="F122" s="18" t="s">
        <v>2</v>
      </c>
      <c r="G122" s="19" t="s">
        <v>2</v>
      </c>
    </row>
    <row r="123" spans="1:7" ht="12.95" customHeight="1">
      <c r="A123" s="20" t="s">
        <v>233</v>
      </c>
      <c r="B123" s="21" t="s">
        <v>235</v>
      </c>
      <c r="C123" s="16" t="s">
        <v>234</v>
      </c>
      <c r="D123" s="18" t="s">
        <v>223</v>
      </c>
      <c r="E123" s="22">
        <v>8500000</v>
      </c>
      <c r="F123" s="23">
        <v>8774.07</v>
      </c>
      <c r="G123" s="24">
        <v>7.17E-2</v>
      </c>
    </row>
    <row r="124" spans="1:7" ht="12.95" customHeight="1">
      <c r="A124" s="20" t="s">
        <v>760</v>
      </c>
      <c r="B124" s="21" t="s">
        <v>762</v>
      </c>
      <c r="C124" s="16" t="s">
        <v>761</v>
      </c>
      <c r="D124" s="18" t="s">
        <v>223</v>
      </c>
      <c r="E124" s="22">
        <v>4500000</v>
      </c>
      <c r="F124" s="23">
        <v>4276.24</v>
      </c>
      <c r="G124" s="24">
        <v>3.49E-2</v>
      </c>
    </row>
    <row r="125" spans="1:7" ht="12.95" customHeight="1">
      <c r="A125" s="20" t="s">
        <v>548</v>
      </c>
      <c r="B125" s="21" t="s">
        <v>550</v>
      </c>
      <c r="C125" s="16" t="s">
        <v>549</v>
      </c>
      <c r="D125" s="18" t="s">
        <v>223</v>
      </c>
      <c r="E125" s="22">
        <v>2500000</v>
      </c>
      <c r="F125" s="23">
        <v>2555.16</v>
      </c>
      <c r="G125" s="24">
        <v>2.0899999999999998E-2</v>
      </c>
    </row>
    <row r="126" spans="1:7" ht="12.95" customHeight="1">
      <c r="A126" s="20" t="s">
        <v>685</v>
      </c>
      <c r="B126" s="21" t="s">
        <v>687</v>
      </c>
      <c r="C126" s="16" t="s">
        <v>686</v>
      </c>
      <c r="D126" s="18" t="s">
        <v>223</v>
      </c>
      <c r="E126" s="22">
        <v>2000000</v>
      </c>
      <c r="F126" s="23">
        <v>2059.67</v>
      </c>
      <c r="G126" s="24">
        <v>1.6799999999999999E-2</v>
      </c>
    </row>
    <row r="127" spans="1:7" ht="12.95" customHeight="1">
      <c r="A127" s="20" t="s">
        <v>717</v>
      </c>
      <c r="B127" s="21" t="s">
        <v>719</v>
      </c>
      <c r="C127" s="16" t="s">
        <v>718</v>
      </c>
      <c r="D127" s="18" t="s">
        <v>223</v>
      </c>
      <c r="E127" s="22">
        <v>1000000</v>
      </c>
      <c r="F127" s="23">
        <v>1015.01</v>
      </c>
      <c r="G127" s="24">
        <v>8.3000000000000001E-3</v>
      </c>
    </row>
    <row r="128" spans="1:7" ht="12.95" customHeight="1">
      <c r="A128" s="20" t="s">
        <v>700</v>
      </c>
      <c r="B128" s="21" t="s">
        <v>702</v>
      </c>
      <c r="C128" s="16" t="s">
        <v>701</v>
      </c>
      <c r="D128" s="18" t="s">
        <v>223</v>
      </c>
      <c r="E128" s="22">
        <v>1000000</v>
      </c>
      <c r="F128" s="23">
        <v>994.9</v>
      </c>
      <c r="G128" s="24">
        <v>8.0999999999999996E-3</v>
      </c>
    </row>
    <row r="129" spans="1:7" ht="12.95" customHeight="1">
      <c r="A129" s="20" t="s">
        <v>711</v>
      </c>
      <c r="B129" s="21" t="s">
        <v>713</v>
      </c>
      <c r="C129" s="16" t="s">
        <v>712</v>
      </c>
      <c r="D129" s="18" t="s">
        <v>223</v>
      </c>
      <c r="E129" s="22">
        <v>1000000</v>
      </c>
      <c r="F129" s="23">
        <v>989.99</v>
      </c>
      <c r="G129" s="24">
        <v>8.0999999999999996E-3</v>
      </c>
    </row>
    <row r="130" spans="1:7" ht="12.95" customHeight="1">
      <c r="A130" s="20" t="s">
        <v>743</v>
      </c>
      <c r="B130" s="21" t="s">
        <v>745</v>
      </c>
      <c r="C130" s="16" t="s">
        <v>744</v>
      </c>
      <c r="D130" s="18" t="s">
        <v>223</v>
      </c>
      <c r="E130" s="22">
        <v>250000</v>
      </c>
      <c r="F130" s="23">
        <v>260.88</v>
      </c>
      <c r="G130" s="24">
        <v>2.0999999999999999E-3</v>
      </c>
    </row>
    <row r="131" spans="1:7" ht="12.95" customHeight="1">
      <c r="A131" s="20" t="s">
        <v>560</v>
      </c>
      <c r="B131" s="21" t="s">
        <v>553</v>
      </c>
      <c r="C131" s="16" t="s">
        <v>561</v>
      </c>
      <c r="D131" s="18" t="s">
        <v>223</v>
      </c>
      <c r="E131" s="22">
        <v>173600</v>
      </c>
      <c r="F131" s="23">
        <v>176.9</v>
      </c>
      <c r="G131" s="24">
        <v>1.4E-3</v>
      </c>
    </row>
    <row r="132" spans="1:7" ht="12.95" customHeight="1">
      <c r="A132" s="9"/>
      <c r="B132" s="17" t="s">
        <v>11</v>
      </c>
      <c r="C132" s="16" t="s">
        <v>2</v>
      </c>
      <c r="D132" s="18" t="s">
        <v>2</v>
      </c>
      <c r="E132" s="18" t="s">
        <v>2</v>
      </c>
      <c r="F132" s="18" t="s">
        <v>2</v>
      </c>
      <c r="G132" s="19" t="s">
        <v>2</v>
      </c>
    </row>
    <row r="133" spans="1:7" ht="12.95" customHeight="1">
      <c r="A133" s="20" t="s">
        <v>2811</v>
      </c>
      <c r="B133" s="21" t="s">
        <v>2460</v>
      </c>
      <c r="C133" s="16" t="s">
        <v>2812</v>
      </c>
      <c r="D133" s="18" t="s">
        <v>26</v>
      </c>
      <c r="E133" s="22">
        <v>4500000</v>
      </c>
      <c r="F133" s="23">
        <v>4458.6000000000004</v>
      </c>
      <c r="G133" s="24">
        <v>3.6400000000000002E-2</v>
      </c>
    </row>
    <row r="134" spans="1:7" ht="12.95" customHeight="1">
      <c r="A134" s="20" t="s">
        <v>2475</v>
      </c>
      <c r="B134" s="21" t="s">
        <v>2317</v>
      </c>
      <c r="C134" s="16" t="s">
        <v>2476</v>
      </c>
      <c r="D134" s="18" t="s">
        <v>267</v>
      </c>
      <c r="E134" s="22">
        <v>2500000</v>
      </c>
      <c r="F134" s="23">
        <v>2526.13</v>
      </c>
      <c r="G134" s="24">
        <v>2.06E-2</v>
      </c>
    </row>
    <row r="135" spans="1:7" ht="12.95" customHeight="1">
      <c r="A135" s="20" t="s">
        <v>673</v>
      </c>
      <c r="B135" s="21" t="s">
        <v>3061</v>
      </c>
      <c r="C135" s="16" t="s">
        <v>674</v>
      </c>
      <c r="D135" s="18" t="s">
        <v>242</v>
      </c>
      <c r="E135" s="22">
        <v>2500000</v>
      </c>
      <c r="F135" s="23">
        <v>2507.9699999999998</v>
      </c>
      <c r="G135" s="24">
        <v>2.0500000000000001E-2</v>
      </c>
    </row>
    <row r="136" spans="1:7" ht="12.95" customHeight="1">
      <c r="A136" s="20" t="s">
        <v>2312</v>
      </c>
      <c r="B136" s="21" t="s">
        <v>2314</v>
      </c>
      <c r="C136" s="16" t="s">
        <v>2313</v>
      </c>
      <c r="D136" s="18" t="s">
        <v>19</v>
      </c>
      <c r="E136" s="22">
        <v>1000000</v>
      </c>
      <c r="F136" s="23">
        <v>1001.09</v>
      </c>
      <c r="G136" s="24">
        <v>8.2000000000000007E-3</v>
      </c>
    </row>
    <row r="137" spans="1:7" ht="12.95" customHeight="1">
      <c r="A137" s="20" t="s">
        <v>584</v>
      </c>
      <c r="B137" s="21" t="s">
        <v>586</v>
      </c>
      <c r="C137" s="16" t="s">
        <v>585</v>
      </c>
      <c r="D137" s="18" t="s">
        <v>15</v>
      </c>
      <c r="E137" s="22">
        <v>500000</v>
      </c>
      <c r="F137" s="23">
        <v>509.2</v>
      </c>
      <c r="G137" s="24">
        <v>4.1999999999999997E-3</v>
      </c>
    </row>
    <row r="138" spans="1:7" ht="12.95" customHeight="1">
      <c r="A138" s="9"/>
      <c r="B138" s="17" t="s">
        <v>30</v>
      </c>
      <c r="C138" s="16" t="s">
        <v>2</v>
      </c>
      <c r="D138" s="18" t="s">
        <v>2</v>
      </c>
      <c r="E138" s="18" t="s">
        <v>2</v>
      </c>
      <c r="F138" s="18" t="s">
        <v>2</v>
      </c>
      <c r="G138" s="19" t="s">
        <v>2</v>
      </c>
    </row>
    <row r="139" spans="1:7" ht="12.95" customHeight="1">
      <c r="A139" s="20" t="s">
        <v>2813</v>
      </c>
      <c r="B139" s="21" t="s">
        <v>507</v>
      </c>
      <c r="C139" s="16" t="s">
        <v>2814</v>
      </c>
      <c r="D139" s="18" t="s">
        <v>15</v>
      </c>
      <c r="E139" s="22">
        <v>2500000</v>
      </c>
      <c r="F139" s="23">
        <v>2946.72</v>
      </c>
      <c r="G139" s="24">
        <v>2.41E-2</v>
      </c>
    </row>
    <row r="140" spans="1:7" ht="12.95" customHeight="1">
      <c r="A140" s="20" t="s">
        <v>2815</v>
      </c>
      <c r="B140" s="21" t="s">
        <v>33</v>
      </c>
      <c r="C140" s="16" t="s">
        <v>2816</v>
      </c>
      <c r="D140" s="18" t="s">
        <v>15</v>
      </c>
      <c r="E140" s="22">
        <v>700000</v>
      </c>
      <c r="F140" s="23">
        <v>704.73</v>
      </c>
      <c r="G140" s="24">
        <v>5.7999999999999996E-3</v>
      </c>
    </row>
    <row r="141" spans="1:7" ht="12.95" customHeight="1">
      <c r="A141" s="9"/>
      <c r="B141" s="26" t="s">
        <v>34</v>
      </c>
      <c r="C141" s="25" t="s">
        <v>2</v>
      </c>
      <c r="D141" s="26" t="s">
        <v>2</v>
      </c>
      <c r="E141" s="26" t="s">
        <v>2</v>
      </c>
      <c r="F141" s="27">
        <v>35757.26</v>
      </c>
      <c r="G141" s="28">
        <v>0.29210000000000003</v>
      </c>
    </row>
    <row r="142" spans="1:7" ht="12.95" customHeight="1">
      <c r="A142" s="9"/>
      <c r="B142" s="17" t="s">
        <v>35</v>
      </c>
      <c r="C142" s="16" t="s">
        <v>2</v>
      </c>
      <c r="D142" s="18" t="s">
        <v>2</v>
      </c>
      <c r="E142" s="18" t="s">
        <v>2</v>
      </c>
      <c r="F142" s="18" t="s">
        <v>2</v>
      </c>
      <c r="G142" s="19" t="s">
        <v>2</v>
      </c>
    </row>
    <row r="143" spans="1:7" ht="12.95" customHeight="1">
      <c r="A143" s="9"/>
      <c r="B143" s="17" t="s">
        <v>30</v>
      </c>
      <c r="C143" s="16" t="s">
        <v>2</v>
      </c>
      <c r="D143" s="18" t="s">
        <v>2</v>
      </c>
      <c r="E143" s="18" t="s">
        <v>2</v>
      </c>
      <c r="F143" s="18" t="s">
        <v>2</v>
      </c>
      <c r="G143" s="19" t="s">
        <v>2</v>
      </c>
    </row>
    <row r="144" spans="1:7" ht="12.95" customHeight="1">
      <c r="A144" s="20" t="s">
        <v>1765</v>
      </c>
      <c r="B144" s="21" t="s">
        <v>1767</v>
      </c>
      <c r="C144" s="16" t="s">
        <v>1766</v>
      </c>
      <c r="D144" s="18" t="s">
        <v>26</v>
      </c>
      <c r="E144" s="22">
        <v>2500000</v>
      </c>
      <c r="F144" s="23">
        <v>2532.8000000000002</v>
      </c>
      <c r="G144" s="24">
        <v>2.07E-2</v>
      </c>
    </row>
    <row r="145" spans="1:7" ht="12.95" customHeight="1">
      <c r="A145" s="9"/>
      <c r="B145" s="26" t="s">
        <v>34</v>
      </c>
      <c r="C145" s="25" t="s">
        <v>2</v>
      </c>
      <c r="D145" s="26" t="s">
        <v>2</v>
      </c>
      <c r="E145" s="26" t="s">
        <v>2</v>
      </c>
      <c r="F145" s="27">
        <v>2532.8000000000002</v>
      </c>
      <c r="G145" s="28">
        <v>2.07E-2</v>
      </c>
    </row>
    <row r="146" spans="1:7" ht="12.95" customHeight="1">
      <c r="A146" s="9"/>
      <c r="B146" s="30" t="s">
        <v>2959</v>
      </c>
      <c r="C146" s="29" t="s">
        <v>2</v>
      </c>
      <c r="D146" s="31" t="s">
        <v>2</v>
      </c>
      <c r="E146" s="31" t="s">
        <v>2</v>
      </c>
      <c r="F146" s="31" t="s">
        <v>2</v>
      </c>
      <c r="G146" s="32" t="s">
        <v>2</v>
      </c>
    </row>
    <row r="147" spans="1:7" ht="12.95" customHeight="1">
      <c r="A147" s="33"/>
      <c r="B147" s="35" t="s">
        <v>34</v>
      </c>
      <c r="C147" s="34" t="s">
        <v>2</v>
      </c>
      <c r="D147" s="35" t="s">
        <v>2</v>
      </c>
      <c r="E147" s="35" t="s">
        <v>2</v>
      </c>
      <c r="F147" s="36" t="s">
        <v>683</v>
      </c>
      <c r="G147" s="37" t="s">
        <v>683</v>
      </c>
    </row>
    <row r="148" spans="1:7" ht="12.95" customHeight="1">
      <c r="A148" s="9"/>
      <c r="B148" s="26" t="s">
        <v>39</v>
      </c>
      <c r="C148" s="38" t="s">
        <v>2</v>
      </c>
      <c r="D148" s="39" t="s">
        <v>2</v>
      </c>
      <c r="E148" s="40" t="s">
        <v>2</v>
      </c>
      <c r="F148" s="41">
        <v>38290.06</v>
      </c>
      <c r="G148" s="42">
        <v>0.31280000000000002</v>
      </c>
    </row>
    <row r="149" spans="1:7" ht="12.95" customHeight="1">
      <c r="A149" s="9"/>
      <c r="B149" s="17" t="s">
        <v>40</v>
      </c>
      <c r="C149" s="16" t="s">
        <v>2</v>
      </c>
      <c r="D149" s="18" t="s">
        <v>2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9"/>
      <c r="B150" s="17" t="s">
        <v>67</v>
      </c>
      <c r="C150" s="16" t="s">
        <v>2</v>
      </c>
      <c r="D150" s="18" t="s">
        <v>2</v>
      </c>
      <c r="E150" s="18" t="s">
        <v>2</v>
      </c>
      <c r="F150" s="18" t="s">
        <v>2</v>
      </c>
      <c r="G150" s="19" t="s">
        <v>2</v>
      </c>
    </row>
    <row r="151" spans="1:7" ht="12.95" customHeight="1">
      <c r="A151" s="10" t="s">
        <v>2</v>
      </c>
      <c r="B151" s="21" t="s">
        <v>68</v>
      </c>
      <c r="C151" s="16" t="s">
        <v>2</v>
      </c>
      <c r="D151" s="18" t="s">
        <v>2</v>
      </c>
      <c r="E151" s="43" t="s">
        <v>2</v>
      </c>
      <c r="F151" s="23">
        <v>6354.46</v>
      </c>
      <c r="G151" s="24">
        <v>5.1900000000000002E-2</v>
      </c>
    </row>
    <row r="152" spans="1:7" ht="12.95" customHeight="1">
      <c r="A152" s="9"/>
      <c r="B152" s="26" t="s">
        <v>39</v>
      </c>
      <c r="C152" s="38" t="s">
        <v>2</v>
      </c>
      <c r="D152" s="39" t="s">
        <v>2</v>
      </c>
      <c r="E152" s="40" t="s">
        <v>2</v>
      </c>
      <c r="F152" s="41">
        <v>6354.46</v>
      </c>
      <c r="G152" s="42">
        <v>5.1900000000000002E-2</v>
      </c>
    </row>
    <row r="153" spans="1:7" ht="12.95" customHeight="1">
      <c r="A153" s="9"/>
      <c r="B153" s="17" t="s">
        <v>1768</v>
      </c>
      <c r="C153" s="16" t="s">
        <v>2</v>
      </c>
      <c r="D153" s="52" t="s">
        <v>204</v>
      </c>
      <c r="E153" s="18" t="s">
        <v>2</v>
      </c>
      <c r="F153" s="18" t="s">
        <v>2</v>
      </c>
      <c r="G153" s="19" t="s">
        <v>2</v>
      </c>
    </row>
    <row r="154" spans="1:7" ht="12.95" customHeight="1">
      <c r="A154" s="20" t="s">
        <v>2817</v>
      </c>
      <c r="B154" s="21" t="s">
        <v>1770</v>
      </c>
      <c r="C154" s="16" t="s">
        <v>2</v>
      </c>
      <c r="D154" s="18" t="s">
        <v>2818</v>
      </c>
      <c r="E154" s="43" t="s">
        <v>2</v>
      </c>
      <c r="F154" s="23">
        <v>500</v>
      </c>
      <c r="G154" s="24">
        <v>4.1000000000000003E-3</v>
      </c>
    </row>
    <row r="155" spans="1:7" ht="12.95" customHeight="1">
      <c r="A155" s="20" t="s">
        <v>2819</v>
      </c>
      <c r="B155" s="21" t="s">
        <v>1770</v>
      </c>
      <c r="C155" s="16" t="s">
        <v>2</v>
      </c>
      <c r="D155" s="18" t="s">
        <v>210</v>
      </c>
      <c r="E155" s="43" t="s">
        <v>2</v>
      </c>
      <c r="F155" s="23">
        <v>500</v>
      </c>
      <c r="G155" s="24">
        <v>4.1000000000000003E-3</v>
      </c>
    </row>
    <row r="156" spans="1:7" ht="12.95" customHeight="1">
      <c r="A156" s="9"/>
      <c r="B156" s="26" t="s">
        <v>39</v>
      </c>
      <c r="C156" s="38" t="s">
        <v>2</v>
      </c>
      <c r="D156" s="39" t="s">
        <v>2</v>
      </c>
      <c r="E156" s="40" t="s">
        <v>2</v>
      </c>
      <c r="F156" s="41">
        <v>1000</v>
      </c>
      <c r="G156" s="42">
        <v>8.2000000000000007E-3</v>
      </c>
    </row>
    <row r="157" spans="1:7" ht="12.95" customHeight="1">
      <c r="A157" s="9"/>
      <c r="B157" s="17" t="s">
        <v>211</v>
      </c>
      <c r="C157" s="16" t="s">
        <v>2</v>
      </c>
      <c r="D157" s="18" t="s">
        <v>2</v>
      </c>
      <c r="E157" s="18" t="s">
        <v>2</v>
      </c>
      <c r="F157" s="18" t="s">
        <v>2</v>
      </c>
      <c r="G157" s="19" t="s">
        <v>2</v>
      </c>
    </row>
    <row r="158" spans="1:7" ht="12.95" customHeight="1">
      <c r="A158" s="20" t="s">
        <v>1833</v>
      </c>
      <c r="B158" s="21" t="s">
        <v>1834</v>
      </c>
      <c r="C158" s="16" t="s">
        <v>2</v>
      </c>
      <c r="D158" s="18" t="s">
        <v>2</v>
      </c>
      <c r="E158" s="43" t="s">
        <v>2</v>
      </c>
      <c r="F158" s="23">
        <f>105+845</f>
        <v>950</v>
      </c>
      <c r="G158" s="24">
        <f>+F158/$F$163</f>
        <v>7.7633647244173811E-3</v>
      </c>
    </row>
    <row r="159" spans="1:7" ht="12.95" customHeight="1">
      <c r="A159" s="20" t="s">
        <v>212</v>
      </c>
      <c r="B159" s="21" t="s">
        <v>213</v>
      </c>
      <c r="C159" s="16" t="s">
        <v>2</v>
      </c>
      <c r="D159" s="18" t="s">
        <v>2</v>
      </c>
      <c r="E159" s="43" t="s">
        <v>2</v>
      </c>
      <c r="F159" s="23">
        <v>10</v>
      </c>
      <c r="G159" s="24">
        <f>+F159/$F$163</f>
        <v>8.1719628678077704E-5</v>
      </c>
    </row>
    <row r="160" spans="1:7" ht="12.95" customHeight="1">
      <c r="A160" s="20"/>
      <c r="B160" s="68" t="s">
        <v>3008</v>
      </c>
      <c r="C160" s="16"/>
      <c r="D160" s="18"/>
      <c r="E160" s="43"/>
      <c r="F160" s="23">
        <v>4.0651723999999998</v>
      </c>
      <c r="G160" s="72" t="s">
        <v>3010</v>
      </c>
    </row>
    <row r="161" spans="1:7" ht="12.95" customHeight="1">
      <c r="A161" s="20"/>
      <c r="B161" s="68" t="s">
        <v>3009</v>
      </c>
      <c r="C161" s="16"/>
      <c r="D161" s="18"/>
      <c r="E161" s="43"/>
      <c r="F161" s="23">
        <f>4212.1048276-845-8507.01</f>
        <v>-5139.9051724000001</v>
      </c>
      <c r="G161" s="24">
        <f>+F161/$F$163</f>
        <v>-4.2003114212905895E-2</v>
      </c>
    </row>
    <row r="162" spans="1:7" ht="12.95" customHeight="1">
      <c r="A162" s="9"/>
      <c r="B162" s="26" t="s">
        <v>214</v>
      </c>
      <c r="C162" s="38" t="s">
        <v>2</v>
      </c>
      <c r="D162" s="39" t="s">
        <v>2</v>
      </c>
      <c r="E162" s="40" t="s">
        <v>2</v>
      </c>
      <c r="F162" s="41">
        <f>SUM(F158:F161)</f>
        <v>-4175.84</v>
      </c>
      <c r="G162" s="42">
        <f>+F162/F163</f>
        <v>-3.4124809421906398E-2</v>
      </c>
    </row>
    <row r="163" spans="1:7" ht="12.95" customHeight="1" thickBot="1">
      <c r="A163" s="9"/>
      <c r="B163" s="45" t="s">
        <v>215</v>
      </c>
      <c r="C163" s="44" t="s">
        <v>2</v>
      </c>
      <c r="D163" s="46" t="s">
        <v>2</v>
      </c>
      <c r="E163" s="46" t="s">
        <v>2</v>
      </c>
      <c r="F163" s="47">
        <v>122369.62112729991</v>
      </c>
      <c r="G163" s="48">
        <v>1</v>
      </c>
    </row>
    <row r="164" spans="1:7" ht="12.95" customHeight="1">
      <c r="A164" s="9"/>
      <c r="B164" s="10" t="s">
        <v>2</v>
      </c>
      <c r="C164" s="9"/>
      <c r="D164" s="9"/>
      <c r="E164" s="9"/>
      <c r="F164" s="9"/>
      <c r="G164" s="9"/>
    </row>
    <row r="165" spans="1:7" ht="12.95" customHeight="1">
      <c r="A165" s="9"/>
      <c r="B165" s="49" t="s">
        <v>2</v>
      </c>
      <c r="C165" s="9"/>
      <c r="D165" s="9"/>
      <c r="E165" s="9"/>
      <c r="F165" s="67"/>
      <c r="G165" s="67"/>
    </row>
    <row r="166" spans="1:7" ht="12.95" customHeight="1">
      <c r="A166" s="9"/>
      <c r="B166" s="49" t="s">
        <v>216</v>
      </c>
      <c r="C166" s="9"/>
      <c r="D166" s="9"/>
      <c r="E166" s="9"/>
      <c r="F166" s="9"/>
      <c r="G166" s="9"/>
    </row>
    <row r="167" spans="1:7" ht="12.95" customHeight="1">
      <c r="A167" s="9"/>
      <c r="B167" s="49" t="s">
        <v>217</v>
      </c>
      <c r="C167" s="9"/>
      <c r="D167" s="9"/>
      <c r="E167" s="9"/>
      <c r="F167" s="9"/>
      <c r="G167" s="9"/>
    </row>
    <row r="168" spans="1:7" ht="12.95" customHeight="1">
      <c r="A168" s="9"/>
      <c r="B168" s="49" t="s">
        <v>2</v>
      </c>
      <c r="C168" s="9"/>
      <c r="D168" s="9"/>
      <c r="E168" s="9"/>
      <c r="F168" s="9"/>
      <c r="G168" s="9"/>
    </row>
    <row r="169" spans="1:7" ht="26.1" customHeight="1">
      <c r="A169" s="9"/>
      <c r="B169" s="63"/>
      <c r="C169" s="9"/>
      <c r="E169" s="9"/>
      <c r="F169" s="9"/>
      <c r="G169" s="9"/>
    </row>
    <row r="170" spans="1:7" ht="12.95" customHeight="1">
      <c r="A170" s="9"/>
      <c r="B170" s="49" t="s">
        <v>2</v>
      </c>
      <c r="C170" s="9"/>
      <c r="D170" s="9"/>
      <c r="E170" s="9"/>
      <c r="F170" s="9"/>
      <c r="G17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Credit Opportunities Fund (COF)</v>
      </c>
      <c r="C4" s="79"/>
      <c r="D4" s="79"/>
      <c r="E4" s="79"/>
      <c r="F4" s="79"/>
      <c r="G4" s="79"/>
    </row>
    <row r="5" spans="1:9" ht="15.95" customHeight="1">
      <c r="A5" s="8" t="s">
        <v>2820</v>
      </c>
      <c r="B5" s="64" t="s">
        <v>3003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548</v>
      </c>
      <c r="B12" s="21" t="s">
        <v>550</v>
      </c>
      <c r="C12" s="16" t="s">
        <v>549</v>
      </c>
      <c r="D12" s="18" t="s">
        <v>223</v>
      </c>
      <c r="E12" s="22">
        <v>5000000</v>
      </c>
      <c r="F12" s="23">
        <v>5110.32</v>
      </c>
      <c r="G12" s="24">
        <v>4.24E-2</v>
      </c>
      <c r="I12" s="78"/>
    </row>
    <row r="13" spans="1:9" ht="12.95" customHeight="1">
      <c r="A13" s="20" t="s">
        <v>2821</v>
      </c>
      <c r="B13" s="21" t="s">
        <v>2823</v>
      </c>
      <c r="C13" s="16" t="s">
        <v>2822</v>
      </c>
      <c r="D13" s="18" t="s">
        <v>223</v>
      </c>
      <c r="E13" s="22">
        <v>2500000</v>
      </c>
      <c r="F13" s="23">
        <v>2581.0500000000002</v>
      </c>
      <c r="G13" s="24">
        <v>2.1399999999999999E-2</v>
      </c>
    </row>
    <row r="14" spans="1:9" ht="12.95" customHeight="1">
      <c r="A14" s="20" t="s">
        <v>2523</v>
      </c>
      <c r="B14" s="21" t="s">
        <v>2525</v>
      </c>
      <c r="C14" s="16" t="s">
        <v>2524</v>
      </c>
      <c r="D14" s="18" t="s">
        <v>223</v>
      </c>
      <c r="E14" s="22">
        <v>2500000</v>
      </c>
      <c r="F14" s="23">
        <v>2536.7199999999998</v>
      </c>
      <c r="G14" s="24">
        <v>2.1000000000000001E-2</v>
      </c>
    </row>
    <row r="15" spans="1:9" ht="12.95" customHeight="1">
      <c r="A15" s="20" t="s">
        <v>2824</v>
      </c>
      <c r="B15" s="21" t="s">
        <v>530</v>
      </c>
      <c r="C15" s="16" t="s">
        <v>2825</v>
      </c>
      <c r="D15" s="18" t="s">
        <v>223</v>
      </c>
      <c r="E15" s="22">
        <v>2000000</v>
      </c>
      <c r="F15" s="23">
        <v>2068.5700000000002</v>
      </c>
      <c r="G15" s="24">
        <v>1.7100000000000001E-2</v>
      </c>
    </row>
    <row r="16" spans="1:9" ht="12.95" customHeight="1">
      <c r="A16" s="20" t="s">
        <v>224</v>
      </c>
      <c r="B16" s="21" t="s">
        <v>226</v>
      </c>
      <c r="C16" s="16" t="s">
        <v>225</v>
      </c>
      <c r="D16" s="18" t="s">
        <v>223</v>
      </c>
      <c r="E16" s="22">
        <v>1000000</v>
      </c>
      <c r="F16" s="23">
        <v>1035.05</v>
      </c>
      <c r="G16" s="24">
        <v>8.6E-3</v>
      </c>
    </row>
    <row r="17" spans="1:7" ht="12.95" customHeight="1">
      <c r="A17" s="20" t="s">
        <v>2826</v>
      </c>
      <c r="B17" s="21" t="s">
        <v>539</v>
      </c>
      <c r="C17" s="16" t="s">
        <v>2827</v>
      </c>
      <c r="D17" s="18" t="s">
        <v>223</v>
      </c>
      <c r="E17" s="22">
        <v>500000</v>
      </c>
      <c r="F17" s="23">
        <v>517.36</v>
      </c>
      <c r="G17" s="24">
        <v>4.3E-3</v>
      </c>
    </row>
    <row r="18" spans="1:7" ht="12.95" customHeight="1">
      <c r="A18" s="20" t="s">
        <v>738</v>
      </c>
      <c r="B18" s="21" t="s">
        <v>542</v>
      </c>
      <c r="C18" s="16" t="s">
        <v>739</v>
      </c>
      <c r="D18" s="18" t="s">
        <v>223</v>
      </c>
      <c r="E18" s="22">
        <v>500000</v>
      </c>
      <c r="F18" s="23">
        <v>516.98</v>
      </c>
      <c r="G18" s="24">
        <v>4.3E-3</v>
      </c>
    </row>
    <row r="19" spans="1:7" ht="12.95" customHeight="1">
      <c r="A19" s="20" t="s">
        <v>540</v>
      </c>
      <c r="B19" s="21" t="s">
        <v>542</v>
      </c>
      <c r="C19" s="16" t="s">
        <v>541</v>
      </c>
      <c r="D19" s="18" t="s">
        <v>223</v>
      </c>
      <c r="E19" s="22">
        <v>500000</v>
      </c>
      <c r="F19" s="23">
        <v>516.66999999999996</v>
      </c>
      <c r="G19" s="24">
        <v>4.3E-3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2315</v>
      </c>
      <c r="B21" s="21" t="s">
        <v>2317</v>
      </c>
      <c r="C21" s="16" t="s">
        <v>2316</v>
      </c>
      <c r="D21" s="18" t="s">
        <v>267</v>
      </c>
      <c r="E21" s="22">
        <v>8000000</v>
      </c>
      <c r="F21" s="23">
        <v>8082.94</v>
      </c>
      <c r="G21" s="24">
        <v>6.7000000000000004E-2</v>
      </c>
    </row>
    <row r="22" spans="1:7" ht="12.95" customHeight="1">
      <c r="A22" s="20" t="s">
        <v>2828</v>
      </c>
      <c r="B22" s="21" t="s">
        <v>2830</v>
      </c>
      <c r="C22" s="16" t="s">
        <v>2829</v>
      </c>
      <c r="D22" s="18" t="s">
        <v>267</v>
      </c>
      <c r="E22" s="22">
        <v>5000000</v>
      </c>
      <c r="F22" s="23">
        <v>5015.93</v>
      </c>
      <c r="G22" s="24">
        <v>4.1599999999999998E-2</v>
      </c>
    </row>
    <row r="23" spans="1:7" ht="12.95" customHeight="1">
      <c r="A23" s="20" t="s">
        <v>2811</v>
      </c>
      <c r="B23" s="21" t="s">
        <v>2460</v>
      </c>
      <c r="C23" s="16" t="s">
        <v>2812</v>
      </c>
      <c r="D23" s="18" t="s">
        <v>26</v>
      </c>
      <c r="E23" s="22">
        <v>5000000</v>
      </c>
      <c r="F23" s="23">
        <v>4954.01</v>
      </c>
      <c r="G23" s="24">
        <v>4.1099999999999998E-2</v>
      </c>
    </row>
    <row r="24" spans="1:7" ht="12.95" customHeight="1">
      <c r="A24" s="20" t="s">
        <v>469</v>
      </c>
      <c r="B24" s="21" t="s">
        <v>471</v>
      </c>
      <c r="C24" s="16" t="s">
        <v>470</v>
      </c>
      <c r="D24" s="18" t="s">
        <v>472</v>
      </c>
      <c r="E24" s="22">
        <v>5000000</v>
      </c>
      <c r="F24" s="23">
        <v>4903.07</v>
      </c>
      <c r="G24" s="24">
        <v>4.0599999999999997E-2</v>
      </c>
    </row>
    <row r="25" spans="1:7" ht="12.95" customHeight="1">
      <c r="A25" s="20" t="s">
        <v>2831</v>
      </c>
      <c r="B25" s="21" t="s">
        <v>2833</v>
      </c>
      <c r="C25" s="16" t="s">
        <v>2832</v>
      </c>
      <c r="D25" s="18" t="s">
        <v>308</v>
      </c>
      <c r="E25" s="22">
        <v>4500000</v>
      </c>
      <c r="F25" s="23">
        <v>4471.72</v>
      </c>
      <c r="G25" s="24">
        <v>3.7100000000000001E-2</v>
      </c>
    </row>
    <row r="26" spans="1:7" ht="12.95" customHeight="1">
      <c r="A26" s="20" t="s">
        <v>2834</v>
      </c>
      <c r="B26" s="21" t="s">
        <v>2836</v>
      </c>
      <c r="C26" s="16" t="s">
        <v>2835</v>
      </c>
      <c r="D26" s="18" t="s">
        <v>26</v>
      </c>
      <c r="E26" s="22">
        <v>4000000</v>
      </c>
      <c r="F26" s="23">
        <v>4031.53</v>
      </c>
      <c r="G26" s="24">
        <v>3.3399999999999999E-2</v>
      </c>
    </row>
    <row r="27" spans="1:7" ht="12.95" customHeight="1">
      <c r="A27" s="20" t="s">
        <v>2837</v>
      </c>
      <c r="B27" s="21" t="s">
        <v>2839</v>
      </c>
      <c r="C27" s="16" t="s">
        <v>2838</v>
      </c>
      <c r="D27" s="18" t="s">
        <v>2840</v>
      </c>
      <c r="E27" s="22">
        <v>3000000</v>
      </c>
      <c r="F27" s="23">
        <v>3059.02</v>
      </c>
      <c r="G27" s="24">
        <v>2.5399999999999999E-2</v>
      </c>
    </row>
    <row r="28" spans="1:7" ht="12.95" customHeight="1">
      <c r="A28" s="20" t="s">
        <v>2841</v>
      </c>
      <c r="B28" s="21" t="s">
        <v>2843</v>
      </c>
      <c r="C28" s="16" t="s">
        <v>2842</v>
      </c>
      <c r="D28" s="18" t="s">
        <v>285</v>
      </c>
      <c r="E28" s="22">
        <v>3000000</v>
      </c>
      <c r="F28" s="23">
        <v>2930.82</v>
      </c>
      <c r="G28" s="24">
        <v>2.4299999999999999E-2</v>
      </c>
    </row>
    <row r="29" spans="1:7" ht="12.95" customHeight="1">
      <c r="A29" s="20" t="s">
        <v>584</v>
      </c>
      <c r="B29" s="21" t="s">
        <v>586</v>
      </c>
      <c r="C29" s="16" t="s">
        <v>585</v>
      </c>
      <c r="D29" s="18" t="s">
        <v>15</v>
      </c>
      <c r="E29" s="22">
        <v>2500000</v>
      </c>
      <c r="F29" s="23">
        <v>2545.98</v>
      </c>
      <c r="G29" s="24">
        <v>2.1100000000000001E-2</v>
      </c>
    </row>
    <row r="30" spans="1:7" ht="12.95" customHeight="1">
      <c r="A30" s="20" t="s">
        <v>282</v>
      </c>
      <c r="B30" s="21" t="s">
        <v>284</v>
      </c>
      <c r="C30" s="16" t="s">
        <v>283</v>
      </c>
      <c r="D30" s="18" t="s">
        <v>285</v>
      </c>
      <c r="E30" s="22">
        <v>2500000</v>
      </c>
      <c r="F30" s="23">
        <v>2526.48</v>
      </c>
      <c r="G30" s="24">
        <v>2.0899999999999998E-2</v>
      </c>
    </row>
    <row r="31" spans="1:7" ht="12.95" customHeight="1">
      <c r="A31" s="20" t="s">
        <v>2844</v>
      </c>
      <c r="B31" s="21" t="s">
        <v>2846</v>
      </c>
      <c r="C31" s="16" t="s">
        <v>2845</v>
      </c>
      <c r="D31" s="18" t="s">
        <v>472</v>
      </c>
      <c r="E31" s="22">
        <v>2500000</v>
      </c>
      <c r="F31" s="23">
        <v>2486.6799999999998</v>
      </c>
      <c r="G31" s="24">
        <v>2.06E-2</v>
      </c>
    </row>
    <row r="32" spans="1:7" ht="12.95" customHeight="1">
      <c r="A32" s="20" t="s">
        <v>2847</v>
      </c>
      <c r="B32" s="21" t="s">
        <v>276</v>
      </c>
      <c r="C32" s="16" t="s">
        <v>2848</v>
      </c>
      <c r="D32" s="18" t="s">
        <v>255</v>
      </c>
      <c r="E32" s="22">
        <v>2500000</v>
      </c>
      <c r="F32" s="23">
        <v>2483.12</v>
      </c>
      <c r="G32" s="24">
        <v>2.06E-2</v>
      </c>
    </row>
    <row r="33" spans="1:7" ht="12.95" customHeight="1">
      <c r="A33" s="20" t="s">
        <v>317</v>
      </c>
      <c r="B33" s="21" t="s">
        <v>319</v>
      </c>
      <c r="C33" s="16" t="s">
        <v>318</v>
      </c>
      <c r="D33" s="18" t="s">
        <v>26</v>
      </c>
      <c r="E33" s="22">
        <v>2500000</v>
      </c>
      <c r="F33" s="23">
        <v>2483.02</v>
      </c>
      <c r="G33" s="24">
        <v>2.06E-2</v>
      </c>
    </row>
    <row r="34" spans="1:7" ht="12.95" customHeight="1">
      <c r="A34" s="20" t="s">
        <v>2849</v>
      </c>
      <c r="B34" s="21" t="s">
        <v>2851</v>
      </c>
      <c r="C34" s="16" t="s">
        <v>2850</v>
      </c>
      <c r="D34" s="18" t="s">
        <v>285</v>
      </c>
      <c r="E34" s="22">
        <v>2500000</v>
      </c>
      <c r="F34" s="23">
        <v>2473.3000000000002</v>
      </c>
      <c r="G34" s="24">
        <v>2.0500000000000001E-2</v>
      </c>
    </row>
    <row r="35" spans="1:7" ht="12.95" customHeight="1">
      <c r="A35" s="20" t="s">
        <v>952</v>
      </c>
      <c r="B35" s="21" t="s">
        <v>954</v>
      </c>
      <c r="C35" s="16" t="s">
        <v>953</v>
      </c>
      <c r="D35" s="18" t="s">
        <v>15</v>
      </c>
      <c r="E35" s="22">
        <v>2500000</v>
      </c>
      <c r="F35" s="23">
        <v>2468.37</v>
      </c>
      <c r="G35" s="24">
        <v>2.0500000000000001E-2</v>
      </c>
    </row>
    <row r="36" spans="1:7" ht="12.95" customHeight="1">
      <c r="A36" s="20" t="s">
        <v>369</v>
      </c>
      <c r="B36" s="21" t="s">
        <v>371</v>
      </c>
      <c r="C36" s="16" t="s">
        <v>370</v>
      </c>
      <c r="D36" s="18" t="s">
        <v>372</v>
      </c>
      <c r="E36" s="22">
        <v>2500000</v>
      </c>
      <c r="F36" s="23">
        <v>2467.69</v>
      </c>
      <c r="G36" s="24">
        <v>2.0500000000000001E-2</v>
      </c>
    </row>
    <row r="37" spans="1:7" ht="12.95" customHeight="1">
      <c r="A37" s="20" t="s">
        <v>2465</v>
      </c>
      <c r="B37" s="21" t="s">
        <v>2467</v>
      </c>
      <c r="C37" s="16" t="s">
        <v>2466</v>
      </c>
      <c r="D37" s="18" t="s">
        <v>255</v>
      </c>
      <c r="E37" s="22">
        <v>2000000</v>
      </c>
      <c r="F37" s="23">
        <v>2015.45</v>
      </c>
      <c r="G37" s="24">
        <v>1.67E-2</v>
      </c>
    </row>
    <row r="38" spans="1:7" ht="12.95" customHeight="1">
      <c r="A38" s="20" t="s">
        <v>2852</v>
      </c>
      <c r="B38" s="21" t="s">
        <v>2854</v>
      </c>
      <c r="C38" s="16" t="s">
        <v>2853</v>
      </c>
      <c r="D38" s="18" t="s">
        <v>255</v>
      </c>
      <c r="E38" s="22">
        <v>2000000</v>
      </c>
      <c r="F38" s="23">
        <v>2014.3</v>
      </c>
      <c r="G38" s="24">
        <v>1.67E-2</v>
      </c>
    </row>
    <row r="39" spans="1:7" ht="12.95" customHeight="1">
      <c r="A39" s="20" t="s">
        <v>2855</v>
      </c>
      <c r="B39" s="68" t="s">
        <v>3036</v>
      </c>
      <c r="C39" s="16" t="s">
        <v>2856</v>
      </c>
      <c r="D39" s="18" t="s">
        <v>267</v>
      </c>
      <c r="E39" s="22">
        <v>2000000</v>
      </c>
      <c r="F39" s="23">
        <v>1998.84</v>
      </c>
      <c r="G39" s="24">
        <v>1.66E-2</v>
      </c>
    </row>
    <row r="40" spans="1:7" ht="12.95" customHeight="1">
      <c r="A40" s="20" t="s">
        <v>2857</v>
      </c>
      <c r="B40" s="21" t="s">
        <v>2859</v>
      </c>
      <c r="C40" s="16" t="s">
        <v>2858</v>
      </c>
      <c r="D40" s="18" t="s">
        <v>267</v>
      </c>
      <c r="E40" s="22">
        <v>1500000</v>
      </c>
      <c r="F40" s="23">
        <v>1574.21</v>
      </c>
      <c r="G40" s="24">
        <v>1.2999999999999999E-2</v>
      </c>
    </row>
    <row r="41" spans="1:7" ht="12.95" customHeight="1">
      <c r="A41" s="20" t="s">
        <v>2860</v>
      </c>
      <c r="B41" s="21" t="s">
        <v>2862</v>
      </c>
      <c r="C41" s="16" t="s">
        <v>2861</v>
      </c>
      <c r="D41" s="18" t="s">
        <v>372</v>
      </c>
      <c r="E41" s="22">
        <v>1500000</v>
      </c>
      <c r="F41" s="23">
        <v>1534.32</v>
      </c>
      <c r="G41" s="24">
        <v>1.2699999999999999E-2</v>
      </c>
    </row>
    <row r="42" spans="1:7" ht="12.95" customHeight="1">
      <c r="A42" s="20" t="s">
        <v>2863</v>
      </c>
      <c r="B42" s="68" t="s">
        <v>3032</v>
      </c>
      <c r="C42" s="16" t="s">
        <v>2864</v>
      </c>
      <c r="D42" s="18" t="s">
        <v>267</v>
      </c>
      <c r="E42" s="22">
        <v>1500000</v>
      </c>
      <c r="F42" s="23">
        <v>1500.51</v>
      </c>
      <c r="G42" s="24">
        <v>1.24E-2</v>
      </c>
    </row>
    <row r="43" spans="1:7" ht="12.95" customHeight="1">
      <c r="A43" s="20" t="s">
        <v>2865</v>
      </c>
      <c r="B43" s="21" t="s">
        <v>2867</v>
      </c>
      <c r="C43" s="16" t="s">
        <v>2866</v>
      </c>
      <c r="D43" s="18" t="s">
        <v>251</v>
      </c>
      <c r="E43" s="22">
        <v>1500000</v>
      </c>
      <c r="F43" s="23">
        <v>1496.26</v>
      </c>
      <c r="G43" s="24">
        <v>1.24E-2</v>
      </c>
    </row>
    <row r="44" spans="1:7" ht="12.95" customHeight="1">
      <c r="A44" s="20" t="s">
        <v>2458</v>
      </c>
      <c r="B44" s="54" t="s">
        <v>2460</v>
      </c>
      <c r="C44" s="16" t="s">
        <v>2459</v>
      </c>
      <c r="D44" s="55" t="s">
        <v>26</v>
      </c>
      <c r="E44" s="22">
        <v>1500000</v>
      </c>
      <c r="F44" s="23">
        <v>1488.12</v>
      </c>
      <c r="G44" s="24">
        <v>1.23E-2</v>
      </c>
    </row>
    <row r="45" spans="1:7" ht="12.95" customHeight="1">
      <c r="A45" s="20" t="s">
        <v>2868</v>
      </c>
      <c r="B45" s="21" t="s">
        <v>2870</v>
      </c>
      <c r="C45" s="16" t="s">
        <v>2869</v>
      </c>
      <c r="D45" s="18" t="s">
        <v>267</v>
      </c>
      <c r="E45" s="22">
        <v>1000000</v>
      </c>
      <c r="F45" s="23">
        <v>1047.8399999999999</v>
      </c>
      <c r="G45" s="24">
        <v>8.6999999999999994E-3</v>
      </c>
    </row>
    <row r="46" spans="1:7" ht="12.95" customHeight="1">
      <c r="A46" s="20" t="s">
        <v>2871</v>
      </c>
      <c r="B46" s="21" t="s">
        <v>2873</v>
      </c>
      <c r="C46" s="16" t="s">
        <v>2872</v>
      </c>
      <c r="D46" s="18" t="s">
        <v>242</v>
      </c>
      <c r="E46" s="22">
        <v>1000000</v>
      </c>
      <c r="F46" s="23">
        <v>1024.27</v>
      </c>
      <c r="G46" s="24">
        <v>8.5000000000000006E-3</v>
      </c>
    </row>
    <row r="47" spans="1:7" ht="12.95" customHeight="1">
      <c r="A47" s="20" t="s">
        <v>2475</v>
      </c>
      <c r="B47" s="21" t="s">
        <v>2317</v>
      </c>
      <c r="C47" s="16" t="s">
        <v>2476</v>
      </c>
      <c r="D47" s="18" t="s">
        <v>267</v>
      </c>
      <c r="E47" s="22">
        <v>1000000</v>
      </c>
      <c r="F47" s="23">
        <v>1010.45</v>
      </c>
      <c r="G47" s="24">
        <v>8.3999999999999995E-3</v>
      </c>
    </row>
    <row r="48" spans="1:7" ht="12.95" customHeight="1">
      <c r="A48" s="20" t="s">
        <v>239</v>
      </c>
      <c r="B48" s="21" t="s">
        <v>241</v>
      </c>
      <c r="C48" s="16" t="s">
        <v>240</v>
      </c>
      <c r="D48" s="18" t="s">
        <v>242</v>
      </c>
      <c r="E48" s="22">
        <v>1000000</v>
      </c>
      <c r="F48" s="23">
        <v>1009.37</v>
      </c>
      <c r="G48" s="24">
        <v>8.3999999999999995E-3</v>
      </c>
    </row>
    <row r="49" spans="1:7" ht="12.95" customHeight="1">
      <c r="A49" s="20" t="s">
        <v>2874</v>
      </c>
      <c r="B49" s="21" t="s">
        <v>2876</v>
      </c>
      <c r="C49" s="16" t="s">
        <v>2875</v>
      </c>
      <c r="D49" s="18" t="s">
        <v>308</v>
      </c>
      <c r="E49" s="22">
        <v>1000000</v>
      </c>
      <c r="F49" s="23">
        <v>1007.47</v>
      </c>
      <c r="G49" s="24">
        <v>8.3999999999999995E-3</v>
      </c>
    </row>
    <row r="50" spans="1:7" ht="12.95" customHeight="1">
      <c r="A50" s="20" t="s">
        <v>323</v>
      </c>
      <c r="B50" s="21" t="s">
        <v>325</v>
      </c>
      <c r="C50" s="16" t="s">
        <v>324</v>
      </c>
      <c r="D50" s="18" t="s">
        <v>308</v>
      </c>
      <c r="E50" s="22">
        <v>1000000</v>
      </c>
      <c r="F50" s="23">
        <v>994.76</v>
      </c>
      <c r="G50" s="24">
        <v>8.2000000000000007E-3</v>
      </c>
    </row>
    <row r="51" spans="1:7" ht="12.95" customHeight="1">
      <c r="A51" s="20" t="s">
        <v>836</v>
      </c>
      <c r="B51" s="21" t="s">
        <v>838</v>
      </c>
      <c r="C51" s="16" t="s">
        <v>837</v>
      </c>
      <c r="D51" s="18" t="s">
        <v>15</v>
      </c>
      <c r="E51" s="22">
        <v>1000000</v>
      </c>
      <c r="F51" s="23">
        <v>988.23</v>
      </c>
      <c r="G51" s="24">
        <v>8.2000000000000007E-3</v>
      </c>
    </row>
    <row r="52" spans="1:7" ht="12.95" customHeight="1">
      <c r="A52" s="20" t="s">
        <v>2877</v>
      </c>
      <c r="B52" s="21" t="s">
        <v>2879</v>
      </c>
      <c r="C52" s="16" t="s">
        <v>2878</v>
      </c>
      <c r="D52" s="18" t="s">
        <v>285</v>
      </c>
      <c r="E52" s="22">
        <v>1000000</v>
      </c>
      <c r="F52" s="23">
        <v>986.03</v>
      </c>
      <c r="G52" s="24">
        <v>8.2000000000000007E-3</v>
      </c>
    </row>
    <row r="53" spans="1:7" ht="12.95" customHeight="1">
      <c r="A53" s="20" t="s">
        <v>2880</v>
      </c>
      <c r="B53" s="21" t="s">
        <v>2882</v>
      </c>
      <c r="C53" s="16" t="s">
        <v>2881</v>
      </c>
      <c r="D53" s="18" t="s">
        <v>26</v>
      </c>
      <c r="E53" s="22">
        <v>500000</v>
      </c>
      <c r="F53" s="23">
        <v>492.04</v>
      </c>
      <c r="G53" s="24">
        <v>4.1000000000000003E-3</v>
      </c>
    </row>
    <row r="54" spans="1:7" ht="12.95" customHeight="1">
      <c r="A54" s="20" t="s">
        <v>2883</v>
      </c>
      <c r="B54" s="21" t="s">
        <v>2885</v>
      </c>
      <c r="C54" s="16" t="s">
        <v>2884</v>
      </c>
      <c r="D54" s="18" t="s">
        <v>372</v>
      </c>
      <c r="E54" s="22">
        <v>500000</v>
      </c>
      <c r="F54" s="23">
        <v>491.97</v>
      </c>
      <c r="G54" s="24">
        <v>4.1000000000000003E-3</v>
      </c>
    </row>
    <row r="55" spans="1:7" ht="12.95" customHeight="1">
      <c r="A55" s="9"/>
      <c r="B55" s="17" t="s">
        <v>30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2886</v>
      </c>
      <c r="B56" s="21" t="s">
        <v>2888</v>
      </c>
      <c r="C56" s="16" t="s">
        <v>2887</v>
      </c>
      <c r="D56" s="18" t="s">
        <v>267</v>
      </c>
      <c r="E56" s="22">
        <v>1500000</v>
      </c>
      <c r="F56" s="23">
        <v>1622.01</v>
      </c>
      <c r="G56" s="24">
        <v>1.34E-2</v>
      </c>
    </row>
    <row r="57" spans="1:7" ht="12.95" customHeight="1">
      <c r="A57" s="9"/>
      <c r="B57" s="26" t="s">
        <v>34</v>
      </c>
      <c r="C57" s="25" t="s">
        <v>2</v>
      </c>
      <c r="D57" s="26" t="s">
        <v>2</v>
      </c>
      <c r="E57" s="26" t="s">
        <v>2</v>
      </c>
      <c r="F57" s="27">
        <v>96562.85</v>
      </c>
      <c r="G57" s="28">
        <v>0.80059999999999998</v>
      </c>
    </row>
    <row r="58" spans="1:7" ht="12.95" customHeight="1">
      <c r="A58" s="9"/>
      <c r="B58" s="17" t="s">
        <v>35</v>
      </c>
      <c r="C58" s="16" t="s">
        <v>2</v>
      </c>
      <c r="D58" s="18" t="s">
        <v>2</v>
      </c>
      <c r="E58" s="18" t="s">
        <v>2</v>
      </c>
      <c r="F58" s="18" t="s">
        <v>2</v>
      </c>
      <c r="G58" s="19" t="s">
        <v>2</v>
      </c>
    </row>
    <row r="59" spans="1:7" ht="12.95" customHeight="1">
      <c r="A59" s="9"/>
      <c r="B59" s="17" t="s">
        <v>11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20" t="s">
        <v>2889</v>
      </c>
      <c r="B60" s="21" t="s">
        <v>2891</v>
      </c>
      <c r="C60" s="16" t="s">
        <v>2890</v>
      </c>
      <c r="D60" s="18" t="s">
        <v>308</v>
      </c>
      <c r="E60" s="22">
        <v>5500000</v>
      </c>
      <c r="F60" s="23">
        <v>5487.31</v>
      </c>
      <c r="G60" s="24">
        <v>4.5499999999999999E-2</v>
      </c>
    </row>
    <row r="61" spans="1:7" ht="12.95" customHeight="1">
      <c r="A61" s="20" t="s">
        <v>407</v>
      </c>
      <c r="B61" s="21" t="s">
        <v>409</v>
      </c>
      <c r="C61" s="16" t="s">
        <v>408</v>
      </c>
      <c r="D61" s="18" t="s">
        <v>308</v>
      </c>
      <c r="E61" s="22">
        <v>5500000</v>
      </c>
      <c r="F61" s="23">
        <v>5475.32</v>
      </c>
      <c r="G61" s="24">
        <v>4.5400000000000003E-2</v>
      </c>
    </row>
    <row r="62" spans="1:7" ht="12.95" customHeight="1">
      <c r="A62" s="20" t="s">
        <v>416</v>
      </c>
      <c r="B62" s="21" t="s">
        <v>418</v>
      </c>
      <c r="C62" s="16" t="s">
        <v>417</v>
      </c>
      <c r="D62" s="18" t="s">
        <v>267</v>
      </c>
      <c r="E62" s="22">
        <v>2500000</v>
      </c>
      <c r="F62" s="23">
        <v>2477.96</v>
      </c>
      <c r="G62" s="24">
        <v>2.0500000000000001E-2</v>
      </c>
    </row>
    <row r="63" spans="1:7" ht="12.95" customHeight="1">
      <c r="A63" s="9"/>
      <c r="B63" s="26" t="s">
        <v>34</v>
      </c>
      <c r="C63" s="25" t="s">
        <v>2</v>
      </c>
      <c r="D63" s="26" t="s">
        <v>2</v>
      </c>
      <c r="E63" s="26" t="s">
        <v>2</v>
      </c>
      <c r="F63" s="27">
        <v>13440.59</v>
      </c>
      <c r="G63" s="28">
        <v>0.1114</v>
      </c>
    </row>
    <row r="64" spans="1:7" ht="12.95" customHeight="1">
      <c r="A64" s="9"/>
      <c r="B64" s="30" t="s">
        <v>2959</v>
      </c>
      <c r="C64" s="29" t="s">
        <v>2</v>
      </c>
      <c r="D64" s="31" t="s">
        <v>2</v>
      </c>
      <c r="E64" s="31" t="s">
        <v>2</v>
      </c>
      <c r="F64" s="31" t="s">
        <v>2</v>
      </c>
      <c r="G64" s="32" t="s">
        <v>2</v>
      </c>
    </row>
    <row r="65" spans="1:7" ht="12.95" customHeight="1">
      <c r="A65" s="33"/>
      <c r="B65" s="35" t="s">
        <v>34</v>
      </c>
      <c r="C65" s="34" t="s">
        <v>2</v>
      </c>
      <c r="D65" s="35" t="s">
        <v>2</v>
      </c>
      <c r="E65" s="35" t="s">
        <v>2</v>
      </c>
      <c r="F65" s="36" t="s">
        <v>683</v>
      </c>
      <c r="G65" s="37" t="s">
        <v>683</v>
      </c>
    </row>
    <row r="66" spans="1:7" ht="12.95" customHeight="1">
      <c r="A66" s="9"/>
      <c r="B66" s="26" t="s">
        <v>39</v>
      </c>
      <c r="C66" s="38" t="s">
        <v>2</v>
      </c>
      <c r="D66" s="39" t="s">
        <v>2</v>
      </c>
      <c r="E66" s="40" t="s">
        <v>2</v>
      </c>
      <c r="F66" s="41">
        <v>110003.44</v>
      </c>
      <c r="G66" s="42">
        <v>0.91200000000000003</v>
      </c>
    </row>
    <row r="67" spans="1:7" ht="12.95" customHeight="1">
      <c r="A67" s="9"/>
      <c r="B67" s="17" t="s">
        <v>40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69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20" t="s">
        <v>454</v>
      </c>
      <c r="B69" s="21" t="s">
        <v>3068</v>
      </c>
      <c r="C69" s="16" t="s">
        <v>455</v>
      </c>
      <c r="D69" s="18" t="s">
        <v>45</v>
      </c>
      <c r="E69" s="22">
        <v>3500000</v>
      </c>
      <c r="F69" s="23">
        <v>3347.84</v>
      </c>
      <c r="G69" s="24">
        <v>2.7699999999999999E-2</v>
      </c>
    </row>
    <row r="70" spans="1:7" ht="12.95" customHeight="1">
      <c r="A70" s="20" t="s">
        <v>443</v>
      </c>
      <c r="B70" s="21" t="s">
        <v>3068</v>
      </c>
      <c r="C70" s="16" t="s">
        <v>444</v>
      </c>
      <c r="D70" s="18" t="s">
        <v>45</v>
      </c>
      <c r="E70" s="22">
        <v>1500000</v>
      </c>
      <c r="F70" s="23">
        <v>1481.56</v>
      </c>
      <c r="G70" s="24">
        <v>1.23E-2</v>
      </c>
    </row>
    <row r="71" spans="1:7" ht="12.95" customHeight="1">
      <c r="A71" s="20" t="s">
        <v>519</v>
      </c>
      <c r="B71" s="21" t="s">
        <v>3068</v>
      </c>
      <c r="C71" s="16" t="s">
        <v>520</v>
      </c>
      <c r="D71" s="18" t="s">
        <v>45</v>
      </c>
      <c r="E71" s="22">
        <v>500000</v>
      </c>
      <c r="F71" s="23">
        <v>497.35</v>
      </c>
      <c r="G71" s="24">
        <v>4.1000000000000003E-3</v>
      </c>
    </row>
    <row r="72" spans="1:7" ht="12.95" customHeight="1">
      <c r="A72" s="9"/>
      <c r="B72" s="17" t="s">
        <v>67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10" t="s">
        <v>2</v>
      </c>
      <c r="B73" s="21" t="s">
        <v>68</v>
      </c>
      <c r="C73" s="16" t="s">
        <v>2</v>
      </c>
      <c r="D73" s="18" t="s">
        <v>2</v>
      </c>
      <c r="E73" s="43" t="s">
        <v>2</v>
      </c>
      <c r="F73" s="23">
        <v>1130.6500000000001</v>
      </c>
      <c r="G73" s="24">
        <v>9.4000000000000004E-3</v>
      </c>
    </row>
    <row r="74" spans="1:7" ht="12.95" customHeight="1">
      <c r="A74" s="9"/>
      <c r="B74" s="26" t="s">
        <v>39</v>
      </c>
      <c r="C74" s="38" t="s">
        <v>2</v>
      </c>
      <c r="D74" s="39" t="s">
        <v>2</v>
      </c>
      <c r="E74" s="40" t="s">
        <v>2</v>
      </c>
      <c r="F74" s="41">
        <v>6457.4</v>
      </c>
      <c r="G74" s="42">
        <v>5.3499999999999999E-2</v>
      </c>
    </row>
    <row r="75" spans="1:7" ht="12.95" customHeight="1">
      <c r="A75" s="9"/>
      <c r="B75" s="17" t="s">
        <v>211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20" t="s">
        <v>212</v>
      </c>
      <c r="B76" s="21" t="s">
        <v>213</v>
      </c>
      <c r="C76" s="16" t="s">
        <v>2</v>
      </c>
      <c r="D76" s="18" t="s">
        <v>2</v>
      </c>
      <c r="E76" s="43" t="s">
        <v>2</v>
      </c>
      <c r="F76" s="23">
        <v>3</v>
      </c>
      <c r="G76" s="70" t="s">
        <v>3010</v>
      </c>
    </row>
    <row r="77" spans="1:7" ht="12.95" customHeight="1">
      <c r="A77" s="9"/>
      <c r="B77" s="26" t="s">
        <v>39</v>
      </c>
      <c r="C77" s="38" t="s">
        <v>2</v>
      </c>
      <c r="D77" s="39" t="s">
        <v>2</v>
      </c>
      <c r="E77" s="40" t="s">
        <v>2</v>
      </c>
      <c r="F77" s="41">
        <v>3</v>
      </c>
      <c r="G77" s="71" t="s">
        <v>3010</v>
      </c>
    </row>
    <row r="78" spans="1:7" ht="12.95" customHeight="1">
      <c r="A78" s="9"/>
      <c r="B78" s="26" t="s">
        <v>214</v>
      </c>
      <c r="C78" s="38" t="s">
        <v>2</v>
      </c>
      <c r="D78" s="39" t="s">
        <v>2</v>
      </c>
      <c r="E78" s="18" t="s">
        <v>2</v>
      </c>
      <c r="F78" s="41">
        <v>4184.38</v>
      </c>
      <c r="G78" s="42">
        <v>3.4500000000000003E-2</v>
      </c>
    </row>
    <row r="79" spans="1:7" ht="12.95" customHeight="1" thickBot="1">
      <c r="A79" s="9"/>
      <c r="B79" s="45" t="s">
        <v>215</v>
      </c>
      <c r="C79" s="44" t="s">
        <v>2</v>
      </c>
      <c r="D79" s="46" t="s">
        <v>2</v>
      </c>
      <c r="E79" s="46" t="s">
        <v>2</v>
      </c>
      <c r="F79" s="47">
        <v>120648.2176108</v>
      </c>
      <c r="G79" s="48">
        <v>1</v>
      </c>
    </row>
    <row r="80" spans="1:7" ht="12.95" customHeight="1">
      <c r="A80" s="9"/>
      <c r="B80" s="10" t="s">
        <v>2</v>
      </c>
      <c r="C80" s="9"/>
      <c r="D80" s="9"/>
      <c r="E80" s="9"/>
      <c r="F80" s="9"/>
      <c r="G80" s="9"/>
    </row>
    <row r="81" spans="1:7" ht="12.95" customHeight="1">
      <c r="A81" s="9"/>
      <c r="B81" s="49" t="s">
        <v>2</v>
      </c>
      <c r="C81" s="9"/>
      <c r="D81" s="9"/>
      <c r="E81" s="9"/>
      <c r="F81" s="9"/>
      <c r="G81" s="9"/>
    </row>
    <row r="82" spans="1:7" ht="12.95" customHeight="1">
      <c r="A82" s="9"/>
      <c r="B82" s="49" t="s">
        <v>216</v>
      </c>
      <c r="C82" s="9"/>
      <c r="D82" s="9"/>
      <c r="E82" s="9"/>
      <c r="F82" s="9"/>
      <c r="G82" s="9"/>
    </row>
    <row r="83" spans="1:7" ht="12.95" customHeight="1">
      <c r="A83" s="9"/>
      <c r="B83" s="49" t="s">
        <v>217</v>
      </c>
      <c r="C83" s="9"/>
      <c r="D83" s="9"/>
      <c r="E83" s="9"/>
      <c r="F83" s="9"/>
      <c r="G83" s="9"/>
    </row>
    <row r="84" spans="1:7" ht="12.95" customHeight="1">
      <c r="A84" s="9"/>
      <c r="B84" s="49" t="s">
        <v>2</v>
      </c>
      <c r="C84" s="9"/>
      <c r="D84" s="9"/>
      <c r="E84" s="9"/>
      <c r="F84" s="9"/>
      <c r="G84" s="9"/>
    </row>
    <row r="85" spans="1:7" ht="26.1" customHeight="1">
      <c r="A85" s="9"/>
      <c r="B85" s="63"/>
      <c r="C85" s="9"/>
      <c r="E85" s="9"/>
      <c r="F85" s="9"/>
      <c r="G85" s="9"/>
    </row>
    <row r="86" spans="1:7" ht="12.95" customHeight="1">
      <c r="A86" s="9"/>
      <c r="B86" s="49" t="s">
        <v>2</v>
      </c>
      <c r="C86" s="9"/>
      <c r="D86" s="9"/>
      <c r="E86" s="9"/>
      <c r="F86" s="9"/>
      <c r="G8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129 (IDFC FTP S129)</v>
      </c>
      <c r="C4" s="79"/>
      <c r="D4" s="79"/>
      <c r="E4" s="79"/>
      <c r="F4" s="79"/>
      <c r="G4" s="79"/>
    </row>
    <row r="5" spans="1:9" ht="15.95" customHeight="1">
      <c r="A5" s="8" t="s">
        <v>2892</v>
      </c>
      <c r="B5" s="64" t="s">
        <v>3004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2637</v>
      </c>
      <c r="B12" s="21" t="s">
        <v>2639</v>
      </c>
      <c r="C12" s="16" t="s">
        <v>2638</v>
      </c>
      <c r="D12" s="18" t="s">
        <v>15</v>
      </c>
      <c r="E12" s="22">
        <v>900000</v>
      </c>
      <c r="F12" s="23">
        <v>895.16</v>
      </c>
      <c r="G12" s="24">
        <v>0.1086</v>
      </c>
      <c r="I12" s="78"/>
    </row>
    <row r="13" spans="1:9" ht="12.95" customHeight="1">
      <c r="A13" s="20" t="s">
        <v>2539</v>
      </c>
      <c r="B13" s="21" t="s">
        <v>2541</v>
      </c>
      <c r="C13" s="16" t="s">
        <v>2540</v>
      </c>
      <c r="D13" s="18" t="s">
        <v>15</v>
      </c>
      <c r="E13" s="22">
        <v>900000</v>
      </c>
      <c r="F13" s="23">
        <v>888.28</v>
      </c>
      <c r="G13" s="24">
        <v>0.10780000000000001</v>
      </c>
    </row>
    <row r="14" spans="1:9" ht="12.95" customHeight="1">
      <c r="A14" s="20" t="s">
        <v>2580</v>
      </c>
      <c r="B14" s="21" t="s">
        <v>2582</v>
      </c>
      <c r="C14" s="16" t="s">
        <v>2581</v>
      </c>
      <c r="D14" s="18" t="s">
        <v>15</v>
      </c>
      <c r="E14" s="22">
        <v>850000</v>
      </c>
      <c r="F14" s="23">
        <v>870.1</v>
      </c>
      <c r="G14" s="24">
        <v>0.1056</v>
      </c>
    </row>
    <row r="15" spans="1:9" ht="12.95" customHeight="1">
      <c r="A15" s="20" t="s">
        <v>933</v>
      </c>
      <c r="B15" s="21" t="s">
        <v>621</v>
      </c>
      <c r="C15" s="16" t="s">
        <v>934</v>
      </c>
      <c r="D15" s="18" t="s">
        <v>15</v>
      </c>
      <c r="E15" s="22">
        <v>850000</v>
      </c>
      <c r="F15" s="23">
        <v>861.31</v>
      </c>
      <c r="G15" s="24">
        <v>0.1045</v>
      </c>
    </row>
    <row r="16" spans="1:9" ht="12.95" customHeight="1">
      <c r="A16" s="20" t="s">
        <v>2596</v>
      </c>
      <c r="B16" s="21" t="s">
        <v>2598</v>
      </c>
      <c r="C16" s="16" t="s">
        <v>2597</v>
      </c>
      <c r="D16" s="18" t="s">
        <v>15</v>
      </c>
      <c r="E16" s="22">
        <v>850000</v>
      </c>
      <c r="F16" s="23">
        <v>860.6</v>
      </c>
      <c r="G16" s="24">
        <v>0.10440000000000001</v>
      </c>
    </row>
    <row r="17" spans="1:7" ht="12.95" customHeight="1">
      <c r="A17" s="20" t="s">
        <v>1018</v>
      </c>
      <c r="B17" s="21" t="s">
        <v>1020</v>
      </c>
      <c r="C17" s="16" t="s">
        <v>1019</v>
      </c>
      <c r="D17" s="18" t="s">
        <v>15</v>
      </c>
      <c r="E17" s="22">
        <v>850000</v>
      </c>
      <c r="F17" s="23">
        <v>860.23</v>
      </c>
      <c r="G17" s="24">
        <v>0.10440000000000001</v>
      </c>
    </row>
    <row r="18" spans="1:7" ht="12.95" customHeight="1">
      <c r="A18" s="20" t="s">
        <v>2537</v>
      </c>
      <c r="B18" s="21" t="s">
        <v>3019</v>
      </c>
      <c r="C18" s="16" t="s">
        <v>2538</v>
      </c>
      <c r="D18" s="18" t="s">
        <v>15</v>
      </c>
      <c r="E18" s="22">
        <v>850000</v>
      </c>
      <c r="F18" s="23">
        <v>849.66</v>
      </c>
      <c r="G18" s="24">
        <v>0.1031</v>
      </c>
    </row>
    <row r="19" spans="1:7" ht="12.95" customHeight="1">
      <c r="A19" s="20" t="s">
        <v>670</v>
      </c>
      <c r="B19" s="21" t="s">
        <v>672</v>
      </c>
      <c r="C19" s="16" t="s">
        <v>671</v>
      </c>
      <c r="D19" s="18" t="s">
        <v>15</v>
      </c>
      <c r="E19" s="22">
        <v>800000</v>
      </c>
      <c r="F19" s="23">
        <v>810.74</v>
      </c>
      <c r="G19" s="24">
        <v>9.8400000000000001E-2</v>
      </c>
    </row>
    <row r="20" spans="1:7" ht="12.95" customHeight="1">
      <c r="A20" s="20" t="s">
        <v>2632</v>
      </c>
      <c r="B20" s="21" t="s">
        <v>653</v>
      </c>
      <c r="C20" s="16" t="s">
        <v>2633</v>
      </c>
      <c r="D20" s="18" t="s">
        <v>15</v>
      </c>
      <c r="E20" s="22">
        <v>400000</v>
      </c>
      <c r="F20" s="23">
        <v>404.17</v>
      </c>
      <c r="G20" s="24">
        <v>4.9000000000000002E-2</v>
      </c>
    </row>
    <row r="21" spans="1:7" ht="12.95" customHeight="1">
      <c r="A21" s="20" t="s">
        <v>2726</v>
      </c>
      <c r="B21" s="21" t="s">
        <v>2728</v>
      </c>
      <c r="C21" s="16" t="s">
        <v>2727</v>
      </c>
      <c r="D21" s="18" t="s">
        <v>19</v>
      </c>
      <c r="E21" s="22">
        <v>140000</v>
      </c>
      <c r="F21" s="23">
        <v>143.19999999999999</v>
      </c>
      <c r="G21" s="24">
        <v>1.7399999999999999E-2</v>
      </c>
    </row>
    <row r="22" spans="1:7" ht="12.95" customHeight="1">
      <c r="A22" s="20" t="s">
        <v>2756</v>
      </c>
      <c r="B22" s="21" t="s">
        <v>2758</v>
      </c>
      <c r="C22" s="16" t="s">
        <v>2757</v>
      </c>
      <c r="D22" s="18" t="s">
        <v>15</v>
      </c>
      <c r="E22" s="22">
        <v>100000</v>
      </c>
      <c r="F22" s="23">
        <v>102.29</v>
      </c>
      <c r="G22" s="24">
        <v>1.24E-2</v>
      </c>
    </row>
    <row r="23" spans="1:7" ht="12.95" customHeight="1">
      <c r="A23" s="20" t="s">
        <v>1015</v>
      </c>
      <c r="B23" s="21" t="s">
        <v>1017</v>
      </c>
      <c r="C23" s="16" t="s">
        <v>1016</v>
      </c>
      <c r="D23" s="18" t="s">
        <v>15</v>
      </c>
      <c r="E23" s="22">
        <v>90000</v>
      </c>
      <c r="F23" s="23">
        <v>89.64</v>
      </c>
      <c r="G23" s="24">
        <v>1.09E-2</v>
      </c>
    </row>
    <row r="24" spans="1:7" ht="12.95" customHeight="1">
      <c r="A24" s="20" t="s">
        <v>2893</v>
      </c>
      <c r="B24" s="21" t="s">
        <v>1045</v>
      </c>
      <c r="C24" s="16" t="s">
        <v>2894</v>
      </c>
      <c r="D24" s="18" t="s">
        <v>15</v>
      </c>
      <c r="E24" s="22">
        <v>50000</v>
      </c>
      <c r="F24" s="23">
        <v>50.6</v>
      </c>
      <c r="G24" s="24">
        <v>6.1000000000000004E-3</v>
      </c>
    </row>
    <row r="25" spans="1:7" ht="12.95" customHeight="1">
      <c r="A25" s="9"/>
      <c r="B25" s="26" t="s">
        <v>34</v>
      </c>
      <c r="C25" s="25" t="s">
        <v>2</v>
      </c>
      <c r="D25" s="26" t="s">
        <v>2</v>
      </c>
      <c r="E25" s="26" t="s">
        <v>2</v>
      </c>
      <c r="F25" s="27">
        <v>7685.98</v>
      </c>
      <c r="G25" s="28">
        <v>0.93259999999999998</v>
      </c>
    </row>
    <row r="26" spans="1:7" ht="12.95" customHeight="1">
      <c r="A26" s="9"/>
      <c r="B26" s="17" t="s">
        <v>35</v>
      </c>
      <c r="C26" s="16" t="s">
        <v>2</v>
      </c>
      <c r="D26" s="39" t="s">
        <v>2</v>
      </c>
      <c r="E26" s="39" t="s">
        <v>2</v>
      </c>
      <c r="F26" s="50" t="s">
        <v>683</v>
      </c>
      <c r="G26" s="51" t="s">
        <v>683</v>
      </c>
    </row>
    <row r="27" spans="1:7" ht="12.95" customHeight="1">
      <c r="A27" s="9"/>
      <c r="B27" s="25" t="s">
        <v>34</v>
      </c>
      <c r="C27" s="38" t="s">
        <v>2</v>
      </c>
      <c r="D27" s="39" t="s">
        <v>2</v>
      </c>
      <c r="E27" s="39" t="s">
        <v>2</v>
      </c>
      <c r="F27" s="50" t="s">
        <v>683</v>
      </c>
      <c r="G27" s="51" t="s">
        <v>683</v>
      </c>
    </row>
    <row r="28" spans="1:7" ht="12.95" customHeight="1">
      <c r="A28" s="9"/>
      <c r="B28" s="30" t="s">
        <v>2959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34</v>
      </c>
      <c r="C29" s="34" t="s">
        <v>2</v>
      </c>
      <c r="D29" s="35" t="s">
        <v>2</v>
      </c>
      <c r="E29" s="35" t="s">
        <v>2</v>
      </c>
      <c r="F29" s="36" t="s">
        <v>683</v>
      </c>
      <c r="G29" s="37" t="s">
        <v>683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7685.98</v>
      </c>
      <c r="G30" s="42">
        <v>0.93259999999999998</v>
      </c>
    </row>
    <row r="31" spans="1:7" ht="12.95" customHeight="1">
      <c r="A31" s="9"/>
      <c r="B31" s="17" t="s">
        <v>40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67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68</v>
      </c>
      <c r="C33" s="16" t="s">
        <v>2</v>
      </c>
      <c r="D33" s="18" t="s">
        <v>2</v>
      </c>
      <c r="E33" s="43" t="s">
        <v>2</v>
      </c>
      <c r="F33" s="23">
        <v>419.26</v>
      </c>
      <c r="G33" s="24">
        <v>5.0900000000000001E-2</v>
      </c>
    </row>
    <row r="34" spans="1:7" ht="12.95" customHeight="1">
      <c r="A34" s="9"/>
      <c r="B34" s="26" t="s">
        <v>39</v>
      </c>
      <c r="C34" s="38" t="s">
        <v>2</v>
      </c>
      <c r="D34" s="39" t="s">
        <v>2</v>
      </c>
      <c r="E34" s="40" t="s">
        <v>2</v>
      </c>
      <c r="F34" s="41">
        <v>419.26</v>
      </c>
      <c r="G34" s="42">
        <v>5.0900000000000001E-2</v>
      </c>
    </row>
    <row r="35" spans="1:7" ht="12.95" customHeight="1">
      <c r="A35" s="9"/>
      <c r="B35" s="26" t="s">
        <v>214</v>
      </c>
      <c r="C35" s="38" t="s">
        <v>2</v>
      </c>
      <c r="D35" s="39" t="s">
        <v>2</v>
      </c>
      <c r="E35" s="18" t="s">
        <v>2</v>
      </c>
      <c r="F35" s="41">
        <v>134.86000000000001</v>
      </c>
      <c r="G35" s="42">
        <v>1.6500000000000001E-2</v>
      </c>
    </row>
    <row r="36" spans="1:7" ht="12.95" customHeight="1" thickBot="1">
      <c r="A36" s="9"/>
      <c r="B36" s="45" t="s">
        <v>215</v>
      </c>
      <c r="C36" s="44" t="s">
        <v>2</v>
      </c>
      <c r="D36" s="46" t="s">
        <v>2</v>
      </c>
      <c r="E36" s="46" t="s">
        <v>2</v>
      </c>
      <c r="F36" s="47">
        <v>8240.1008961000007</v>
      </c>
      <c r="G36" s="48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  <row r="39" spans="1:7" ht="12.95" customHeight="1">
      <c r="A39" s="9"/>
      <c r="B39" s="49" t="s">
        <v>216</v>
      </c>
      <c r="C39" s="9"/>
      <c r="D39" s="9"/>
      <c r="E39" s="9"/>
      <c r="F39" s="9"/>
      <c r="G39" s="9"/>
    </row>
    <row r="40" spans="1:7" ht="12.95" customHeight="1">
      <c r="A40" s="9"/>
      <c r="B40" s="49" t="s">
        <v>2</v>
      </c>
      <c r="C40" s="9"/>
      <c r="D40" s="9"/>
      <c r="E40" s="9"/>
      <c r="F40" s="9"/>
      <c r="G40" s="9"/>
    </row>
    <row r="41" spans="1:7" ht="26.1" customHeight="1">
      <c r="A41" s="9"/>
      <c r="B41" s="63"/>
      <c r="C41" s="9"/>
      <c r="E41" s="9"/>
      <c r="F41" s="9"/>
      <c r="G41" s="9"/>
    </row>
    <row r="42" spans="1:7" ht="12.95" customHeight="1">
      <c r="A42" s="9"/>
      <c r="B42" s="49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- Series 131 (IDFC FTP S131)</v>
      </c>
      <c r="C4" s="79"/>
      <c r="D4" s="79"/>
      <c r="E4" s="79"/>
      <c r="F4" s="79"/>
      <c r="G4" s="79"/>
    </row>
    <row r="5" spans="1:9" ht="15.95" customHeight="1">
      <c r="A5" s="8" t="s">
        <v>2895</v>
      </c>
      <c r="B5" s="64" t="s">
        <v>3005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2896</v>
      </c>
      <c r="B12" s="21" t="s">
        <v>553</v>
      </c>
      <c r="C12" s="16" t="s">
        <v>2897</v>
      </c>
      <c r="D12" s="18" t="s">
        <v>223</v>
      </c>
      <c r="E12" s="22">
        <v>2450000</v>
      </c>
      <c r="F12" s="23">
        <v>2486.67</v>
      </c>
      <c r="G12" s="24">
        <v>0.12659999999999999</v>
      </c>
      <c r="I12" s="78"/>
    </row>
    <row r="13" spans="1:9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9" ht="12.95" customHeight="1">
      <c r="A14" s="20" t="s">
        <v>2548</v>
      </c>
      <c r="B14" s="21" t="s">
        <v>2550</v>
      </c>
      <c r="C14" s="16" t="s">
        <v>2549</v>
      </c>
      <c r="D14" s="18" t="s">
        <v>15</v>
      </c>
      <c r="E14" s="22">
        <v>2100000</v>
      </c>
      <c r="F14" s="23">
        <v>2147.89</v>
      </c>
      <c r="G14" s="24">
        <v>0.1094</v>
      </c>
    </row>
    <row r="15" spans="1:9" ht="12.95" customHeight="1">
      <c r="A15" s="20" t="s">
        <v>2545</v>
      </c>
      <c r="B15" s="21" t="s">
        <v>2547</v>
      </c>
      <c r="C15" s="16" t="s">
        <v>2546</v>
      </c>
      <c r="D15" s="18" t="s">
        <v>15</v>
      </c>
      <c r="E15" s="22">
        <v>2100000</v>
      </c>
      <c r="F15" s="23">
        <v>2095.5700000000002</v>
      </c>
      <c r="G15" s="24">
        <v>0.1067</v>
      </c>
    </row>
    <row r="16" spans="1:9" ht="12.95" customHeight="1">
      <c r="A16" s="20" t="s">
        <v>2477</v>
      </c>
      <c r="B16" s="21" t="s">
        <v>2479</v>
      </c>
      <c r="C16" s="16" t="s">
        <v>2478</v>
      </c>
      <c r="D16" s="18" t="s">
        <v>15</v>
      </c>
      <c r="E16" s="22">
        <v>2100000</v>
      </c>
      <c r="F16" s="23">
        <v>2086.36</v>
      </c>
      <c r="G16" s="24">
        <v>0.1062</v>
      </c>
    </row>
    <row r="17" spans="1:7" ht="12.95" customHeight="1">
      <c r="A17" s="20" t="s">
        <v>2571</v>
      </c>
      <c r="B17" s="21" t="s">
        <v>2573</v>
      </c>
      <c r="C17" s="16" t="s">
        <v>2572</v>
      </c>
      <c r="D17" s="18" t="s">
        <v>15</v>
      </c>
      <c r="E17" s="22">
        <v>2000000</v>
      </c>
      <c r="F17" s="23">
        <v>2029.61</v>
      </c>
      <c r="G17" s="24">
        <v>0.1033</v>
      </c>
    </row>
    <row r="18" spans="1:7" ht="12.95" customHeight="1">
      <c r="A18" s="20" t="s">
        <v>2764</v>
      </c>
      <c r="B18" s="21" t="s">
        <v>2766</v>
      </c>
      <c r="C18" s="16" t="s">
        <v>2765</v>
      </c>
      <c r="D18" s="18" t="s">
        <v>15</v>
      </c>
      <c r="E18" s="22">
        <v>1900000</v>
      </c>
      <c r="F18" s="23">
        <v>1956.05</v>
      </c>
      <c r="G18" s="24">
        <v>9.9599999999999994E-2</v>
      </c>
    </row>
    <row r="19" spans="1:7" ht="12.95" customHeight="1">
      <c r="A19" s="20" t="s">
        <v>670</v>
      </c>
      <c r="B19" s="21" t="s">
        <v>672</v>
      </c>
      <c r="C19" s="16" t="s">
        <v>671</v>
      </c>
      <c r="D19" s="18" t="s">
        <v>15</v>
      </c>
      <c r="E19" s="22">
        <v>1000000</v>
      </c>
      <c r="F19" s="23">
        <v>1013.43</v>
      </c>
      <c r="G19" s="24">
        <v>5.16E-2</v>
      </c>
    </row>
    <row r="20" spans="1:7" ht="12.95" customHeight="1">
      <c r="A20" s="20" t="s">
        <v>2893</v>
      </c>
      <c r="B20" s="21" t="s">
        <v>1045</v>
      </c>
      <c r="C20" s="16" t="s">
        <v>2894</v>
      </c>
      <c r="D20" s="18" t="s">
        <v>15</v>
      </c>
      <c r="E20" s="22">
        <v>450000</v>
      </c>
      <c r="F20" s="23">
        <v>455.41</v>
      </c>
      <c r="G20" s="24">
        <v>2.3199999999999998E-2</v>
      </c>
    </row>
    <row r="21" spans="1:7" ht="12.95" customHeight="1">
      <c r="A21" s="9"/>
      <c r="B21" s="17" t="s">
        <v>30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2898</v>
      </c>
      <c r="B22" s="21" t="s">
        <v>406</v>
      </c>
      <c r="C22" s="16" t="s">
        <v>2899</v>
      </c>
      <c r="D22" s="18" t="s">
        <v>15</v>
      </c>
      <c r="E22" s="22">
        <v>2580000</v>
      </c>
      <c r="F22" s="23">
        <v>2186.27</v>
      </c>
      <c r="G22" s="24">
        <v>0.1113</v>
      </c>
    </row>
    <row r="23" spans="1:7" ht="12.95" customHeight="1">
      <c r="A23" s="20" t="s">
        <v>2900</v>
      </c>
      <c r="B23" s="21" t="s">
        <v>2497</v>
      </c>
      <c r="C23" s="16" t="s">
        <v>2901</v>
      </c>
      <c r="D23" s="18" t="s">
        <v>15</v>
      </c>
      <c r="E23" s="22">
        <v>2000000</v>
      </c>
      <c r="F23" s="23">
        <v>2147.34</v>
      </c>
      <c r="G23" s="24">
        <v>0.10929999999999999</v>
      </c>
    </row>
    <row r="24" spans="1:7" ht="12.95" customHeight="1">
      <c r="A24" s="9"/>
      <c r="B24" s="26" t="s">
        <v>34</v>
      </c>
      <c r="C24" s="25" t="s">
        <v>2</v>
      </c>
      <c r="D24" s="26" t="s">
        <v>2</v>
      </c>
      <c r="E24" s="26" t="s">
        <v>2</v>
      </c>
      <c r="F24" s="27">
        <v>18604.599999999999</v>
      </c>
      <c r="G24" s="28">
        <v>0.94720000000000004</v>
      </c>
    </row>
    <row r="25" spans="1:7" ht="12.95" customHeight="1">
      <c r="A25" s="9"/>
      <c r="B25" s="17" t="s">
        <v>35</v>
      </c>
      <c r="C25" s="16" t="s">
        <v>2</v>
      </c>
      <c r="D25" s="39" t="s">
        <v>2</v>
      </c>
      <c r="E25" s="39" t="s">
        <v>2</v>
      </c>
      <c r="F25" s="50" t="s">
        <v>683</v>
      </c>
      <c r="G25" s="51" t="s">
        <v>683</v>
      </c>
    </row>
    <row r="26" spans="1:7" ht="12.95" customHeight="1">
      <c r="A26" s="9"/>
      <c r="B26" s="25" t="s">
        <v>34</v>
      </c>
      <c r="C26" s="38" t="s">
        <v>2</v>
      </c>
      <c r="D26" s="39" t="s">
        <v>2</v>
      </c>
      <c r="E26" s="39" t="s">
        <v>2</v>
      </c>
      <c r="F26" s="50" t="s">
        <v>683</v>
      </c>
      <c r="G26" s="51" t="s">
        <v>683</v>
      </c>
    </row>
    <row r="27" spans="1:7" ht="12.95" customHeight="1">
      <c r="A27" s="9"/>
      <c r="B27" s="30" t="s">
        <v>2959</v>
      </c>
      <c r="C27" s="29" t="s">
        <v>2</v>
      </c>
      <c r="D27" s="31" t="s">
        <v>2</v>
      </c>
      <c r="E27" s="31" t="s">
        <v>2</v>
      </c>
      <c r="F27" s="31" t="s">
        <v>2</v>
      </c>
      <c r="G27" s="32" t="s">
        <v>2</v>
      </c>
    </row>
    <row r="28" spans="1:7" ht="12.95" customHeight="1">
      <c r="A28" s="33"/>
      <c r="B28" s="35" t="s">
        <v>34</v>
      </c>
      <c r="C28" s="34" t="s">
        <v>2</v>
      </c>
      <c r="D28" s="35" t="s">
        <v>2</v>
      </c>
      <c r="E28" s="35" t="s">
        <v>2</v>
      </c>
      <c r="F28" s="36" t="s">
        <v>683</v>
      </c>
      <c r="G28" s="37" t="s">
        <v>683</v>
      </c>
    </row>
    <row r="29" spans="1:7" ht="12.95" customHeight="1">
      <c r="A29" s="9"/>
      <c r="B29" s="26" t="s">
        <v>39</v>
      </c>
      <c r="C29" s="38" t="s">
        <v>2</v>
      </c>
      <c r="D29" s="39" t="s">
        <v>2</v>
      </c>
      <c r="E29" s="40" t="s">
        <v>2</v>
      </c>
      <c r="F29" s="41">
        <v>18604.599999999999</v>
      </c>
      <c r="G29" s="42">
        <v>0.94720000000000004</v>
      </c>
    </row>
    <row r="30" spans="1:7" ht="12.95" customHeight="1">
      <c r="A30" s="9"/>
      <c r="B30" s="17" t="s">
        <v>40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2455</v>
      </c>
      <c r="B32" s="21" t="s">
        <v>44</v>
      </c>
      <c r="C32" s="16" t="s">
        <v>2456</v>
      </c>
      <c r="D32" s="18" t="s">
        <v>45</v>
      </c>
      <c r="E32" s="22">
        <v>100000</v>
      </c>
      <c r="F32" s="23">
        <v>94.01</v>
      </c>
      <c r="G32" s="24">
        <v>4.7999999999999996E-3</v>
      </c>
    </row>
    <row r="33" spans="1:7" ht="12.95" customHeight="1">
      <c r="A33" s="9"/>
      <c r="B33" s="17" t="s">
        <v>67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10" t="s">
        <v>2</v>
      </c>
      <c r="B34" s="21" t="s">
        <v>68</v>
      </c>
      <c r="C34" s="16" t="s">
        <v>2</v>
      </c>
      <c r="D34" s="18" t="s">
        <v>2</v>
      </c>
      <c r="E34" s="43" t="s">
        <v>2</v>
      </c>
      <c r="F34" s="23">
        <v>567.30999999999995</v>
      </c>
      <c r="G34" s="24">
        <v>2.8899999999999999E-2</v>
      </c>
    </row>
    <row r="35" spans="1:7" ht="12.95" customHeight="1">
      <c r="A35" s="9"/>
      <c r="B35" s="26" t="s">
        <v>39</v>
      </c>
      <c r="C35" s="38" t="s">
        <v>2</v>
      </c>
      <c r="D35" s="39" t="s">
        <v>2</v>
      </c>
      <c r="E35" s="40" t="s">
        <v>2</v>
      </c>
      <c r="F35" s="41">
        <v>661.32</v>
      </c>
      <c r="G35" s="42">
        <v>3.3700000000000001E-2</v>
      </c>
    </row>
    <row r="36" spans="1:7" ht="12.95" customHeight="1">
      <c r="A36" s="9"/>
      <c r="B36" s="26" t="s">
        <v>214</v>
      </c>
      <c r="C36" s="38" t="s">
        <v>2</v>
      </c>
      <c r="D36" s="39" t="s">
        <v>2</v>
      </c>
      <c r="E36" s="18" t="s">
        <v>2</v>
      </c>
      <c r="F36" s="41">
        <v>372.93</v>
      </c>
      <c r="G36" s="42">
        <v>1.9099999999999999E-2</v>
      </c>
    </row>
    <row r="37" spans="1:7" ht="12.95" customHeight="1" thickBot="1">
      <c r="A37" s="9"/>
      <c r="B37" s="45" t="s">
        <v>215</v>
      </c>
      <c r="C37" s="44" t="s">
        <v>2</v>
      </c>
      <c r="D37" s="46" t="s">
        <v>2</v>
      </c>
      <c r="E37" s="46" t="s">
        <v>2</v>
      </c>
      <c r="F37" s="47">
        <v>19638.847211299999</v>
      </c>
      <c r="G37" s="48">
        <v>1</v>
      </c>
    </row>
    <row r="38" spans="1:7" ht="12.95" customHeight="1">
      <c r="A38" s="9"/>
      <c r="B38" s="10" t="s">
        <v>2</v>
      </c>
      <c r="C38" s="9"/>
      <c r="D38" s="9"/>
      <c r="E38" s="9"/>
      <c r="F38" s="9"/>
      <c r="G38" s="9"/>
    </row>
    <row r="39" spans="1:7" ht="12.95" customHeight="1">
      <c r="A39" s="9"/>
      <c r="B39" s="49" t="s">
        <v>2</v>
      </c>
      <c r="C39" s="9"/>
      <c r="D39" s="9"/>
      <c r="E39" s="9"/>
      <c r="F39" s="9"/>
      <c r="G39" s="9"/>
    </row>
    <row r="40" spans="1:7" ht="12.95" customHeight="1">
      <c r="A40" s="9"/>
      <c r="B40" s="49" t="s">
        <v>216</v>
      </c>
      <c r="C40" s="9"/>
      <c r="D40" s="9"/>
      <c r="E40" s="9"/>
      <c r="F40" s="9"/>
      <c r="G40" s="9"/>
    </row>
    <row r="41" spans="1:7" ht="12.95" customHeight="1">
      <c r="A41" s="9"/>
      <c r="B41" s="49" t="s">
        <v>2</v>
      </c>
      <c r="C41" s="9"/>
      <c r="D41" s="9"/>
      <c r="E41" s="9"/>
      <c r="F41" s="9"/>
      <c r="G41" s="9"/>
    </row>
    <row r="42" spans="1:7" ht="26.1" customHeight="1">
      <c r="A42" s="9"/>
      <c r="B42" s="63"/>
      <c r="C42" s="9"/>
      <c r="E42" s="9"/>
      <c r="F42" s="9"/>
      <c r="G42" s="9"/>
    </row>
    <row r="43" spans="1:7" ht="12.95" customHeight="1">
      <c r="A43" s="9"/>
      <c r="B43" s="49" t="s">
        <v>2</v>
      </c>
      <c r="C43" s="9"/>
      <c r="D43" s="9"/>
      <c r="E43" s="9"/>
      <c r="F43" s="9"/>
      <c r="G4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showGridLines="0" zoomScaleNormal="100" workbookViewId="0"/>
  </sheetViews>
  <sheetFormatPr defaultRowHeight="12.75"/>
  <cols>
    <col min="1" max="1" width="8.28515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Equity Opportunity - Series 4 (1102 Days)</v>
      </c>
      <c r="C4" s="79"/>
      <c r="D4" s="79"/>
      <c r="E4" s="79"/>
      <c r="F4" s="79"/>
      <c r="G4" s="79"/>
    </row>
    <row r="5" spans="1:9" ht="15.95" customHeight="1">
      <c r="A5" s="8" t="s">
        <v>2902</v>
      </c>
      <c r="B5" s="64" t="s">
        <v>3006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2391</v>
      </c>
      <c r="B11" s="21" t="s">
        <v>2393</v>
      </c>
      <c r="C11" s="16" t="s">
        <v>2392</v>
      </c>
      <c r="D11" s="18" t="s">
        <v>1069</v>
      </c>
      <c r="E11" s="22">
        <v>445000</v>
      </c>
      <c r="F11" s="23">
        <v>780.53</v>
      </c>
      <c r="G11" s="24">
        <v>3.2800000000000003E-2</v>
      </c>
    </row>
    <row r="12" spans="1:9" ht="12.95" customHeight="1">
      <c r="A12" s="20" t="s">
        <v>2186</v>
      </c>
      <c r="B12" s="21" t="s">
        <v>2188</v>
      </c>
      <c r="C12" s="16" t="s">
        <v>2187</v>
      </c>
      <c r="D12" s="18" t="s">
        <v>1141</v>
      </c>
      <c r="E12" s="22">
        <v>425000</v>
      </c>
      <c r="F12" s="23">
        <v>673.41</v>
      </c>
      <c r="G12" s="24">
        <v>2.8299999999999999E-2</v>
      </c>
      <c r="I12" s="78"/>
    </row>
    <row r="13" spans="1:9" ht="12.95" customHeight="1">
      <c r="A13" s="20" t="s">
        <v>1899</v>
      </c>
      <c r="B13" s="21" t="s">
        <v>1901</v>
      </c>
      <c r="C13" s="16" t="s">
        <v>1900</v>
      </c>
      <c r="D13" s="18" t="s">
        <v>1104</v>
      </c>
      <c r="E13" s="22">
        <v>395000</v>
      </c>
      <c r="F13" s="23">
        <v>670.32</v>
      </c>
      <c r="G13" s="24">
        <v>2.81E-2</v>
      </c>
    </row>
    <row r="14" spans="1:9" ht="12.95" customHeight="1">
      <c r="A14" s="20" t="s">
        <v>1142</v>
      </c>
      <c r="B14" s="21" t="s">
        <v>1144</v>
      </c>
      <c r="C14" s="16" t="s">
        <v>1143</v>
      </c>
      <c r="D14" s="18" t="s">
        <v>1145</v>
      </c>
      <c r="E14" s="22">
        <v>165000</v>
      </c>
      <c r="F14" s="23">
        <v>657.86</v>
      </c>
      <c r="G14" s="24">
        <v>2.76E-2</v>
      </c>
    </row>
    <row r="15" spans="1:9" ht="12.95" customHeight="1">
      <c r="A15" s="20" t="s">
        <v>1461</v>
      </c>
      <c r="B15" s="21" t="s">
        <v>1463</v>
      </c>
      <c r="C15" s="16" t="s">
        <v>1462</v>
      </c>
      <c r="D15" s="18" t="s">
        <v>1141</v>
      </c>
      <c r="E15" s="22">
        <v>50000</v>
      </c>
      <c r="F15" s="23">
        <v>655.45</v>
      </c>
      <c r="G15" s="24">
        <v>2.75E-2</v>
      </c>
    </row>
    <row r="16" spans="1:9" ht="12.95" customHeight="1">
      <c r="A16" s="20" t="s">
        <v>2451</v>
      </c>
      <c r="B16" s="21" t="s">
        <v>2453</v>
      </c>
      <c r="C16" s="16" t="s">
        <v>2452</v>
      </c>
      <c r="D16" s="18" t="s">
        <v>1141</v>
      </c>
      <c r="E16" s="22">
        <v>175000</v>
      </c>
      <c r="F16" s="23">
        <v>653.54</v>
      </c>
      <c r="G16" s="24">
        <v>2.7400000000000001E-2</v>
      </c>
    </row>
    <row r="17" spans="1:7" ht="12.95" customHeight="1">
      <c r="A17" s="20" t="s">
        <v>2394</v>
      </c>
      <c r="B17" s="21" t="s">
        <v>2396</v>
      </c>
      <c r="C17" s="16" t="s">
        <v>2395</v>
      </c>
      <c r="D17" s="18" t="s">
        <v>1170</v>
      </c>
      <c r="E17" s="22">
        <v>125000</v>
      </c>
      <c r="F17" s="23">
        <v>627.94000000000005</v>
      </c>
      <c r="G17" s="24">
        <v>2.64E-2</v>
      </c>
    </row>
    <row r="18" spans="1:7" ht="12.95" customHeight="1">
      <c r="A18" s="20" t="s">
        <v>1310</v>
      </c>
      <c r="B18" s="21" t="s">
        <v>1312</v>
      </c>
      <c r="C18" s="16" t="s">
        <v>1311</v>
      </c>
      <c r="D18" s="18" t="s">
        <v>1141</v>
      </c>
      <c r="E18" s="22">
        <v>505000</v>
      </c>
      <c r="F18" s="23">
        <v>593.63</v>
      </c>
      <c r="G18" s="24">
        <v>2.4899999999999999E-2</v>
      </c>
    </row>
    <row r="19" spans="1:7" ht="12.95" customHeight="1">
      <c r="A19" s="20" t="s">
        <v>1413</v>
      </c>
      <c r="B19" s="21" t="s">
        <v>1415</v>
      </c>
      <c r="C19" s="16" t="s">
        <v>1414</v>
      </c>
      <c r="D19" s="18" t="s">
        <v>1131</v>
      </c>
      <c r="E19" s="22">
        <v>180000</v>
      </c>
      <c r="F19" s="23">
        <v>591.39</v>
      </c>
      <c r="G19" s="24">
        <v>2.4799999999999999E-2</v>
      </c>
    </row>
    <row r="20" spans="1:7" ht="12.95" customHeight="1">
      <c r="A20" s="20" t="s">
        <v>1232</v>
      </c>
      <c r="B20" s="21" t="s">
        <v>1234</v>
      </c>
      <c r="C20" s="16" t="s">
        <v>1233</v>
      </c>
      <c r="D20" s="18" t="s">
        <v>1235</v>
      </c>
      <c r="E20" s="22">
        <v>320000</v>
      </c>
      <c r="F20" s="23">
        <v>568.96</v>
      </c>
      <c r="G20" s="24">
        <v>2.3900000000000001E-2</v>
      </c>
    </row>
    <row r="21" spans="1:7" ht="12.95" customHeight="1">
      <c r="A21" s="20" t="s">
        <v>2397</v>
      </c>
      <c r="B21" s="21" t="s">
        <v>2399</v>
      </c>
      <c r="C21" s="16" t="s">
        <v>2398</v>
      </c>
      <c r="D21" s="18" t="s">
        <v>2384</v>
      </c>
      <c r="E21" s="22">
        <v>145000</v>
      </c>
      <c r="F21" s="23">
        <v>530.19000000000005</v>
      </c>
      <c r="G21" s="24">
        <v>2.23E-2</v>
      </c>
    </row>
    <row r="22" spans="1:7" ht="12.95" customHeight="1">
      <c r="A22" s="20" t="s">
        <v>1322</v>
      </c>
      <c r="B22" s="21" t="s">
        <v>1324</v>
      </c>
      <c r="C22" s="16" t="s">
        <v>1323</v>
      </c>
      <c r="D22" s="18" t="s">
        <v>1221</v>
      </c>
      <c r="E22" s="22">
        <v>190000</v>
      </c>
      <c r="F22" s="23">
        <v>527.91999999999996</v>
      </c>
      <c r="G22" s="24">
        <v>2.2200000000000001E-2</v>
      </c>
    </row>
    <row r="23" spans="1:7" ht="12.95" customHeight="1">
      <c r="A23" s="20" t="s">
        <v>2406</v>
      </c>
      <c r="B23" s="21" t="s">
        <v>2408</v>
      </c>
      <c r="C23" s="16" t="s">
        <v>2407</v>
      </c>
      <c r="D23" s="18" t="s">
        <v>1177</v>
      </c>
      <c r="E23" s="22">
        <v>340000</v>
      </c>
      <c r="F23" s="23">
        <v>512.72</v>
      </c>
      <c r="G23" s="24">
        <v>2.1499999999999998E-2</v>
      </c>
    </row>
    <row r="24" spans="1:7" ht="12.95" customHeight="1">
      <c r="A24" s="20" t="s">
        <v>1964</v>
      </c>
      <c r="B24" s="21" t="s">
        <v>1966</v>
      </c>
      <c r="C24" s="16" t="s">
        <v>1965</v>
      </c>
      <c r="D24" s="18" t="s">
        <v>1214</v>
      </c>
      <c r="E24" s="22">
        <v>50000</v>
      </c>
      <c r="F24" s="23">
        <v>507.53</v>
      </c>
      <c r="G24" s="24">
        <v>2.1299999999999999E-2</v>
      </c>
    </row>
    <row r="25" spans="1:7" ht="12.95" customHeight="1">
      <c r="A25" s="20" t="s">
        <v>1325</v>
      </c>
      <c r="B25" s="21" t="s">
        <v>1327</v>
      </c>
      <c r="C25" s="16" t="s">
        <v>1326</v>
      </c>
      <c r="D25" s="18" t="s">
        <v>1104</v>
      </c>
      <c r="E25" s="22">
        <v>560000</v>
      </c>
      <c r="F25" s="23">
        <v>489.44</v>
      </c>
      <c r="G25" s="24">
        <v>2.06E-2</v>
      </c>
    </row>
    <row r="26" spans="1:7" ht="12.95" customHeight="1">
      <c r="A26" s="20" t="s">
        <v>1446</v>
      </c>
      <c r="B26" s="21" t="s">
        <v>1448</v>
      </c>
      <c r="C26" s="16" t="s">
        <v>1447</v>
      </c>
      <c r="D26" s="18" t="s">
        <v>1104</v>
      </c>
      <c r="E26" s="22">
        <v>210000</v>
      </c>
      <c r="F26" s="23">
        <v>481.43</v>
      </c>
      <c r="G26" s="24">
        <v>2.0199999999999999E-2</v>
      </c>
    </row>
    <row r="27" spans="1:7" ht="12.95" customHeight="1">
      <c r="A27" s="20" t="s">
        <v>2058</v>
      </c>
      <c r="B27" s="21" t="s">
        <v>2060</v>
      </c>
      <c r="C27" s="16" t="s">
        <v>2059</v>
      </c>
      <c r="D27" s="18" t="s">
        <v>1214</v>
      </c>
      <c r="E27" s="22">
        <v>52000</v>
      </c>
      <c r="F27" s="23">
        <v>479.96</v>
      </c>
      <c r="G27" s="24">
        <v>2.0199999999999999E-2</v>
      </c>
    </row>
    <row r="28" spans="1:7" ht="12.95" customHeight="1">
      <c r="A28" s="20" t="s">
        <v>1970</v>
      </c>
      <c r="B28" s="21" t="s">
        <v>1972</v>
      </c>
      <c r="C28" s="16" t="s">
        <v>1971</v>
      </c>
      <c r="D28" s="18" t="s">
        <v>1177</v>
      </c>
      <c r="E28" s="22">
        <v>38000</v>
      </c>
      <c r="F28" s="23">
        <v>473.14</v>
      </c>
      <c r="G28" s="24">
        <v>1.9900000000000001E-2</v>
      </c>
    </row>
    <row r="29" spans="1:7" ht="12.95" customHeight="1">
      <c r="A29" s="20" t="s">
        <v>1902</v>
      </c>
      <c r="B29" s="21" t="s">
        <v>1904</v>
      </c>
      <c r="C29" s="16" t="s">
        <v>1903</v>
      </c>
      <c r="D29" s="18" t="s">
        <v>1104</v>
      </c>
      <c r="E29" s="22">
        <v>335000</v>
      </c>
      <c r="F29" s="23">
        <v>451.25</v>
      </c>
      <c r="G29" s="24">
        <v>1.89E-2</v>
      </c>
    </row>
    <row r="30" spans="1:7" ht="12.95" customHeight="1">
      <c r="A30" s="20" t="s">
        <v>2115</v>
      </c>
      <c r="B30" s="21" t="s">
        <v>2117</v>
      </c>
      <c r="C30" s="16" t="s">
        <v>2116</v>
      </c>
      <c r="D30" s="18" t="s">
        <v>1069</v>
      </c>
      <c r="E30" s="22">
        <v>285000</v>
      </c>
      <c r="F30" s="23">
        <v>448.16</v>
      </c>
      <c r="G30" s="24">
        <v>1.8800000000000001E-2</v>
      </c>
    </row>
    <row r="31" spans="1:7" ht="12.95" customHeight="1">
      <c r="A31" s="20" t="s">
        <v>2128</v>
      </c>
      <c r="B31" s="21" t="s">
        <v>2130</v>
      </c>
      <c r="C31" s="16" t="s">
        <v>2129</v>
      </c>
      <c r="D31" s="18" t="s">
        <v>1177</v>
      </c>
      <c r="E31" s="22">
        <v>165000</v>
      </c>
      <c r="F31" s="23">
        <v>446.16</v>
      </c>
      <c r="G31" s="24">
        <v>1.8700000000000001E-2</v>
      </c>
    </row>
    <row r="32" spans="1:7" ht="12.95" customHeight="1">
      <c r="A32" s="20" t="s">
        <v>1167</v>
      </c>
      <c r="B32" s="21" t="s">
        <v>1169</v>
      </c>
      <c r="C32" s="16" t="s">
        <v>1168</v>
      </c>
      <c r="D32" s="18" t="s">
        <v>1170</v>
      </c>
      <c r="E32" s="22">
        <v>310000</v>
      </c>
      <c r="F32" s="23">
        <v>438.5</v>
      </c>
      <c r="G32" s="24">
        <v>1.84E-2</v>
      </c>
    </row>
    <row r="33" spans="1:7" ht="12.95" customHeight="1">
      <c r="A33" s="20" t="s">
        <v>1132</v>
      </c>
      <c r="B33" s="21" t="s">
        <v>1134</v>
      </c>
      <c r="C33" s="16" t="s">
        <v>1133</v>
      </c>
      <c r="D33" s="18" t="s">
        <v>1081</v>
      </c>
      <c r="E33" s="22">
        <v>200000</v>
      </c>
      <c r="F33" s="23">
        <v>438.2</v>
      </c>
      <c r="G33" s="24">
        <v>1.84E-2</v>
      </c>
    </row>
    <row r="34" spans="1:7" ht="12.95" customHeight="1">
      <c r="A34" s="20" t="s">
        <v>2240</v>
      </c>
      <c r="B34" s="21" t="s">
        <v>2242</v>
      </c>
      <c r="C34" s="16" t="s">
        <v>2241</v>
      </c>
      <c r="D34" s="18" t="s">
        <v>1131</v>
      </c>
      <c r="E34" s="22">
        <v>49404</v>
      </c>
      <c r="F34" s="23">
        <v>411.63</v>
      </c>
      <c r="G34" s="24">
        <v>1.7299999999999999E-2</v>
      </c>
    </row>
    <row r="35" spans="1:7" ht="12.95" customHeight="1">
      <c r="A35" s="20" t="s">
        <v>2433</v>
      </c>
      <c r="B35" s="21" t="s">
        <v>2435</v>
      </c>
      <c r="C35" s="16" t="s">
        <v>2434</v>
      </c>
      <c r="D35" s="18" t="s">
        <v>1206</v>
      </c>
      <c r="E35" s="22">
        <v>131242</v>
      </c>
      <c r="F35" s="23">
        <v>407.77</v>
      </c>
      <c r="G35" s="24">
        <v>1.7100000000000001E-2</v>
      </c>
    </row>
    <row r="36" spans="1:7" ht="12.95" customHeight="1">
      <c r="A36" s="20" t="s">
        <v>1301</v>
      </c>
      <c r="B36" s="21" t="s">
        <v>1303</v>
      </c>
      <c r="C36" s="16" t="s">
        <v>1302</v>
      </c>
      <c r="D36" s="18" t="s">
        <v>1170</v>
      </c>
      <c r="E36" s="22">
        <v>495000</v>
      </c>
      <c r="F36" s="23">
        <v>402.68</v>
      </c>
      <c r="G36" s="24">
        <v>1.6899999999999998E-2</v>
      </c>
    </row>
    <row r="37" spans="1:7" ht="12.95" customHeight="1">
      <c r="A37" s="20" t="s">
        <v>2418</v>
      </c>
      <c r="B37" s="21" t="s">
        <v>2420</v>
      </c>
      <c r="C37" s="16" t="s">
        <v>2419</v>
      </c>
      <c r="D37" s="18" t="s">
        <v>1069</v>
      </c>
      <c r="E37" s="22">
        <v>145000</v>
      </c>
      <c r="F37" s="23">
        <v>393.53</v>
      </c>
      <c r="G37" s="24">
        <v>1.6500000000000001E-2</v>
      </c>
    </row>
    <row r="38" spans="1:7" ht="12.95" customHeight="1">
      <c r="A38" s="20" t="s">
        <v>2424</v>
      </c>
      <c r="B38" s="21" t="s">
        <v>2426</v>
      </c>
      <c r="C38" s="16" t="s">
        <v>2425</v>
      </c>
      <c r="D38" s="18" t="s">
        <v>1141</v>
      </c>
      <c r="E38" s="22">
        <v>119348</v>
      </c>
      <c r="F38" s="23">
        <v>358.64</v>
      </c>
      <c r="G38" s="24">
        <v>1.5100000000000001E-2</v>
      </c>
    </row>
    <row r="39" spans="1:7" ht="12.95" customHeight="1">
      <c r="A39" s="20" t="s">
        <v>2149</v>
      </c>
      <c r="B39" s="21" t="s">
        <v>2151</v>
      </c>
      <c r="C39" s="16" t="s">
        <v>2150</v>
      </c>
      <c r="D39" s="18" t="s">
        <v>1141</v>
      </c>
      <c r="E39" s="22">
        <v>41036</v>
      </c>
      <c r="F39" s="23">
        <v>347.43</v>
      </c>
      <c r="G39" s="24">
        <v>1.46E-2</v>
      </c>
    </row>
    <row r="40" spans="1:7" ht="12.95" customHeight="1">
      <c r="A40" s="20" t="s">
        <v>2430</v>
      </c>
      <c r="B40" s="21" t="s">
        <v>2432</v>
      </c>
      <c r="C40" s="16" t="s">
        <v>2431</v>
      </c>
      <c r="D40" s="18" t="s">
        <v>1170</v>
      </c>
      <c r="E40" s="22">
        <v>5000</v>
      </c>
      <c r="F40" s="23">
        <v>325.31</v>
      </c>
      <c r="G40" s="24">
        <v>1.37E-2</v>
      </c>
    </row>
    <row r="41" spans="1:7" ht="12.95" customHeight="1">
      <c r="A41" s="20" t="s">
        <v>2903</v>
      </c>
      <c r="B41" s="21" t="s">
        <v>2905</v>
      </c>
      <c r="C41" s="16" t="s">
        <v>2904</v>
      </c>
      <c r="D41" s="18" t="s">
        <v>2034</v>
      </c>
      <c r="E41" s="22">
        <v>62804</v>
      </c>
      <c r="F41" s="23">
        <v>320.02</v>
      </c>
      <c r="G41" s="24">
        <v>1.34E-2</v>
      </c>
    </row>
    <row r="42" spans="1:7" ht="12.95" customHeight="1">
      <c r="A42" s="20" t="s">
        <v>2259</v>
      </c>
      <c r="B42" s="21" t="s">
        <v>2261</v>
      </c>
      <c r="C42" s="16" t="s">
        <v>2260</v>
      </c>
      <c r="D42" s="18" t="s">
        <v>1221</v>
      </c>
      <c r="E42" s="22">
        <v>145000</v>
      </c>
      <c r="F42" s="23">
        <v>311.10000000000002</v>
      </c>
      <c r="G42" s="24">
        <v>1.3100000000000001E-2</v>
      </c>
    </row>
    <row r="43" spans="1:7" ht="12.95" customHeight="1">
      <c r="A43" s="20" t="s">
        <v>1994</v>
      </c>
      <c r="B43" s="21" t="s">
        <v>1996</v>
      </c>
      <c r="C43" s="16" t="s">
        <v>1995</v>
      </c>
      <c r="D43" s="18" t="s">
        <v>1214</v>
      </c>
      <c r="E43" s="22">
        <v>59430</v>
      </c>
      <c r="F43" s="23">
        <v>300.63</v>
      </c>
      <c r="G43" s="24">
        <v>1.26E-2</v>
      </c>
    </row>
    <row r="44" spans="1:7" ht="12.95" customHeight="1">
      <c r="A44" s="20" t="s">
        <v>2216</v>
      </c>
      <c r="B44" s="54" t="s">
        <v>2218</v>
      </c>
      <c r="C44" s="16" t="s">
        <v>2217</v>
      </c>
      <c r="D44" s="55" t="s">
        <v>1081</v>
      </c>
      <c r="E44" s="22">
        <v>70000</v>
      </c>
      <c r="F44" s="23">
        <v>296.45</v>
      </c>
      <c r="G44" s="24">
        <v>1.24E-2</v>
      </c>
    </row>
    <row r="45" spans="1:7" ht="12.95" customHeight="1">
      <c r="A45" s="20" t="s">
        <v>2412</v>
      </c>
      <c r="B45" s="21" t="s">
        <v>2414</v>
      </c>
      <c r="C45" s="16" t="s">
        <v>2413</v>
      </c>
      <c r="D45" s="18" t="s">
        <v>1177</v>
      </c>
      <c r="E45" s="22">
        <v>165000</v>
      </c>
      <c r="F45" s="23">
        <v>288.33999999999997</v>
      </c>
      <c r="G45" s="24">
        <v>1.21E-2</v>
      </c>
    </row>
    <row r="46" spans="1:7" ht="12.95" customHeight="1">
      <c r="A46" s="20" t="s">
        <v>2906</v>
      </c>
      <c r="B46" s="21" t="s">
        <v>2908</v>
      </c>
      <c r="C46" s="16" t="s">
        <v>2907</v>
      </c>
      <c r="D46" s="18" t="s">
        <v>1081</v>
      </c>
      <c r="E46" s="22">
        <v>32000</v>
      </c>
      <c r="F46" s="23">
        <v>272.38</v>
      </c>
      <c r="G46" s="24">
        <v>1.14E-2</v>
      </c>
    </row>
    <row r="47" spans="1:7" ht="12.95" customHeight="1">
      <c r="A47" s="20" t="s">
        <v>2246</v>
      </c>
      <c r="B47" s="21" t="s">
        <v>2248</v>
      </c>
      <c r="C47" s="16" t="s">
        <v>2247</v>
      </c>
      <c r="D47" s="18" t="s">
        <v>1170</v>
      </c>
      <c r="E47" s="22">
        <v>120000</v>
      </c>
      <c r="F47" s="23">
        <v>227.94</v>
      </c>
      <c r="G47" s="24">
        <v>9.5999999999999992E-3</v>
      </c>
    </row>
    <row r="48" spans="1:7" ht="12.95" customHeight="1">
      <c r="A48" s="20" t="s">
        <v>2436</v>
      </c>
      <c r="B48" s="21" t="s">
        <v>2438</v>
      </c>
      <c r="C48" s="16" t="s">
        <v>2437</v>
      </c>
      <c r="D48" s="18" t="s">
        <v>1875</v>
      </c>
      <c r="E48" s="22">
        <v>134505</v>
      </c>
      <c r="F48" s="23">
        <v>221.46</v>
      </c>
      <c r="G48" s="24">
        <v>9.2999999999999992E-3</v>
      </c>
    </row>
    <row r="49" spans="1:7" ht="12.95" customHeight="1">
      <c r="A49" s="20" t="s">
        <v>2080</v>
      </c>
      <c r="B49" s="21" t="s">
        <v>2082</v>
      </c>
      <c r="C49" s="16" t="s">
        <v>2081</v>
      </c>
      <c r="D49" s="18" t="s">
        <v>2083</v>
      </c>
      <c r="E49" s="22">
        <v>40000</v>
      </c>
      <c r="F49" s="23">
        <v>196.18</v>
      </c>
      <c r="G49" s="24">
        <v>8.2000000000000007E-3</v>
      </c>
    </row>
    <row r="50" spans="1:7" ht="12.95" customHeight="1">
      <c r="A50" s="20" t="s">
        <v>2140</v>
      </c>
      <c r="B50" s="21" t="s">
        <v>2142</v>
      </c>
      <c r="C50" s="16" t="s">
        <v>2141</v>
      </c>
      <c r="D50" s="18" t="s">
        <v>1131</v>
      </c>
      <c r="E50" s="22">
        <v>96953</v>
      </c>
      <c r="F50" s="23">
        <v>183.73</v>
      </c>
      <c r="G50" s="24">
        <v>7.7000000000000002E-3</v>
      </c>
    </row>
    <row r="51" spans="1:7" ht="12.95" customHeight="1">
      <c r="A51" s="20" t="s">
        <v>2445</v>
      </c>
      <c r="B51" s="21" t="s">
        <v>2447</v>
      </c>
      <c r="C51" s="16" t="s">
        <v>2446</v>
      </c>
      <c r="D51" s="18" t="s">
        <v>1170</v>
      </c>
      <c r="E51" s="22">
        <v>187906</v>
      </c>
      <c r="F51" s="23">
        <v>150.88999999999999</v>
      </c>
      <c r="G51" s="24">
        <v>6.3E-3</v>
      </c>
    </row>
    <row r="52" spans="1:7" ht="12.95" customHeight="1">
      <c r="A52" s="20" t="s">
        <v>2909</v>
      </c>
      <c r="B52" s="21" t="s">
        <v>2911</v>
      </c>
      <c r="C52" s="16" t="s">
        <v>2910</v>
      </c>
      <c r="D52" s="18" t="s">
        <v>1235</v>
      </c>
      <c r="E52" s="22">
        <v>97625</v>
      </c>
      <c r="F52" s="23">
        <v>144.44</v>
      </c>
      <c r="G52" s="24">
        <v>6.1000000000000004E-3</v>
      </c>
    </row>
    <row r="53" spans="1:7" ht="12.95" customHeight="1">
      <c r="A53" s="20" t="s">
        <v>1437</v>
      </c>
      <c r="B53" s="21" t="s">
        <v>1439</v>
      </c>
      <c r="C53" s="16" t="s">
        <v>1438</v>
      </c>
      <c r="D53" s="18" t="s">
        <v>1145</v>
      </c>
      <c r="E53" s="22">
        <v>129610</v>
      </c>
      <c r="F53" s="23">
        <v>98.37</v>
      </c>
      <c r="G53" s="24">
        <v>4.1000000000000003E-3</v>
      </c>
    </row>
    <row r="54" spans="1:7" ht="12.95" customHeight="1">
      <c r="A54" s="20" t="s">
        <v>1215</v>
      </c>
      <c r="B54" s="21" t="s">
        <v>1217</v>
      </c>
      <c r="C54" s="16" t="s">
        <v>1216</v>
      </c>
      <c r="D54" s="18" t="s">
        <v>1062</v>
      </c>
      <c r="E54" s="22">
        <v>65287</v>
      </c>
      <c r="F54" s="23">
        <v>47.99</v>
      </c>
      <c r="G54" s="24">
        <v>2E-3</v>
      </c>
    </row>
    <row r="55" spans="1:7" ht="12.95" customHeight="1">
      <c r="A55" s="9"/>
      <c r="B55" s="26" t="s">
        <v>34</v>
      </c>
      <c r="C55" s="25" t="s">
        <v>2</v>
      </c>
      <c r="D55" s="26" t="s">
        <v>2</v>
      </c>
      <c r="E55" s="26" t="s">
        <v>2</v>
      </c>
      <c r="F55" s="27">
        <v>18404.54</v>
      </c>
      <c r="G55" s="28">
        <v>0.77259999999999995</v>
      </c>
    </row>
    <row r="56" spans="1:7" ht="12.95" customHeight="1">
      <c r="A56" s="9"/>
      <c r="B56" s="17" t="s">
        <v>1479</v>
      </c>
      <c r="C56" s="38" t="s">
        <v>2</v>
      </c>
      <c r="D56" s="39" t="s">
        <v>2</v>
      </c>
      <c r="E56" s="39" t="s">
        <v>2</v>
      </c>
      <c r="F56" s="50" t="s">
        <v>683</v>
      </c>
      <c r="G56" s="51" t="s">
        <v>683</v>
      </c>
    </row>
    <row r="57" spans="1:7" ht="12.95" customHeight="1">
      <c r="A57" s="9"/>
      <c r="B57" s="26" t="s">
        <v>34</v>
      </c>
      <c r="C57" s="38" t="s">
        <v>2</v>
      </c>
      <c r="D57" s="39" t="s">
        <v>2</v>
      </c>
      <c r="E57" s="39" t="s">
        <v>2</v>
      </c>
      <c r="F57" s="50" t="s">
        <v>683</v>
      </c>
      <c r="G57" s="51" t="s">
        <v>683</v>
      </c>
    </row>
    <row r="58" spans="1:7" ht="12.95" customHeight="1">
      <c r="A58" s="9"/>
      <c r="B58" s="26" t="s">
        <v>39</v>
      </c>
      <c r="C58" s="38" t="s">
        <v>2</v>
      </c>
      <c r="D58" s="39" t="s">
        <v>2</v>
      </c>
      <c r="E58" s="40" t="s">
        <v>2</v>
      </c>
      <c r="F58" s="41">
        <v>18404.54</v>
      </c>
      <c r="G58" s="42">
        <v>0.77259999999999995</v>
      </c>
    </row>
    <row r="59" spans="1:7" ht="12.95" customHeight="1">
      <c r="A59" s="9"/>
      <c r="B59" s="17" t="s">
        <v>40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9"/>
      <c r="B60" s="17" t="s">
        <v>67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10" t="s">
        <v>2</v>
      </c>
      <c r="B61" s="21" t="s">
        <v>2017</v>
      </c>
      <c r="C61" s="16" t="s">
        <v>2</v>
      </c>
      <c r="D61" s="18" t="s">
        <v>2</v>
      </c>
      <c r="E61" s="43" t="s">
        <v>2</v>
      </c>
      <c r="F61" s="23">
        <v>4581.93</v>
      </c>
      <c r="G61" s="24">
        <v>0.19239999999999999</v>
      </c>
    </row>
    <row r="62" spans="1:7" ht="12.95" customHeight="1">
      <c r="A62" s="10" t="s">
        <v>2</v>
      </c>
      <c r="B62" s="21" t="s">
        <v>68</v>
      </c>
      <c r="C62" s="16" t="s">
        <v>2</v>
      </c>
      <c r="D62" s="18" t="s">
        <v>2</v>
      </c>
      <c r="E62" s="43" t="s">
        <v>2</v>
      </c>
      <c r="F62" s="23">
        <v>949.68</v>
      </c>
      <c r="G62" s="24">
        <v>3.9899999999999998E-2</v>
      </c>
    </row>
    <row r="63" spans="1:7" ht="12.95" customHeight="1">
      <c r="A63" s="9"/>
      <c r="B63" s="26" t="s">
        <v>39</v>
      </c>
      <c r="C63" s="38" t="s">
        <v>2</v>
      </c>
      <c r="D63" s="39" t="s">
        <v>2</v>
      </c>
      <c r="E63" s="40" t="s">
        <v>2</v>
      </c>
      <c r="F63" s="41">
        <v>5531.61</v>
      </c>
      <c r="G63" s="42">
        <v>0.23230000000000001</v>
      </c>
    </row>
    <row r="64" spans="1:7" ht="12.95" customHeight="1">
      <c r="A64" s="9"/>
      <c r="B64" s="26" t="s">
        <v>214</v>
      </c>
      <c r="C64" s="38" t="s">
        <v>2</v>
      </c>
      <c r="D64" s="39" t="s">
        <v>2</v>
      </c>
      <c r="E64" s="18" t="s">
        <v>2</v>
      </c>
      <c r="F64" s="41">
        <v>-122.41</v>
      </c>
      <c r="G64" s="42">
        <v>-4.8999999999999998E-3</v>
      </c>
    </row>
    <row r="65" spans="1:7" ht="12.95" customHeight="1" thickBot="1">
      <c r="A65" s="9"/>
      <c r="B65" s="45" t="s">
        <v>215</v>
      </c>
      <c r="C65" s="44" t="s">
        <v>2</v>
      </c>
      <c r="D65" s="46" t="s">
        <v>2</v>
      </c>
      <c r="E65" s="46" t="s">
        <v>2</v>
      </c>
      <c r="F65" s="47">
        <v>23813.742037600001</v>
      </c>
      <c r="G65" s="48">
        <v>1</v>
      </c>
    </row>
    <row r="66" spans="1:7" ht="12.95" customHeight="1">
      <c r="A66" s="9"/>
      <c r="B66" s="10" t="s">
        <v>2</v>
      </c>
      <c r="C66" s="9"/>
      <c r="D66" s="9"/>
      <c r="E66" s="9"/>
      <c r="F66" s="9"/>
      <c r="G66" s="9"/>
    </row>
    <row r="67" spans="1:7" ht="12.95" customHeight="1">
      <c r="A67" s="9"/>
      <c r="B67" s="49" t="s">
        <v>2</v>
      </c>
      <c r="C67" s="9"/>
      <c r="D67" s="9"/>
      <c r="E67" s="9"/>
      <c r="F67" s="9"/>
      <c r="G67" s="9"/>
    </row>
    <row r="68" spans="1:7" ht="12.95" customHeight="1">
      <c r="A68" s="9"/>
      <c r="B68" s="49" t="s">
        <v>2</v>
      </c>
      <c r="C68" s="9"/>
      <c r="D68" s="9"/>
      <c r="E68" s="9"/>
      <c r="F68" s="9"/>
      <c r="G68" s="9"/>
    </row>
    <row r="69" spans="1:7" ht="26.1" customHeight="1">
      <c r="A69" s="9"/>
      <c r="B69" s="63"/>
      <c r="C69" s="9"/>
      <c r="E69" s="9"/>
      <c r="F69" s="9"/>
      <c r="G69" s="9"/>
    </row>
    <row r="70" spans="1:7" ht="12.95" customHeight="1">
      <c r="A70" s="9"/>
      <c r="B70" s="49" t="s">
        <v>2</v>
      </c>
      <c r="C70" s="9"/>
      <c r="D70" s="9"/>
      <c r="E70" s="9"/>
      <c r="F70" s="9"/>
      <c r="G7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EQUITY OPPORTUNITY FUND-SERIES 5 36 Months</v>
      </c>
      <c r="C4" s="79"/>
      <c r="D4" s="79"/>
      <c r="E4" s="79"/>
      <c r="F4" s="79"/>
      <c r="G4" s="79"/>
    </row>
    <row r="5" spans="1:9" ht="15.95" customHeight="1">
      <c r="A5" s="8" t="s">
        <v>2912</v>
      </c>
      <c r="B5" s="64" t="s">
        <v>2913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1053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1054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20" t="s">
        <v>1132</v>
      </c>
      <c r="B11" s="21" t="s">
        <v>1134</v>
      </c>
      <c r="C11" s="16" t="s">
        <v>1133</v>
      </c>
      <c r="D11" s="18" t="s">
        <v>1081</v>
      </c>
      <c r="E11" s="22">
        <v>643780</v>
      </c>
      <c r="F11" s="23">
        <v>1410.52</v>
      </c>
      <c r="G11" s="24">
        <v>2.5100000000000001E-2</v>
      </c>
    </row>
    <row r="12" spans="1:9" ht="12.95" customHeight="1">
      <c r="A12" s="20" t="s">
        <v>2271</v>
      </c>
      <c r="B12" s="21" t="s">
        <v>2273</v>
      </c>
      <c r="C12" s="16" t="s">
        <v>2272</v>
      </c>
      <c r="D12" s="18" t="s">
        <v>1273</v>
      </c>
      <c r="E12" s="22">
        <v>116397</v>
      </c>
      <c r="F12" s="23">
        <v>386.44</v>
      </c>
      <c r="G12" s="24">
        <v>6.8999999999999999E-3</v>
      </c>
      <c r="I12" s="78"/>
    </row>
    <row r="13" spans="1:9" ht="12.95" customHeight="1">
      <c r="A13" s="20" t="s">
        <v>2309</v>
      </c>
      <c r="B13" s="21" t="s">
        <v>2311</v>
      </c>
      <c r="C13" s="16" t="s">
        <v>2310</v>
      </c>
      <c r="D13" s="18" t="s">
        <v>1190</v>
      </c>
      <c r="E13" s="22">
        <v>32000</v>
      </c>
      <c r="F13" s="23">
        <v>342.21</v>
      </c>
      <c r="G13" s="24">
        <v>6.1000000000000004E-3</v>
      </c>
    </row>
    <row r="14" spans="1:9" ht="12.95" customHeight="1">
      <c r="A14" s="20" t="s">
        <v>2306</v>
      </c>
      <c r="B14" s="21" t="s">
        <v>2308</v>
      </c>
      <c r="C14" s="16" t="s">
        <v>2307</v>
      </c>
      <c r="D14" s="18" t="s">
        <v>1124</v>
      </c>
      <c r="E14" s="22">
        <v>24000</v>
      </c>
      <c r="F14" s="23">
        <v>312.44</v>
      </c>
      <c r="G14" s="24">
        <v>5.5999999999999999E-3</v>
      </c>
    </row>
    <row r="15" spans="1:9" ht="12.95" customHeight="1">
      <c r="A15" s="20" t="s">
        <v>2300</v>
      </c>
      <c r="B15" s="21" t="s">
        <v>2302</v>
      </c>
      <c r="C15" s="16" t="s">
        <v>2301</v>
      </c>
      <c r="D15" s="18" t="s">
        <v>1062</v>
      </c>
      <c r="E15" s="22">
        <v>5400</v>
      </c>
      <c r="F15" s="23">
        <v>279.26</v>
      </c>
      <c r="G15" s="24">
        <v>5.0000000000000001E-3</v>
      </c>
    </row>
    <row r="16" spans="1:9" ht="12.95" customHeight="1">
      <c r="A16" s="20" t="s">
        <v>1866</v>
      </c>
      <c r="B16" s="21" t="s">
        <v>1868</v>
      </c>
      <c r="C16" s="16" t="s">
        <v>1867</v>
      </c>
      <c r="D16" s="18" t="s">
        <v>1273</v>
      </c>
      <c r="E16" s="22">
        <v>361</v>
      </c>
      <c r="F16" s="23">
        <v>261.77</v>
      </c>
      <c r="G16" s="24">
        <v>4.7000000000000002E-3</v>
      </c>
    </row>
    <row r="17" spans="1:7" ht="12.95" customHeight="1">
      <c r="A17" s="20" t="s">
        <v>2303</v>
      </c>
      <c r="B17" s="21" t="s">
        <v>2305</v>
      </c>
      <c r="C17" s="16" t="s">
        <v>2304</v>
      </c>
      <c r="D17" s="18" t="s">
        <v>1124</v>
      </c>
      <c r="E17" s="22">
        <v>4000</v>
      </c>
      <c r="F17" s="23">
        <v>244</v>
      </c>
      <c r="G17" s="24">
        <v>4.3E-3</v>
      </c>
    </row>
    <row r="18" spans="1:7" ht="12.95" customHeight="1">
      <c r="A18" s="20" t="s">
        <v>1896</v>
      </c>
      <c r="B18" s="21" t="s">
        <v>1898</v>
      </c>
      <c r="C18" s="16" t="s">
        <v>1897</v>
      </c>
      <c r="D18" s="18" t="s">
        <v>1062</v>
      </c>
      <c r="E18" s="22">
        <v>13441</v>
      </c>
      <c r="F18" s="23">
        <v>225.43</v>
      </c>
      <c r="G18" s="24">
        <v>4.0000000000000001E-3</v>
      </c>
    </row>
    <row r="19" spans="1:7" ht="12.95" customHeight="1">
      <c r="A19" s="20" t="s">
        <v>2000</v>
      </c>
      <c r="B19" s="21" t="s">
        <v>2002</v>
      </c>
      <c r="C19" s="16" t="s">
        <v>2001</v>
      </c>
      <c r="D19" s="18" t="s">
        <v>1058</v>
      </c>
      <c r="E19" s="22">
        <v>42720</v>
      </c>
      <c r="F19" s="23">
        <v>200.38</v>
      </c>
      <c r="G19" s="24">
        <v>3.5999999999999999E-3</v>
      </c>
    </row>
    <row r="20" spans="1:7" ht="12.95" customHeight="1">
      <c r="A20" s="20" t="s">
        <v>1902</v>
      </c>
      <c r="B20" s="21" t="s">
        <v>1904</v>
      </c>
      <c r="C20" s="16" t="s">
        <v>1903</v>
      </c>
      <c r="D20" s="18" t="s">
        <v>1104</v>
      </c>
      <c r="E20" s="22">
        <v>89251</v>
      </c>
      <c r="F20" s="23">
        <v>120.22</v>
      </c>
      <c r="G20" s="24">
        <v>2.0999999999999999E-3</v>
      </c>
    </row>
    <row r="21" spans="1:7" ht="12.95" customHeight="1">
      <c r="A21" s="9"/>
      <c r="B21" s="26" t="s">
        <v>34</v>
      </c>
      <c r="C21" s="25" t="s">
        <v>2</v>
      </c>
      <c r="D21" s="26" t="s">
        <v>2</v>
      </c>
      <c r="E21" s="26" t="s">
        <v>2</v>
      </c>
      <c r="F21" s="27">
        <v>3782.67</v>
      </c>
      <c r="G21" s="28">
        <v>6.7400000000000002E-2</v>
      </c>
    </row>
    <row r="22" spans="1:7" ht="12.95" customHeight="1">
      <c r="A22" s="9"/>
      <c r="B22" s="17" t="s">
        <v>1479</v>
      </c>
      <c r="C22" s="38" t="s">
        <v>2</v>
      </c>
      <c r="D22" s="39" t="s">
        <v>2</v>
      </c>
      <c r="E22" s="39" t="s">
        <v>2</v>
      </c>
      <c r="F22" s="50" t="s">
        <v>683</v>
      </c>
      <c r="G22" s="51" t="s">
        <v>683</v>
      </c>
    </row>
    <row r="23" spans="1:7" ht="12.95" customHeight="1">
      <c r="A23" s="9"/>
      <c r="B23" s="26" t="s">
        <v>34</v>
      </c>
      <c r="C23" s="38" t="s">
        <v>2</v>
      </c>
      <c r="D23" s="39" t="s">
        <v>2</v>
      </c>
      <c r="E23" s="39" t="s">
        <v>2</v>
      </c>
      <c r="F23" s="50" t="s">
        <v>683</v>
      </c>
      <c r="G23" s="51" t="s">
        <v>683</v>
      </c>
    </row>
    <row r="24" spans="1:7" ht="12.95" customHeight="1">
      <c r="A24" s="9"/>
      <c r="B24" s="26" t="s">
        <v>39</v>
      </c>
      <c r="C24" s="38" t="s">
        <v>2</v>
      </c>
      <c r="D24" s="39" t="s">
        <v>2</v>
      </c>
      <c r="E24" s="40" t="s">
        <v>2</v>
      </c>
      <c r="F24" s="41">
        <v>3782.67</v>
      </c>
      <c r="G24" s="42">
        <v>6.7400000000000002E-2</v>
      </c>
    </row>
    <row r="25" spans="1:7" ht="12.95" customHeight="1">
      <c r="A25" s="9"/>
      <c r="B25" s="17" t="s">
        <v>40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9"/>
      <c r="B26" s="17" t="s">
        <v>67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68</v>
      </c>
      <c r="C27" s="16" t="s">
        <v>2</v>
      </c>
      <c r="D27" s="18" t="s">
        <v>2</v>
      </c>
      <c r="E27" s="43" t="s">
        <v>2</v>
      </c>
      <c r="F27" s="23">
        <v>52662.45</v>
      </c>
      <c r="G27" s="24">
        <v>0.93620000000000003</v>
      </c>
    </row>
    <row r="28" spans="1:7" ht="12.95" customHeight="1">
      <c r="A28" s="9"/>
      <c r="B28" s="26" t="s">
        <v>39</v>
      </c>
      <c r="C28" s="38" t="s">
        <v>2</v>
      </c>
      <c r="D28" s="39" t="s">
        <v>2</v>
      </c>
      <c r="E28" s="40" t="s">
        <v>2</v>
      </c>
      <c r="F28" s="41">
        <v>52662.45</v>
      </c>
      <c r="G28" s="42">
        <v>0.93620000000000003</v>
      </c>
    </row>
    <row r="29" spans="1:7" ht="12.95" customHeight="1">
      <c r="A29" s="9"/>
      <c r="B29" s="26" t="s">
        <v>214</v>
      </c>
      <c r="C29" s="38" t="s">
        <v>2</v>
      </c>
      <c r="D29" s="39" t="s">
        <v>2</v>
      </c>
      <c r="E29" s="18" t="s">
        <v>2</v>
      </c>
      <c r="F29" s="41">
        <v>-192.06</v>
      </c>
      <c r="G29" s="42">
        <v>-3.5999999999999999E-3</v>
      </c>
    </row>
    <row r="30" spans="1:7" ht="12.95" customHeight="1" thickBot="1">
      <c r="A30" s="9"/>
      <c r="B30" s="45" t="s">
        <v>215</v>
      </c>
      <c r="C30" s="44" t="s">
        <v>2</v>
      </c>
      <c r="D30" s="46" t="s">
        <v>2</v>
      </c>
      <c r="E30" s="46" t="s">
        <v>2</v>
      </c>
      <c r="F30" s="47">
        <v>56253.062203300004</v>
      </c>
      <c r="G30" s="48">
        <v>1</v>
      </c>
    </row>
    <row r="31" spans="1:7" ht="12.95" customHeight="1">
      <c r="A31" s="9"/>
      <c r="B31" s="10" t="s">
        <v>2</v>
      </c>
      <c r="C31" s="9"/>
      <c r="D31" s="9"/>
      <c r="E31" s="9"/>
      <c r="F31" s="9"/>
      <c r="G31" s="9"/>
    </row>
    <row r="32" spans="1:7" ht="12.95" customHeight="1">
      <c r="A32" s="9"/>
      <c r="B32" s="49" t="s">
        <v>2</v>
      </c>
      <c r="C32" s="9"/>
      <c r="D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  <row r="34" spans="1:7" ht="26.1" customHeight="1">
      <c r="A34" s="9"/>
      <c r="B34" s="63"/>
      <c r="C34" s="9"/>
      <c r="E34" s="9"/>
      <c r="F34" s="9"/>
      <c r="G34" s="9"/>
    </row>
    <row r="35" spans="1:7" ht="12.95" customHeight="1">
      <c r="A35" s="9"/>
      <c r="B35" s="49" t="s">
        <v>2</v>
      </c>
      <c r="C35" s="9"/>
      <c r="D35" s="9"/>
      <c r="E35" s="9"/>
      <c r="F35" s="9"/>
      <c r="G3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2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Dynamic Bond Fund (DBF)</v>
      </c>
      <c r="C4" s="79"/>
      <c r="D4" s="79"/>
      <c r="E4" s="79"/>
      <c r="F4" s="79"/>
      <c r="G4" s="79"/>
    </row>
    <row r="5" spans="1:9" ht="15.95" customHeight="1">
      <c r="A5" s="8" t="s">
        <v>684</v>
      </c>
      <c r="B5" s="64" t="s">
        <v>2963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685</v>
      </c>
      <c r="B12" s="21" t="s">
        <v>687</v>
      </c>
      <c r="C12" s="16" t="s">
        <v>686</v>
      </c>
      <c r="D12" s="18" t="s">
        <v>223</v>
      </c>
      <c r="E12" s="22">
        <v>37700000</v>
      </c>
      <c r="F12" s="23">
        <v>38824.699999999997</v>
      </c>
      <c r="G12" s="24">
        <v>0.1158</v>
      </c>
      <c r="I12" s="78"/>
    </row>
    <row r="13" spans="1:9" ht="12.95" customHeight="1">
      <c r="A13" s="20" t="s">
        <v>688</v>
      </c>
      <c r="B13" s="21" t="s">
        <v>690</v>
      </c>
      <c r="C13" s="16" t="s">
        <v>689</v>
      </c>
      <c r="D13" s="18" t="s">
        <v>223</v>
      </c>
      <c r="E13" s="22">
        <v>34000000</v>
      </c>
      <c r="F13" s="23">
        <v>34327.08</v>
      </c>
      <c r="G13" s="24">
        <v>0.1023</v>
      </c>
    </row>
    <row r="14" spans="1:9" ht="12.95" customHeight="1">
      <c r="A14" s="20" t="s">
        <v>691</v>
      </c>
      <c r="B14" s="21" t="s">
        <v>687</v>
      </c>
      <c r="C14" s="16" t="s">
        <v>692</v>
      </c>
      <c r="D14" s="18" t="s">
        <v>223</v>
      </c>
      <c r="E14" s="22">
        <v>24500000</v>
      </c>
      <c r="F14" s="23">
        <v>25259.79</v>
      </c>
      <c r="G14" s="24">
        <v>7.5300000000000006E-2</v>
      </c>
    </row>
    <row r="15" spans="1:9" ht="12.95" customHeight="1">
      <c r="A15" s="20" t="s">
        <v>693</v>
      </c>
      <c r="B15" s="21" t="s">
        <v>235</v>
      </c>
      <c r="C15" s="16" t="s">
        <v>694</v>
      </c>
      <c r="D15" s="18" t="s">
        <v>223</v>
      </c>
      <c r="E15" s="22">
        <v>23200000</v>
      </c>
      <c r="F15" s="23">
        <v>24010.959999999999</v>
      </c>
      <c r="G15" s="24">
        <v>7.1599999999999997E-2</v>
      </c>
    </row>
    <row r="16" spans="1:9" ht="12.95" customHeight="1">
      <c r="A16" s="20" t="s">
        <v>695</v>
      </c>
      <c r="B16" s="21" t="s">
        <v>553</v>
      </c>
      <c r="C16" s="16" t="s">
        <v>696</v>
      </c>
      <c r="D16" s="18" t="s">
        <v>223</v>
      </c>
      <c r="E16" s="22">
        <v>21500000</v>
      </c>
      <c r="F16" s="23">
        <v>21826.09</v>
      </c>
      <c r="G16" s="24">
        <v>6.5100000000000005E-2</v>
      </c>
    </row>
    <row r="17" spans="1:7" ht="12.95" customHeight="1">
      <c r="A17" s="20" t="s">
        <v>697</v>
      </c>
      <c r="B17" s="21" t="s">
        <v>699</v>
      </c>
      <c r="C17" s="16" t="s">
        <v>698</v>
      </c>
      <c r="D17" s="18" t="s">
        <v>223</v>
      </c>
      <c r="E17" s="22">
        <v>20800000</v>
      </c>
      <c r="F17" s="23">
        <v>19210.61</v>
      </c>
      <c r="G17" s="24">
        <v>5.7299999999999997E-2</v>
      </c>
    </row>
    <row r="18" spans="1:7" ht="12.95" customHeight="1">
      <c r="A18" s="20" t="s">
        <v>700</v>
      </c>
      <c r="B18" s="21" t="s">
        <v>702</v>
      </c>
      <c r="C18" s="16" t="s">
        <v>701</v>
      </c>
      <c r="D18" s="18" t="s">
        <v>223</v>
      </c>
      <c r="E18" s="22">
        <v>16500000</v>
      </c>
      <c r="F18" s="23">
        <v>16415.78</v>
      </c>
      <c r="G18" s="24">
        <v>4.8899999999999999E-2</v>
      </c>
    </row>
    <row r="19" spans="1:7" ht="12.95" customHeight="1">
      <c r="A19" s="20" t="s">
        <v>703</v>
      </c>
      <c r="B19" s="21" t="s">
        <v>705</v>
      </c>
      <c r="C19" s="16" t="s">
        <v>704</v>
      </c>
      <c r="D19" s="18" t="s">
        <v>223</v>
      </c>
      <c r="E19" s="22">
        <v>15500000</v>
      </c>
      <c r="F19" s="23">
        <v>16003.86</v>
      </c>
      <c r="G19" s="24">
        <v>4.7699999999999999E-2</v>
      </c>
    </row>
    <row r="20" spans="1:7" ht="12.95" customHeight="1">
      <c r="A20" s="20" t="s">
        <v>706</v>
      </c>
      <c r="B20" s="21" t="s">
        <v>539</v>
      </c>
      <c r="C20" s="16" t="s">
        <v>707</v>
      </c>
      <c r="D20" s="18" t="s">
        <v>223</v>
      </c>
      <c r="E20" s="22">
        <v>11700000</v>
      </c>
      <c r="F20" s="23">
        <v>12077.14</v>
      </c>
      <c r="G20" s="24">
        <v>3.5999999999999997E-2</v>
      </c>
    </row>
    <row r="21" spans="1:7" ht="12.95" customHeight="1">
      <c r="A21" s="20" t="s">
        <v>548</v>
      </c>
      <c r="B21" s="21" t="s">
        <v>550</v>
      </c>
      <c r="C21" s="16" t="s">
        <v>549</v>
      </c>
      <c r="D21" s="18" t="s">
        <v>223</v>
      </c>
      <c r="E21" s="22">
        <v>11588000</v>
      </c>
      <c r="F21" s="23">
        <v>11843.68</v>
      </c>
      <c r="G21" s="24">
        <v>3.5299999999999998E-2</v>
      </c>
    </row>
    <row r="22" spans="1:7" ht="12.95" customHeight="1">
      <c r="A22" s="20" t="s">
        <v>708</v>
      </c>
      <c r="B22" s="21" t="s">
        <v>710</v>
      </c>
      <c r="C22" s="16" t="s">
        <v>709</v>
      </c>
      <c r="D22" s="18" t="s">
        <v>223</v>
      </c>
      <c r="E22" s="22">
        <v>9900000</v>
      </c>
      <c r="F22" s="23">
        <v>10241.73</v>
      </c>
      <c r="G22" s="24">
        <v>3.0499999999999999E-2</v>
      </c>
    </row>
    <row r="23" spans="1:7" ht="12.95" customHeight="1">
      <c r="A23" s="20" t="s">
        <v>711</v>
      </c>
      <c r="B23" s="21" t="s">
        <v>713</v>
      </c>
      <c r="C23" s="16" t="s">
        <v>712</v>
      </c>
      <c r="D23" s="18" t="s">
        <v>223</v>
      </c>
      <c r="E23" s="22">
        <v>8500000</v>
      </c>
      <c r="F23" s="23">
        <v>8414.89</v>
      </c>
      <c r="G23" s="24">
        <v>2.5100000000000001E-2</v>
      </c>
    </row>
    <row r="24" spans="1:7" ht="12.95" customHeight="1">
      <c r="A24" s="20" t="s">
        <v>714</v>
      </c>
      <c r="B24" s="21" t="s">
        <v>716</v>
      </c>
      <c r="C24" s="16" t="s">
        <v>715</v>
      </c>
      <c r="D24" s="18" t="s">
        <v>223</v>
      </c>
      <c r="E24" s="22">
        <v>6900000</v>
      </c>
      <c r="F24" s="23">
        <v>6611.66</v>
      </c>
      <c r="G24" s="24">
        <v>1.9699999999999999E-2</v>
      </c>
    </row>
    <row r="25" spans="1:7" ht="12.95" customHeight="1">
      <c r="A25" s="20" t="s">
        <v>551</v>
      </c>
      <c r="B25" s="21" t="s">
        <v>553</v>
      </c>
      <c r="C25" s="16" t="s">
        <v>552</v>
      </c>
      <c r="D25" s="18" t="s">
        <v>223</v>
      </c>
      <c r="E25" s="22">
        <v>6500000</v>
      </c>
      <c r="F25" s="23">
        <v>6591.57</v>
      </c>
      <c r="G25" s="24">
        <v>1.9699999999999999E-2</v>
      </c>
    </row>
    <row r="26" spans="1:7" ht="12.95" customHeight="1">
      <c r="A26" s="20" t="s">
        <v>534</v>
      </c>
      <c r="B26" s="21" t="s">
        <v>536</v>
      </c>
      <c r="C26" s="16" t="s">
        <v>535</v>
      </c>
      <c r="D26" s="18" t="s">
        <v>223</v>
      </c>
      <c r="E26" s="22">
        <v>5300000</v>
      </c>
      <c r="F26" s="23">
        <v>5265.65</v>
      </c>
      <c r="G26" s="24">
        <v>1.5699999999999999E-2</v>
      </c>
    </row>
    <row r="27" spans="1:7" ht="12.95" customHeight="1">
      <c r="A27" s="20" t="s">
        <v>717</v>
      </c>
      <c r="B27" s="21" t="s">
        <v>719</v>
      </c>
      <c r="C27" s="16" t="s">
        <v>718</v>
      </c>
      <c r="D27" s="18" t="s">
        <v>223</v>
      </c>
      <c r="E27" s="22">
        <v>4800000</v>
      </c>
      <c r="F27" s="23">
        <v>4872.05</v>
      </c>
      <c r="G27" s="24">
        <v>1.4500000000000001E-2</v>
      </c>
    </row>
    <row r="28" spans="1:7" ht="12.95" customHeight="1">
      <c r="A28" s="20" t="s">
        <v>720</v>
      </c>
      <c r="B28" s="21" t="s">
        <v>722</v>
      </c>
      <c r="C28" s="16" t="s">
        <v>721</v>
      </c>
      <c r="D28" s="18" t="s">
        <v>223</v>
      </c>
      <c r="E28" s="22">
        <v>4720000</v>
      </c>
      <c r="F28" s="23">
        <v>4678.9799999999996</v>
      </c>
      <c r="G28" s="24">
        <v>1.4E-2</v>
      </c>
    </row>
    <row r="29" spans="1:7" ht="12.95" customHeight="1">
      <c r="A29" s="20" t="s">
        <v>230</v>
      </c>
      <c r="B29" s="21" t="s">
        <v>232</v>
      </c>
      <c r="C29" s="16" t="s">
        <v>231</v>
      </c>
      <c r="D29" s="18" t="s">
        <v>223</v>
      </c>
      <c r="E29" s="22">
        <v>4190000</v>
      </c>
      <c r="F29" s="23">
        <v>4161.2</v>
      </c>
      <c r="G29" s="24">
        <v>1.24E-2</v>
      </c>
    </row>
    <row r="30" spans="1:7" ht="12.95" customHeight="1">
      <c r="A30" s="20" t="s">
        <v>723</v>
      </c>
      <c r="B30" s="21" t="s">
        <v>725</v>
      </c>
      <c r="C30" s="16" t="s">
        <v>724</v>
      </c>
      <c r="D30" s="18" t="s">
        <v>223</v>
      </c>
      <c r="E30" s="22">
        <v>3400000</v>
      </c>
      <c r="F30" s="23">
        <v>3356.7</v>
      </c>
      <c r="G30" s="24">
        <v>0.01</v>
      </c>
    </row>
    <row r="31" spans="1:7" ht="12.95" customHeight="1">
      <c r="A31" s="20" t="s">
        <v>726</v>
      </c>
      <c r="B31" s="21" t="s">
        <v>728</v>
      </c>
      <c r="C31" s="16" t="s">
        <v>727</v>
      </c>
      <c r="D31" s="18" t="s">
        <v>223</v>
      </c>
      <c r="E31" s="22">
        <v>2800000</v>
      </c>
      <c r="F31" s="23">
        <v>2917.66</v>
      </c>
      <c r="G31" s="24">
        <v>8.6999999999999994E-3</v>
      </c>
    </row>
    <row r="32" spans="1:7" ht="12.95" customHeight="1">
      <c r="A32" s="20" t="s">
        <v>729</v>
      </c>
      <c r="B32" s="21" t="s">
        <v>731</v>
      </c>
      <c r="C32" s="16" t="s">
        <v>730</v>
      </c>
      <c r="D32" s="18" t="s">
        <v>223</v>
      </c>
      <c r="E32" s="22">
        <v>2675900</v>
      </c>
      <c r="F32" s="23">
        <v>2728.03</v>
      </c>
      <c r="G32" s="24">
        <v>8.0999999999999996E-3</v>
      </c>
    </row>
    <row r="33" spans="1:7" ht="12.95" customHeight="1">
      <c r="A33" s="20" t="s">
        <v>732</v>
      </c>
      <c r="B33" s="21" t="s">
        <v>734</v>
      </c>
      <c r="C33" s="16" t="s">
        <v>733</v>
      </c>
      <c r="D33" s="18" t="s">
        <v>223</v>
      </c>
      <c r="E33" s="22">
        <v>2268000</v>
      </c>
      <c r="F33" s="23">
        <v>2329.62</v>
      </c>
      <c r="G33" s="24">
        <v>6.8999999999999999E-3</v>
      </c>
    </row>
    <row r="34" spans="1:7" ht="12.95" customHeight="1">
      <c r="A34" s="20" t="s">
        <v>540</v>
      </c>
      <c r="B34" s="21" t="s">
        <v>542</v>
      </c>
      <c r="C34" s="16" t="s">
        <v>541</v>
      </c>
      <c r="D34" s="18" t="s">
        <v>223</v>
      </c>
      <c r="E34" s="22">
        <v>2200000</v>
      </c>
      <c r="F34" s="23">
        <v>2273.35</v>
      </c>
      <c r="G34" s="24">
        <v>6.7999999999999996E-3</v>
      </c>
    </row>
    <row r="35" spans="1:7" ht="12.95" customHeight="1">
      <c r="A35" s="20" t="s">
        <v>735</v>
      </c>
      <c r="B35" s="21" t="s">
        <v>737</v>
      </c>
      <c r="C35" s="16" t="s">
        <v>736</v>
      </c>
      <c r="D35" s="18" t="s">
        <v>223</v>
      </c>
      <c r="E35" s="22">
        <v>2230000</v>
      </c>
      <c r="F35" s="23">
        <v>2271.84</v>
      </c>
      <c r="G35" s="24">
        <v>6.7999999999999996E-3</v>
      </c>
    </row>
    <row r="36" spans="1:7" ht="12.95" customHeight="1">
      <c r="A36" s="20" t="s">
        <v>738</v>
      </c>
      <c r="B36" s="21" t="s">
        <v>542</v>
      </c>
      <c r="C36" s="16" t="s">
        <v>739</v>
      </c>
      <c r="D36" s="18" t="s">
        <v>223</v>
      </c>
      <c r="E36" s="22">
        <v>1900000</v>
      </c>
      <c r="F36" s="23">
        <v>1964.51</v>
      </c>
      <c r="G36" s="24">
        <v>5.8999999999999999E-3</v>
      </c>
    </row>
    <row r="37" spans="1:7" ht="12.95" customHeight="1">
      <c r="A37" s="20" t="s">
        <v>740</v>
      </c>
      <c r="B37" s="21" t="s">
        <v>742</v>
      </c>
      <c r="C37" s="16" t="s">
        <v>741</v>
      </c>
      <c r="D37" s="18" t="s">
        <v>223</v>
      </c>
      <c r="E37" s="22">
        <v>1780000</v>
      </c>
      <c r="F37" s="23">
        <v>1768.12</v>
      </c>
      <c r="G37" s="24">
        <v>5.3E-3</v>
      </c>
    </row>
    <row r="38" spans="1:7" ht="12.95" customHeight="1">
      <c r="A38" s="20" t="s">
        <v>743</v>
      </c>
      <c r="B38" s="21" t="s">
        <v>745</v>
      </c>
      <c r="C38" s="16" t="s">
        <v>744</v>
      </c>
      <c r="D38" s="18" t="s">
        <v>223</v>
      </c>
      <c r="E38" s="22">
        <v>1200000</v>
      </c>
      <c r="F38" s="23">
        <v>1252.24</v>
      </c>
      <c r="G38" s="24">
        <v>3.7000000000000002E-3</v>
      </c>
    </row>
    <row r="39" spans="1:7" ht="12.95" customHeight="1">
      <c r="A39" s="20" t="s">
        <v>746</v>
      </c>
      <c r="B39" s="21" t="s">
        <v>748</v>
      </c>
      <c r="C39" s="16" t="s">
        <v>747</v>
      </c>
      <c r="D39" s="18" t="s">
        <v>223</v>
      </c>
      <c r="E39" s="22">
        <v>1165000</v>
      </c>
      <c r="F39" s="23">
        <v>1197.31</v>
      </c>
      <c r="G39" s="24">
        <v>3.5999999999999999E-3</v>
      </c>
    </row>
    <row r="40" spans="1:7" ht="12.95" customHeight="1">
      <c r="A40" s="20" t="s">
        <v>749</v>
      </c>
      <c r="B40" s="21" t="s">
        <v>737</v>
      </c>
      <c r="C40" s="16" t="s">
        <v>750</v>
      </c>
      <c r="D40" s="18" t="s">
        <v>223</v>
      </c>
      <c r="E40" s="22">
        <v>1150700</v>
      </c>
      <c r="F40" s="23">
        <v>1170.96</v>
      </c>
      <c r="G40" s="24">
        <v>3.5000000000000001E-3</v>
      </c>
    </row>
    <row r="41" spans="1:7" ht="12.95" customHeight="1">
      <c r="A41" s="20" t="s">
        <v>751</v>
      </c>
      <c r="B41" s="21" t="s">
        <v>753</v>
      </c>
      <c r="C41" s="16" t="s">
        <v>752</v>
      </c>
      <c r="D41" s="18" t="s">
        <v>223</v>
      </c>
      <c r="E41" s="22">
        <v>228200</v>
      </c>
      <c r="F41" s="23">
        <v>229.53</v>
      </c>
      <c r="G41" s="24">
        <v>6.9999999999999999E-4</v>
      </c>
    </row>
    <row r="42" spans="1:7" ht="12.95" customHeight="1">
      <c r="A42" s="20" t="s">
        <v>754</v>
      </c>
      <c r="B42" s="21" t="s">
        <v>756</v>
      </c>
      <c r="C42" s="16" t="s">
        <v>755</v>
      </c>
      <c r="D42" s="18" t="s">
        <v>223</v>
      </c>
      <c r="E42" s="22">
        <v>224000</v>
      </c>
      <c r="F42" s="23">
        <v>229.48</v>
      </c>
      <c r="G42" s="24">
        <v>6.9999999999999999E-4</v>
      </c>
    </row>
    <row r="43" spans="1:7" ht="12.95" customHeight="1">
      <c r="A43" s="20" t="s">
        <v>757</v>
      </c>
      <c r="B43" s="21" t="s">
        <v>759</v>
      </c>
      <c r="C43" s="16" t="s">
        <v>758</v>
      </c>
      <c r="D43" s="18" t="s">
        <v>223</v>
      </c>
      <c r="E43" s="22">
        <v>129600</v>
      </c>
      <c r="F43" s="23">
        <v>130.85</v>
      </c>
      <c r="G43" s="24">
        <v>4.0000000000000002E-4</v>
      </c>
    </row>
    <row r="44" spans="1:7" ht="12.95" customHeight="1">
      <c r="A44" s="20" t="s">
        <v>760</v>
      </c>
      <c r="B44" s="54" t="s">
        <v>762</v>
      </c>
      <c r="C44" s="16" t="s">
        <v>761</v>
      </c>
      <c r="D44" s="55" t="s">
        <v>223</v>
      </c>
      <c r="E44" s="22">
        <v>100000</v>
      </c>
      <c r="F44" s="23">
        <v>95.03</v>
      </c>
      <c r="G44" s="24">
        <v>2.9999999999999997E-4</v>
      </c>
    </row>
    <row r="45" spans="1:7" ht="12.95" customHeight="1">
      <c r="A45" s="20" t="s">
        <v>763</v>
      </c>
      <c r="B45" s="21" t="s">
        <v>765</v>
      </c>
      <c r="C45" s="16" t="s">
        <v>764</v>
      </c>
      <c r="D45" s="18" t="s">
        <v>223</v>
      </c>
      <c r="E45" s="22">
        <v>93800</v>
      </c>
      <c r="F45" s="23">
        <v>94.29</v>
      </c>
      <c r="G45" s="24">
        <v>2.9999999999999997E-4</v>
      </c>
    </row>
    <row r="46" spans="1:7" ht="12.95" customHeight="1">
      <c r="A46" s="20" t="s">
        <v>766</v>
      </c>
      <c r="B46" s="21" t="s">
        <v>768</v>
      </c>
      <c r="C46" s="16" t="s">
        <v>767</v>
      </c>
      <c r="D46" s="18" t="s">
        <v>223</v>
      </c>
      <c r="E46" s="22">
        <v>87500</v>
      </c>
      <c r="F46" s="23">
        <v>87.76</v>
      </c>
      <c r="G46" s="24">
        <v>2.9999999999999997E-4</v>
      </c>
    </row>
    <row r="47" spans="1:7" ht="12.95" customHeight="1">
      <c r="A47" s="9"/>
      <c r="B47" s="17" t="s">
        <v>11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20" t="s">
        <v>769</v>
      </c>
      <c r="B48" s="21" t="s">
        <v>771</v>
      </c>
      <c r="C48" s="16" t="s">
        <v>770</v>
      </c>
      <c r="D48" s="18" t="s">
        <v>15</v>
      </c>
      <c r="E48" s="22">
        <v>15500000</v>
      </c>
      <c r="F48" s="23">
        <v>15941.91</v>
      </c>
      <c r="G48" s="24">
        <v>4.7500000000000001E-2</v>
      </c>
    </row>
    <row r="49" spans="1:7" ht="12.95" customHeight="1">
      <c r="A49" s="20" t="s">
        <v>772</v>
      </c>
      <c r="B49" s="21" t="s">
        <v>774</v>
      </c>
      <c r="C49" s="16" t="s">
        <v>773</v>
      </c>
      <c r="D49" s="18" t="s">
        <v>15</v>
      </c>
      <c r="E49" s="22">
        <v>7500000</v>
      </c>
      <c r="F49" s="23">
        <v>7715.27</v>
      </c>
      <c r="G49" s="24">
        <v>2.3E-2</v>
      </c>
    </row>
    <row r="50" spans="1:7" ht="12.95" customHeight="1">
      <c r="A50" s="20" t="s">
        <v>775</v>
      </c>
      <c r="B50" s="21" t="s">
        <v>777</v>
      </c>
      <c r="C50" s="16" t="s">
        <v>776</v>
      </c>
      <c r="D50" s="18" t="s">
        <v>15</v>
      </c>
      <c r="E50" s="22">
        <v>7500000</v>
      </c>
      <c r="F50" s="23">
        <v>7557.19</v>
      </c>
      <c r="G50" s="24">
        <v>2.2499999999999999E-2</v>
      </c>
    </row>
    <row r="51" spans="1:7" ht="12.95" customHeight="1">
      <c r="A51" s="20" t="s">
        <v>778</v>
      </c>
      <c r="B51" s="21" t="s">
        <v>780</v>
      </c>
      <c r="C51" s="16" t="s">
        <v>779</v>
      </c>
      <c r="D51" s="18" t="s">
        <v>15</v>
      </c>
      <c r="E51" s="22">
        <v>2500000</v>
      </c>
      <c r="F51" s="23">
        <v>2492.5500000000002</v>
      </c>
      <c r="G51" s="24">
        <v>7.4000000000000003E-3</v>
      </c>
    </row>
    <row r="52" spans="1:7" ht="12.95" customHeight="1">
      <c r="A52" s="20" t="s">
        <v>781</v>
      </c>
      <c r="B52" s="21" t="s">
        <v>783</v>
      </c>
      <c r="C52" s="16" t="s">
        <v>782</v>
      </c>
      <c r="D52" s="18" t="s">
        <v>15</v>
      </c>
      <c r="E52" s="22">
        <v>500000</v>
      </c>
      <c r="F52" s="23">
        <v>499.1</v>
      </c>
      <c r="G52" s="24">
        <v>1.5E-3</v>
      </c>
    </row>
    <row r="53" spans="1:7" ht="12.95" customHeight="1">
      <c r="A53" s="9"/>
      <c r="B53" s="26" t="s">
        <v>34</v>
      </c>
      <c r="C53" s="25" t="s">
        <v>2</v>
      </c>
      <c r="D53" s="26" t="s">
        <v>2</v>
      </c>
      <c r="E53" s="26" t="s">
        <v>2</v>
      </c>
      <c r="F53" s="27">
        <v>328940.71999999997</v>
      </c>
      <c r="G53" s="28">
        <v>0.98080000000000001</v>
      </c>
    </row>
    <row r="54" spans="1:7" ht="12.95" customHeight="1">
      <c r="A54" s="9"/>
      <c r="B54" s="17" t="s">
        <v>35</v>
      </c>
      <c r="C54" s="16" t="s">
        <v>2</v>
      </c>
      <c r="D54" s="39" t="s">
        <v>2</v>
      </c>
      <c r="E54" s="39" t="s">
        <v>2</v>
      </c>
      <c r="F54" s="50" t="s">
        <v>683</v>
      </c>
      <c r="G54" s="51" t="s">
        <v>683</v>
      </c>
    </row>
    <row r="55" spans="1:7" ht="12.95" customHeight="1">
      <c r="A55" s="9"/>
      <c r="B55" s="25" t="s">
        <v>34</v>
      </c>
      <c r="C55" s="38" t="s">
        <v>2</v>
      </c>
      <c r="D55" s="39" t="s">
        <v>2</v>
      </c>
      <c r="E55" s="39" t="s">
        <v>2</v>
      </c>
      <c r="F55" s="50" t="s">
        <v>683</v>
      </c>
      <c r="G55" s="51" t="s">
        <v>683</v>
      </c>
    </row>
    <row r="56" spans="1:7" ht="12.95" customHeight="1">
      <c r="A56" s="9"/>
      <c r="B56" s="30" t="s">
        <v>2959</v>
      </c>
      <c r="C56" s="29" t="s">
        <v>2</v>
      </c>
      <c r="D56" s="31" t="s">
        <v>2</v>
      </c>
      <c r="E56" s="31" t="s">
        <v>2</v>
      </c>
      <c r="F56" s="31" t="s">
        <v>2</v>
      </c>
      <c r="G56" s="32" t="s">
        <v>2</v>
      </c>
    </row>
    <row r="57" spans="1:7" ht="12.95" customHeight="1">
      <c r="A57" s="33"/>
      <c r="B57" s="35" t="s">
        <v>34</v>
      </c>
      <c r="C57" s="34" t="s">
        <v>2</v>
      </c>
      <c r="D57" s="35" t="s">
        <v>2</v>
      </c>
      <c r="E57" s="35" t="s">
        <v>2</v>
      </c>
      <c r="F57" s="36" t="s">
        <v>683</v>
      </c>
      <c r="G57" s="37" t="s">
        <v>683</v>
      </c>
    </row>
    <row r="58" spans="1:7" ht="12.95" customHeight="1">
      <c r="A58" s="9"/>
      <c r="B58" s="26" t="s">
        <v>39</v>
      </c>
      <c r="C58" s="38" t="s">
        <v>2</v>
      </c>
      <c r="D58" s="39" t="s">
        <v>2</v>
      </c>
      <c r="E58" s="40" t="s">
        <v>2</v>
      </c>
      <c r="F58" s="41">
        <v>328940.71999999997</v>
      </c>
      <c r="G58" s="42">
        <v>0.98080000000000001</v>
      </c>
    </row>
    <row r="59" spans="1:7" ht="12.95" customHeight="1">
      <c r="A59" s="9"/>
      <c r="B59" s="17" t="s">
        <v>40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9"/>
      <c r="B60" s="17" t="s">
        <v>67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10" t="s">
        <v>2</v>
      </c>
      <c r="B61" s="21" t="s">
        <v>68</v>
      </c>
      <c r="C61" s="16" t="s">
        <v>2</v>
      </c>
      <c r="D61" s="18" t="s">
        <v>2</v>
      </c>
      <c r="E61" s="43" t="s">
        <v>2</v>
      </c>
      <c r="F61" s="23">
        <v>2130.86</v>
      </c>
      <c r="G61" s="24">
        <v>6.4000000000000003E-3</v>
      </c>
    </row>
    <row r="62" spans="1:7" ht="12.95" customHeight="1">
      <c r="A62" s="9"/>
      <c r="B62" s="26" t="s">
        <v>39</v>
      </c>
      <c r="C62" s="38" t="s">
        <v>2</v>
      </c>
      <c r="D62" s="39" t="s">
        <v>2</v>
      </c>
      <c r="E62" s="40" t="s">
        <v>2</v>
      </c>
      <c r="F62" s="41">
        <v>2130.86</v>
      </c>
      <c r="G62" s="42">
        <v>6.4000000000000003E-3</v>
      </c>
    </row>
    <row r="63" spans="1:7" ht="12.95" customHeight="1">
      <c r="A63" s="9"/>
      <c r="B63" s="17" t="s">
        <v>211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20" t="s">
        <v>212</v>
      </c>
      <c r="B64" s="21" t="s">
        <v>213</v>
      </c>
      <c r="C64" s="16" t="s">
        <v>2</v>
      </c>
      <c r="D64" s="18" t="s">
        <v>2</v>
      </c>
      <c r="E64" s="43" t="s">
        <v>2</v>
      </c>
      <c r="F64" s="23">
        <v>1427</v>
      </c>
      <c r="G64" s="24">
        <v>4.3E-3</v>
      </c>
    </row>
    <row r="65" spans="1:7" ht="12.95" customHeight="1">
      <c r="A65" s="9"/>
      <c r="B65" s="26" t="s">
        <v>39</v>
      </c>
      <c r="C65" s="38" t="s">
        <v>2</v>
      </c>
      <c r="D65" s="39" t="s">
        <v>2</v>
      </c>
      <c r="E65" s="40" t="s">
        <v>2</v>
      </c>
      <c r="F65" s="41">
        <v>1427</v>
      </c>
      <c r="G65" s="42">
        <v>4.3E-3</v>
      </c>
    </row>
    <row r="66" spans="1:7" ht="12.95" customHeight="1">
      <c r="A66" s="9"/>
      <c r="B66" s="26" t="s">
        <v>214</v>
      </c>
      <c r="C66" s="38" t="s">
        <v>2</v>
      </c>
      <c r="D66" s="39" t="s">
        <v>2</v>
      </c>
      <c r="E66" s="18" t="s">
        <v>2</v>
      </c>
      <c r="F66" s="41">
        <v>2890.77</v>
      </c>
      <c r="G66" s="42">
        <v>8.5000000000000006E-3</v>
      </c>
    </row>
    <row r="67" spans="1:7" ht="12.95" customHeight="1" thickBot="1">
      <c r="A67" s="9"/>
      <c r="B67" s="45" t="s">
        <v>215</v>
      </c>
      <c r="C67" s="44" t="s">
        <v>2</v>
      </c>
      <c r="D67" s="46" t="s">
        <v>2</v>
      </c>
      <c r="E67" s="46" t="s">
        <v>2</v>
      </c>
      <c r="F67" s="47">
        <v>335389.34792309999</v>
      </c>
      <c r="G67" s="48">
        <v>1</v>
      </c>
    </row>
    <row r="68" spans="1:7" ht="12.95" customHeight="1">
      <c r="A68" s="9"/>
      <c r="B68" s="10" t="s">
        <v>2</v>
      </c>
      <c r="C68" s="9"/>
      <c r="D68" s="9"/>
      <c r="E68" s="9"/>
      <c r="F68" s="9"/>
      <c r="G68" s="9"/>
    </row>
    <row r="69" spans="1:7" ht="12.95" customHeight="1">
      <c r="A69" s="9"/>
      <c r="B69" s="49" t="s">
        <v>2</v>
      </c>
      <c r="C69" s="9"/>
      <c r="D69" s="9"/>
      <c r="E69" s="9"/>
      <c r="F69" s="9"/>
      <c r="G69" s="9"/>
    </row>
    <row r="70" spans="1:7" ht="12.95" customHeight="1">
      <c r="A70" s="9"/>
      <c r="B70" s="49" t="s">
        <v>216</v>
      </c>
      <c r="C70" s="9"/>
      <c r="D70" s="9"/>
      <c r="E70" s="9"/>
      <c r="F70" s="9"/>
      <c r="G70" s="9"/>
    </row>
    <row r="71" spans="1:7" ht="12.95" customHeight="1">
      <c r="A71" s="9"/>
      <c r="B71" s="49" t="s">
        <v>2</v>
      </c>
      <c r="C71" s="9"/>
      <c r="D71" s="9"/>
      <c r="E71" s="9"/>
      <c r="F71" s="9"/>
      <c r="G71" s="9"/>
    </row>
    <row r="72" spans="1:7" ht="26.1" customHeight="1">
      <c r="A72" s="9"/>
      <c r="B72" s="63"/>
      <c r="C72" s="9"/>
      <c r="E72" s="9"/>
      <c r="F72" s="9"/>
      <c r="G72" s="9"/>
    </row>
    <row r="73" spans="1:7" ht="12.95" customHeight="1">
      <c r="A73" s="9"/>
      <c r="B73" s="49" t="s">
        <v>2</v>
      </c>
      <c r="C73" s="9"/>
      <c r="D73" s="9"/>
      <c r="E73" s="9"/>
      <c r="F73" s="9"/>
      <c r="G7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Series 140 (1145 days)</v>
      </c>
      <c r="C4" s="79"/>
      <c r="D4" s="79"/>
      <c r="E4" s="79"/>
      <c r="F4" s="79"/>
      <c r="G4" s="79"/>
    </row>
    <row r="5" spans="1:9" ht="15.95" customHeight="1">
      <c r="A5" s="8" t="s">
        <v>2914</v>
      </c>
      <c r="B5" s="64" t="s">
        <v>2915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2916</v>
      </c>
      <c r="B12" s="21" t="s">
        <v>583</v>
      </c>
      <c r="C12" s="16" t="s">
        <v>2917</v>
      </c>
      <c r="D12" s="18" t="s">
        <v>223</v>
      </c>
      <c r="E12" s="22">
        <v>3500000</v>
      </c>
      <c r="F12" s="23">
        <v>3532.59</v>
      </c>
      <c r="G12" s="24">
        <v>7.5300000000000006E-2</v>
      </c>
      <c r="I12" s="78"/>
    </row>
    <row r="13" spans="1:9" ht="12.95" customHeight="1">
      <c r="A13" s="20" t="s">
        <v>2918</v>
      </c>
      <c r="B13" s="21" t="s">
        <v>553</v>
      </c>
      <c r="C13" s="16" t="s">
        <v>2919</v>
      </c>
      <c r="D13" s="18" t="s">
        <v>223</v>
      </c>
      <c r="E13" s="22">
        <v>2500000</v>
      </c>
      <c r="F13" s="23">
        <v>2552.61</v>
      </c>
      <c r="G13" s="24">
        <v>5.4399999999999997E-2</v>
      </c>
    </row>
    <row r="14" spans="1:9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9" ht="12.95" customHeight="1">
      <c r="A15" s="20" t="s">
        <v>2920</v>
      </c>
      <c r="B15" s="21" t="s">
        <v>2922</v>
      </c>
      <c r="C15" s="16" t="s">
        <v>2921</v>
      </c>
      <c r="D15" s="18" t="s">
        <v>15</v>
      </c>
      <c r="E15" s="22">
        <v>5300000</v>
      </c>
      <c r="F15" s="23">
        <v>5312.56</v>
      </c>
      <c r="G15" s="24">
        <v>0.1132</v>
      </c>
    </row>
    <row r="16" spans="1:9" ht="12.95" customHeight="1">
      <c r="A16" s="20" t="s">
        <v>2923</v>
      </c>
      <c r="B16" s="21" t="s">
        <v>2925</v>
      </c>
      <c r="C16" s="16" t="s">
        <v>2924</v>
      </c>
      <c r="D16" s="18" t="s">
        <v>15</v>
      </c>
      <c r="E16" s="22">
        <v>5000000</v>
      </c>
      <c r="F16" s="23">
        <v>5025.16</v>
      </c>
      <c r="G16" s="24">
        <v>0.1071</v>
      </c>
    </row>
    <row r="17" spans="1:7" ht="12.95" customHeight="1">
      <c r="A17" s="20" t="s">
        <v>2926</v>
      </c>
      <c r="B17" s="21" t="s">
        <v>2928</v>
      </c>
      <c r="C17" s="16" t="s">
        <v>2927</v>
      </c>
      <c r="D17" s="18" t="s">
        <v>15</v>
      </c>
      <c r="E17" s="22">
        <v>3000000</v>
      </c>
      <c r="F17" s="23">
        <v>3005.39</v>
      </c>
      <c r="G17" s="24">
        <v>6.4000000000000001E-2</v>
      </c>
    </row>
    <row r="18" spans="1:7" ht="12.95" customHeight="1">
      <c r="A18" s="20" t="s">
        <v>2929</v>
      </c>
      <c r="B18" s="21" t="s">
        <v>2928</v>
      </c>
      <c r="C18" s="16" t="s">
        <v>2930</v>
      </c>
      <c r="D18" s="18" t="s">
        <v>15</v>
      </c>
      <c r="E18" s="22">
        <v>2500000</v>
      </c>
      <c r="F18" s="23">
        <v>2504.92</v>
      </c>
      <c r="G18" s="24">
        <v>5.3400000000000003E-2</v>
      </c>
    </row>
    <row r="19" spans="1:7" ht="12.95" customHeight="1">
      <c r="A19" s="20" t="s">
        <v>1024</v>
      </c>
      <c r="B19" s="21" t="s">
        <v>1026</v>
      </c>
      <c r="C19" s="16" t="s">
        <v>1025</v>
      </c>
      <c r="D19" s="18" t="s">
        <v>15</v>
      </c>
      <c r="E19" s="22">
        <v>1000000</v>
      </c>
      <c r="F19" s="23">
        <v>1035.8900000000001</v>
      </c>
      <c r="G19" s="24">
        <v>2.2100000000000002E-2</v>
      </c>
    </row>
    <row r="20" spans="1:7" ht="12.95" customHeight="1">
      <c r="A20" s="20" t="s">
        <v>678</v>
      </c>
      <c r="B20" s="21" t="s">
        <v>680</v>
      </c>
      <c r="C20" s="16" t="s">
        <v>679</v>
      </c>
      <c r="D20" s="18" t="s">
        <v>15</v>
      </c>
      <c r="E20" s="22">
        <v>450000</v>
      </c>
      <c r="F20" s="23">
        <v>459.77</v>
      </c>
      <c r="G20" s="24">
        <v>9.7999999999999997E-3</v>
      </c>
    </row>
    <row r="21" spans="1:7" ht="12.95" customHeight="1">
      <c r="A21" s="9"/>
      <c r="B21" s="17" t="s">
        <v>30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2931</v>
      </c>
      <c r="B22" s="21" t="s">
        <v>1412</v>
      </c>
      <c r="C22" s="16" t="s">
        <v>2932</v>
      </c>
      <c r="D22" s="18" t="s">
        <v>15</v>
      </c>
      <c r="E22" s="22">
        <v>5500000</v>
      </c>
      <c r="F22" s="23">
        <v>5542.33</v>
      </c>
      <c r="G22" s="24">
        <v>0.1181</v>
      </c>
    </row>
    <row r="23" spans="1:7" ht="12.95" customHeight="1">
      <c r="A23" s="20" t="s">
        <v>2933</v>
      </c>
      <c r="B23" s="21" t="s">
        <v>2935</v>
      </c>
      <c r="C23" s="16" t="s">
        <v>2934</v>
      </c>
      <c r="D23" s="18" t="s">
        <v>15</v>
      </c>
      <c r="E23" s="22">
        <v>7000000</v>
      </c>
      <c r="F23" s="23">
        <v>5513.04</v>
      </c>
      <c r="G23" s="24">
        <v>0.11749999999999999</v>
      </c>
    </row>
    <row r="24" spans="1:7" ht="12.95" customHeight="1">
      <c r="A24" s="20" t="s">
        <v>2936</v>
      </c>
      <c r="B24" s="21" t="s">
        <v>2938</v>
      </c>
      <c r="C24" s="16" t="s">
        <v>2937</v>
      </c>
      <c r="D24" s="18" t="s">
        <v>15</v>
      </c>
      <c r="E24" s="22">
        <v>4400000</v>
      </c>
      <c r="F24" s="23">
        <v>4461.5600000000004</v>
      </c>
      <c r="G24" s="24">
        <v>9.5100000000000004E-2</v>
      </c>
    </row>
    <row r="25" spans="1:7" ht="12.95" customHeight="1">
      <c r="A25" s="20" t="s">
        <v>2815</v>
      </c>
      <c r="B25" s="21" t="s">
        <v>33</v>
      </c>
      <c r="C25" s="16" t="s">
        <v>2816</v>
      </c>
      <c r="D25" s="18" t="s">
        <v>15</v>
      </c>
      <c r="E25" s="22">
        <v>3100000</v>
      </c>
      <c r="F25" s="23">
        <v>3120.94</v>
      </c>
      <c r="G25" s="24">
        <v>6.6500000000000004E-2</v>
      </c>
    </row>
    <row r="26" spans="1:7" ht="12.95" customHeight="1">
      <c r="A26" s="9"/>
      <c r="B26" s="26" t="s">
        <v>34</v>
      </c>
      <c r="C26" s="25" t="s">
        <v>2</v>
      </c>
      <c r="D26" s="26" t="s">
        <v>2</v>
      </c>
      <c r="E26" s="26" t="s">
        <v>2</v>
      </c>
      <c r="F26" s="27">
        <v>42066.76</v>
      </c>
      <c r="G26" s="28">
        <v>0.89649999999999996</v>
      </c>
    </row>
    <row r="27" spans="1:7" ht="12.95" customHeight="1">
      <c r="A27" s="9"/>
      <c r="B27" s="17" t="s">
        <v>35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11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2939</v>
      </c>
      <c r="B29" s="21" t="s">
        <v>2783</v>
      </c>
      <c r="C29" s="16" t="s">
        <v>2940</v>
      </c>
      <c r="D29" s="18" t="s">
        <v>19</v>
      </c>
      <c r="E29" s="22">
        <v>4400000</v>
      </c>
      <c r="F29" s="23">
        <v>4459.13</v>
      </c>
      <c r="G29" s="24">
        <v>9.5000000000000001E-2</v>
      </c>
    </row>
    <row r="30" spans="1:7" ht="12.95" customHeight="1">
      <c r="A30" s="9"/>
      <c r="B30" s="26" t="s">
        <v>34</v>
      </c>
      <c r="C30" s="25" t="s">
        <v>2</v>
      </c>
      <c r="D30" s="26" t="s">
        <v>2</v>
      </c>
      <c r="E30" s="26" t="s">
        <v>2</v>
      </c>
      <c r="F30" s="27">
        <v>4459.13</v>
      </c>
      <c r="G30" s="28">
        <v>9.5000000000000001E-2</v>
      </c>
    </row>
    <row r="31" spans="1:7" ht="12.95" customHeight="1">
      <c r="A31" s="9"/>
      <c r="B31" s="30" t="s">
        <v>2959</v>
      </c>
      <c r="C31" s="29" t="s">
        <v>2</v>
      </c>
      <c r="D31" s="31" t="s">
        <v>2</v>
      </c>
      <c r="E31" s="31" t="s">
        <v>2</v>
      </c>
      <c r="F31" s="31" t="s">
        <v>2</v>
      </c>
      <c r="G31" s="32" t="s">
        <v>2</v>
      </c>
    </row>
    <row r="32" spans="1:7" ht="12.95" customHeight="1">
      <c r="A32" s="33"/>
      <c r="B32" s="35" t="s">
        <v>34</v>
      </c>
      <c r="C32" s="34" t="s">
        <v>2</v>
      </c>
      <c r="D32" s="35" t="s">
        <v>2</v>
      </c>
      <c r="E32" s="35" t="s">
        <v>2</v>
      </c>
      <c r="F32" s="36" t="s">
        <v>683</v>
      </c>
      <c r="G32" s="37" t="s">
        <v>683</v>
      </c>
    </row>
    <row r="33" spans="1:7" ht="12.95" customHeight="1">
      <c r="A33" s="9"/>
      <c r="B33" s="26" t="s">
        <v>39</v>
      </c>
      <c r="C33" s="38" t="s">
        <v>2</v>
      </c>
      <c r="D33" s="39" t="s">
        <v>2</v>
      </c>
      <c r="E33" s="40" t="s">
        <v>2</v>
      </c>
      <c r="F33" s="41">
        <v>46525.89</v>
      </c>
      <c r="G33" s="42">
        <v>0.99150000000000005</v>
      </c>
    </row>
    <row r="34" spans="1:7" ht="12.95" customHeight="1">
      <c r="A34" s="9"/>
      <c r="B34" s="17" t="s">
        <v>40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67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68</v>
      </c>
      <c r="C36" s="16" t="s">
        <v>2</v>
      </c>
      <c r="D36" s="18" t="s">
        <v>2</v>
      </c>
      <c r="E36" s="43" t="s">
        <v>2</v>
      </c>
      <c r="F36" s="23">
        <v>161.06</v>
      </c>
      <c r="G36" s="24">
        <v>3.3999999999999998E-3</v>
      </c>
    </row>
    <row r="37" spans="1:7" ht="12.95" customHeight="1">
      <c r="A37" s="9"/>
      <c r="B37" s="26" t="s">
        <v>39</v>
      </c>
      <c r="C37" s="38" t="s">
        <v>2</v>
      </c>
      <c r="D37" s="39" t="s">
        <v>2</v>
      </c>
      <c r="E37" s="40" t="s">
        <v>2</v>
      </c>
      <c r="F37" s="41">
        <v>161.06</v>
      </c>
      <c r="G37" s="42">
        <v>3.3999999999999998E-3</v>
      </c>
    </row>
    <row r="38" spans="1:7" ht="12.95" customHeight="1">
      <c r="A38" s="9"/>
      <c r="B38" s="26" t="s">
        <v>214</v>
      </c>
      <c r="C38" s="38" t="s">
        <v>2</v>
      </c>
      <c r="D38" s="39" t="s">
        <v>2</v>
      </c>
      <c r="E38" s="18" t="s">
        <v>2</v>
      </c>
      <c r="F38" s="41">
        <v>237.48</v>
      </c>
      <c r="G38" s="42">
        <v>5.1000000000000004E-3</v>
      </c>
    </row>
    <row r="39" spans="1:7" ht="12.95" customHeight="1" thickBot="1">
      <c r="A39" s="9"/>
      <c r="B39" s="45" t="s">
        <v>215</v>
      </c>
      <c r="C39" s="44" t="s">
        <v>2</v>
      </c>
      <c r="D39" s="46" t="s">
        <v>2</v>
      </c>
      <c r="E39" s="46" t="s">
        <v>2</v>
      </c>
      <c r="F39" s="47">
        <v>46924.434218599999</v>
      </c>
      <c r="G39" s="48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49" t="s">
        <v>2</v>
      </c>
      <c r="C41" s="9"/>
      <c r="D41" s="9"/>
      <c r="E41" s="9"/>
      <c r="F41" s="9"/>
      <c r="G41" s="9"/>
    </row>
    <row r="42" spans="1:7" ht="12.95" customHeight="1">
      <c r="A42" s="9"/>
      <c r="B42" s="49" t="s">
        <v>216</v>
      </c>
      <c r="C42" s="9"/>
      <c r="D42" s="9"/>
      <c r="E42" s="9"/>
      <c r="F42" s="9"/>
      <c r="G42" s="9"/>
    </row>
    <row r="43" spans="1:7" ht="12.95" customHeight="1">
      <c r="A43" s="9"/>
      <c r="B43" s="49" t="s">
        <v>2</v>
      </c>
      <c r="C43" s="9"/>
      <c r="D43" s="9"/>
      <c r="E43" s="9"/>
      <c r="F43" s="9"/>
      <c r="G43" s="9"/>
    </row>
    <row r="44" spans="1:7" ht="26.1" customHeight="1">
      <c r="A44" s="9"/>
      <c r="B44" s="62"/>
      <c r="C44" s="9"/>
      <c r="E44" s="9"/>
      <c r="F44" s="9"/>
      <c r="G44" s="9"/>
    </row>
    <row r="45" spans="1:7" ht="12.95" customHeight="1">
      <c r="A45" s="9"/>
      <c r="B45" s="49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showGridLines="0" zoomScaleNormal="100" workbookViewId="0"/>
  </sheetViews>
  <sheetFormatPr defaultRowHeight="12.75"/>
  <cols>
    <col min="1" max="1" width="8.71093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7">
      <c r="B2" s="79" t="s">
        <v>3007</v>
      </c>
      <c r="C2" s="79"/>
      <c r="D2" s="79"/>
      <c r="E2" s="79"/>
      <c r="F2" s="79"/>
      <c r="G2" s="79"/>
    </row>
    <row r="4" spans="1:7">
      <c r="B4" s="79" t="str">
        <f>+B5</f>
        <v>IDFC Fixed Term Plan Series 141 (91 days)</v>
      </c>
      <c r="C4" s="79"/>
      <c r="D4" s="79"/>
      <c r="E4" s="79"/>
      <c r="F4" s="79"/>
      <c r="G4" s="79"/>
    </row>
    <row r="5" spans="1:7" ht="15.95" customHeight="1">
      <c r="A5" s="8" t="s">
        <v>2941</v>
      </c>
      <c r="B5" s="64" t="s">
        <v>2942</v>
      </c>
      <c r="C5" s="65"/>
      <c r="D5" s="66"/>
      <c r="E5" s="9"/>
      <c r="F5" s="9"/>
      <c r="G5" s="9"/>
    </row>
    <row r="6" spans="1:7" ht="12.95" customHeight="1">
      <c r="A6" s="9"/>
      <c r="B6" s="64" t="s">
        <v>1</v>
      </c>
      <c r="C6" s="65"/>
      <c r="D6" s="66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40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41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515</v>
      </c>
      <c r="B11" s="21" t="s">
        <v>61</v>
      </c>
      <c r="C11" s="16" t="s">
        <v>516</v>
      </c>
      <c r="D11" s="18" t="s">
        <v>49</v>
      </c>
      <c r="E11" s="22">
        <v>250000</v>
      </c>
      <c r="F11" s="23">
        <v>246.85</v>
      </c>
      <c r="G11" s="24">
        <v>0.1171</v>
      </c>
    </row>
    <row r="12" spans="1:7" ht="12.95" customHeight="1">
      <c r="A12" s="9"/>
      <c r="B12" s="17" t="s">
        <v>69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70</v>
      </c>
      <c r="B13" s="21" t="s">
        <v>72</v>
      </c>
      <c r="C13" s="16" t="s">
        <v>71</v>
      </c>
      <c r="D13" s="18" t="s">
        <v>45</v>
      </c>
      <c r="E13" s="22">
        <v>250000</v>
      </c>
      <c r="F13" s="23">
        <v>247.16</v>
      </c>
      <c r="G13" s="24">
        <v>0.1173</v>
      </c>
    </row>
    <row r="14" spans="1:7" ht="12.95" customHeight="1">
      <c r="A14" s="20" t="s">
        <v>108</v>
      </c>
      <c r="B14" s="21" t="s">
        <v>110</v>
      </c>
      <c r="C14" s="16" t="s">
        <v>109</v>
      </c>
      <c r="D14" s="18" t="s">
        <v>56</v>
      </c>
      <c r="E14" s="22">
        <v>200000</v>
      </c>
      <c r="F14" s="23">
        <v>198.09</v>
      </c>
      <c r="G14" s="24">
        <v>9.4E-2</v>
      </c>
    </row>
    <row r="15" spans="1:7" ht="12.95" customHeight="1">
      <c r="A15" s="20" t="s">
        <v>185</v>
      </c>
      <c r="B15" s="21" t="s">
        <v>175</v>
      </c>
      <c r="C15" s="16" t="s">
        <v>186</v>
      </c>
      <c r="D15" s="18" t="s">
        <v>45</v>
      </c>
      <c r="E15" s="22">
        <v>200000</v>
      </c>
      <c r="F15" s="23">
        <v>197.85</v>
      </c>
      <c r="G15" s="24">
        <v>9.3899999999999997E-2</v>
      </c>
    </row>
    <row r="16" spans="1:7" ht="12.95" customHeight="1">
      <c r="A16" s="20" t="s">
        <v>85</v>
      </c>
      <c r="B16" s="21" t="s">
        <v>87</v>
      </c>
      <c r="C16" s="16" t="s">
        <v>86</v>
      </c>
      <c r="D16" s="18" t="s">
        <v>45</v>
      </c>
      <c r="E16" s="22">
        <v>200000</v>
      </c>
      <c r="F16" s="23">
        <v>197.8</v>
      </c>
      <c r="G16" s="24">
        <v>9.3799999999999994E-2</v>
      </c>
    </row>
    <row r="17" spans="1:9" ht="12.95" customHeight="1">
      <c r="A17" s="20" t="s">
        <v>88</v>
      </c>
      <c r="B17" s="21" t="s">
        <v>90</v>
      </c>
      <c r="C17" s="16" t="s">
        <v>89</v>
      </c>
      <c r="D17" s="18" t="s">
        <v>49</v>
      </c>
      <c r="E17" s="22">
        <v>200000</v>
      </c>
      <c r="F17" s="23">
        <v>197.67</v>
      </c>
      <c r="G17" s="24">
        <v>9.3799999999999994E-2</v>
      </c>
    </row>
    <row r="18" spans="1:9" ht="12.95" customHeight="1">
      <c r="A18" s="20" t="s">
        <v>194</v>
      </c>
      <c r="B18" s="21" t="s">
        <v>196</v>
      </c>
      <c r="C18" s="16" t="s">
        <v>195</v>
      </c>
      <c r="D18" s="18" t="s">
        <v>49</v>
      </c>
      <c r="E18" s="22">
        <v>200000</v>
      </c>
      <c r="F18" s="23">
        <v>197.66</v>
      </c>
      <c r="G18" s="24">
        <v>9.3799999999999994E-2</v>
      </c>
    </row>
    <row r="19" spans="1:9" ht="12.95" customHeight="1">
      <c r="A19" s="20" t="s">
        <v>154</v>
      </c>
      <c r="B19" s="21" t="s">
        <v>81</v>
      </c>
      <c r="C19" s="16" t="s">
        <v>155</v>
      </c>
      <c r="D19" s="18" t="s">
        <v>49</v>
      </c>
      <c r="E19" s="22">
        <v>200000</v>
      </c>
      <c r="F19" s="23">
        <v>197.65</v>
      </c>
      <c r="G19" s="24">
        <v>9.3799999999999994E-2</v>
      </c>
    </row>
    <row r="20" spans="1:9" ht="12.95" customHeight="1">
      <c r="A20" s="20" t="s">
        <v>197</v>
      </c>
      <c r="B20" s="21" t="s">
        <v>78</v>
      </c>
      <c r="C20" s="16" t="s">
        <v>198</v>
      </c>
      <c r="D20" s="18" t="s">
        <v>49</v>
      </c>
      <c r="E20" s="22">
        <v>200000</v>
      </c>
      <c r="F20" s="23">
        <v>197.52</v>
      </c>
      <c r="G20" s="24">
        <v>9.3700000000000006E-2</v>
      </c>
    </row>
    <row r="21" spans="1:9" ht="12.95" customHeight="1">
      <c r="A21" s="20" t="s">
        <v>189</v>
      </c>
      <c r="B21" s="21" t="s">
        <v>3067</v>
      </c>
      <c r="C21" s="16" t="s">
        <v>190</v>
      </c>
      <c r="D21" s="18" t="s">
        <v>45</v>
      </c>
      <c r="E21" s="22">
        <v>200000</v>
      </c>
      <c r="F21" s="23">
        <v>197.4</v>
      </c>
      <c r="G21" s="24">
        <v>9.3700000000000006E-2</v>
      </c>
    </row>
    <row r="22" spans="1:9" ht="12.95" customHeight="1">
      <c r="A22" s="9"/>
      <c r="B22" s="17" t="s">
        <v>67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  <c r="I22" s="78"/>
    </row>
    <row r="23" spans="1:9" ht="12.95" customHeight="1">
      <c r="A23" s="10" t="s">
        <v>2</v>
      </c>
      <c r="B23" s="21" t="s">
        <v>68</v>
      </c>
      <c r="C23" s="16" t="s">
        <v>2</v>
      </c>
      <c r="D23" s="18" t="s">
        <v>2</v>
      </c>
      <c r="E23" s="43" t="s">
        <v>2</v>
      </c>
      <c r="F23" s="23">
        <v>32.020000000000003</v>
      </c>
      <c r="G23" s="24">
        <v>1.52E-2</v>
      </c>
    </row>
    <row r="24" spans="1:9" ht="12.95" customHeight="1">
      <c r="A24" s="9"/>
      <c r="B24" s="26" t="s">
        <v>39</v>
      </c>
      <c r="C24" s="38" t="s">
        <v>2</v>
      </c>
      <c r="D24" s="39" t="s">
        <v>2</v>
      </c>
      <c r="E24" s="40" t="s">
        <v>2</v>
      </c>
      <c r="F24" s="41">
        <v>2107.67</v>
      </c>
      <c r="G24" s="42">
        <v>1.0001</v>
      </c>
    </row>
    <row r="25" spans="1:9" ht="12.95" customHeight="1">
      <c r="A25" s="9"/>
      <c r="B25" s="26" t="s">
        <v>214</v>
      </c>
      <c r="C25" s="38" t="s">
        <v>2</v>
      </c>
      <c r="D25" s="39" t="s">
        <v>2</v>
      </c>
      <c r="E25" s="18" t="s">
        <v>2</v>
      </c>
      <c r="F25" s="41">
        <v>0.18</v>
      </c>
      <c r="G25" s="42">
        <v>-1E-4</v>
      </c>
    </row>
    <row r="26" spans="1:9" ht="12.95" customHeight="1" thickBot="1">
      <c r="A26" s="9"/>
      <c r="B26" s="45" t="s">
        <v>215</v>
      </c>
      <c r="C26" s="44" t="s">
        <v>2</v>
      </c>
      <c r="D26" s="46" t="s">
        <v>2</v>
      </c>
      <c r="E26" s="46" t="s">
        <v>2</v>
      </c>
      <c r="F26" s="47">
        <v>2107.8461081999999</v>
      </c>
      <c r="G26" s="48">
        <v>1</v>
      </c>
    </row>
    <row r="27" spans="1:9" ht="12.95" customHeight="1">
      <c r="A27" s="9"/>
      <c r="B27" s="10" t="s">
        <v>2</v>
      </c>
      <c r="C27" s="9"/>
      <c r="D27" s="9"/>
      <c r="E27" s="9"/>
      <c r="F27" s="9"/>
      <c r="G27" s="9"/>
    </row>
    <row r="28" spans="1:9" ht="12.95" customHeight="1">
      <c r="A28" s="9"/>
      <c r="B28" s="49" t="s">
        <v>2</v>
      </c>
      <c r="C28" s="9"/>
      <c r="D28" s="9"/>
      <c r="E28" s="9"/>
      <c r="F28" s="9"/>
      <c r="G28" s="9"/>
    </row>
    <row r="29" spans="1:9" ht="12.95" customHeight="1">
      <c r="A29" s="9"/>
      <c r="B29" s="49" t="s">
        <v>216</v>
      </c>
      <c r="C29" s="9"/>
      <c r="D29" s="9"/>
      <c r="E29" s="9"/>
      <c r="F29" s="9"/>
      <c r="G29" s="9"/>
    </row>
    <row r="30" spans="1:9" ht="12.95" customHeight="1">
      <c r="A30" s="9"/>
      <c r="B30" s="49" t="s">
        <v>2</v>
      </c>
      <c r="C30" s="9"/>
      <c r="D30" s="9"/>
      <c r="E30" s="9"/>
      <c r="F30" s="9"/>
      <c r="G30" s="9"/>
    </row>
    <row r="31" spans="1:9" ht="26.1" customHeight="1">
      <c r="A31" s="9"/>
      <c r="B31" s="63"/>
      <c r="C31" s="9"/>
      <c r="E31" s="9"/>
      <c r="F31" s="9"/>
      <c r="G31" s="9"/>
    </row>
    <row r="32" spans="1:9" ht="12.95" customHeight="1">
      <c r="A32" s="9"/>
      <c r="B32" s="49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Series 142 (1139 days)</v>
      </c>
      <c r="C4" s="79"/>
      <c r="D4" s="79"/>
      <c r="E4" s="79"/>
      <c r="F4" s="79"/>
      <c r="G4" s="79"/>
    </row>
    <row r="5" spans="1:9" ht="15.95" customHeight="1">
      <c r="A5" s="8" t="s">
        <v>2943</v>
      </c>
      <c r="B5" s="64" t="s">
        <v>2944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578</v>
      </c>
      <c r="B12" s="21" t="s">
        <v>580</v>
      </c>
      <c r="C12" s="16" t="s">
        <v>579</v>
      </c>
      <c r="D12" s="18" t="s">
        <v>223</v>
      </c>
      <c r="E12" s="22">
        <v>750000</v>
      </c>
      <c r="F12" s="23">
        <v>752.8</v>
      </c>
      <c r="G12" s="24">
        <v>4.8800000000000003E-2</v>
      </c>
      <c r="I12" s="78"/>
    </row>
    <row r="13" spans="1:9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9" ht="12.95" customHeight="1">
      <c r="A14" s="20" t="s">
        <v>2945</v>
      </c>
      <c r="B14" s="21" t="s">
        <v>2947</v>
      </c>
      <c r="C14" s="16" t="s">
        <v>2946</v>
      </c>
      <c r="D14" s="18" t="s">
        <v>15</v>
      </c>
      <c r="E14" s="22">
        <v>1830000</v>
      </c>
      <c r="F14" s="23">
        <v>1834.75</v>
      </c>
      <c r="G14" s="24">
        <v>0.1188</v>
      </c>
    </row>
    <row r="15" spans="1:9" ht="12.95" customHeight="1">
      <c r="A15" s="20" t="s">
        <v>2923</v>
      </c>
      <c r="B15" s="21" t="s">
        <v>2925</v>
      </c>
      <c r="C15" s="16" t="s">
        <v>2924</v>
      </c>
      <c r="D15" s="18" t="s">
        <v>15</v>
      </c>
      <c r="E15" s="22">
        <v>1800000</v>
      </c>
      <c r="F15" s="23">
        <v>1809.06</v>
      </c>
      <c r="G15" s="24">
        <v>0.1172</v>
      </c>
    </row>
    <row r="16" spans="1:9" ht="12.95" customHeight="1">
      <c r="A16" s="20" t="s">
        <v>2920</v>
      </c>
      <c r="B16" s="21" t="s">
        <v>2922</v>
      </c>
      <c r="C16" s="16" t="s">
        <v>2921</v>
      </c>
      <c r="D16" s="18" t="s">
        <v>15</v>
      </c>
      <c r="E16" s="22">
        <v>1800000</v>
      </c>
      <c r="F16" s="23">
        <v>1804.26</v>
      </c>
      <c r="G16" s="24">
        <v>0.1169</v>
      </c>
    </row>
    <row r="17" spans="1:7" ht="12.95" customHeight="1">
      <c r="A17" s="20" t="s">
        <v>673</v>
      </c>
      <c r="B17" s="21" t="s">
        <v>3061</v>
      </c>
      <c r="C17" s="16" t="s">
        <v>674</v>
      </c>
      <c r="D17" s="18" t="s">
        <v>242</v>
      </c>
      <c r="E17" s="22">
        <v>1600000</v>
      </c>
      <c r="F17" s="23">
        <v>1605.1</v>
      </c>
      <c r="G17" s="24">
        <v>0.104</v>
      </c>
    </row>
    <row r="18" spans="1:7" ht="12.95" customHeight="1">
      <c r="A18" s="20" t="s">
        <v>2948</v>
      </c>
      <c r="B18" s="21" t="s">
        <v>2950</v>
      </c>
      <c r="C18" s="16" t="s">
        <v>2949</v>
      </c>
      <c r="D18" s="18" t="s">
        <v>19</v>
      </c>
      <c r="E18" s="22">
        <v>1500000</v>
      </c>
      <c r="F18" s="23">
        <v>1506.16</v>
      </c>
      <c r="G18" s="24">
        <v>9.7600000000000006E-2</v>
      </c>
    </row>
    <row r="19" spans="1:7" ht="12.95" customHeight="1">
      <c r="A19" s="20" t="s">
        <v>2629</v>
      </c>
      <c r="B19" s="21" t="s">
        <v>2631</v>
      </c>
      <c r="C19" s="16" t="s">
        <v>2630</v>
      </c>
      <c r="D19" s="18" t="s">
        <v>15</v>
      </c>
      <c r="E19" s="22">
        <v>900000</v>
      </c>
      <c r="F19" s="23">
        <v>909.21</v>
      </c>
      <c r="G19" s="24">
        <v>5.8900000000000001E-2</v>
      </c>
    </row>
    <row r="20" spans="1:7" ht="12.95" customHeight="1">
      <c r="A20" s="9"/>
      <c r="B20" s="17" t="s">
        <v>30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2815</v>
      </c>
      <c r="B21" s="21" t="s">
        <v>33</v>
      </c>
      <c r="C21" s="16" t="s">
        <v>2816</v>
      </c>
      <c r="D21" s="18" t="s">
        <v>15</v>
      </c>
      <c r="E21" s="22">
        <v>1800000</v>
      </c>
      <c r="F21" s="23">
        <v>1812.16</v>
      </c>
      <c r="G21" s="24">
        <v>0.1174</v>
      </c>
    </row>
    <row r="22" spans="1:7" ht="12.95" customHeight="1">
      <c r="A22" s="20" t="s">
        <v>2936</v>
      </c>
      <c r="B22" s="21" t="s">
        <v>2938</v>
      </c>
      <c r="C22" s="16" t="s">
        <v>2937</v>
      </c>
      <c r="D22" s="18" t="s">
        <v>15</v>
      </c>
      <c r="E22" s="22">
        <v>1500000</v>
      </c>
      <c r="F22" s="23">
        <v>1520.99</v>
      </c>
      <c r="G22" s="24">
        <v>9.8500000000000004E-2</v>
      </c>
    </row>
    <row r="23" spans="1:7" ht="12.95" customHeight="1">
      <c r="A23" s="9"/>
      <c r="B23" s="26" t="s">
        <v>34</v>
      </c>
      <c r="C23" s="25" t="s">
        <v>2</v>
      </c>
      <c r="D23" s="26" t="s">
        <v>2</v>
      </c>
      <c r="E23" s="26" t="s">
        <v>2</v>
      </c>
      <c r="F23" s="27">
        <v>13554.49</v>
      </c>
      <c r="G23" s="28">
        <v>0.87809999999999999</v>
      </c>
    </row>
    <row r="24" spans="1:7" ht="12.95" customHeight="1">
      <c r="A24" s="9"/>
      <c r="B24" s="17" t="s">
        <v>35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2784</v>
      </c>
      <c r="B26" s="21" t="s">
        <v>3055</v>
      </c>
      <c r="C26" s="16" t="s">
        <v>2785</v>
      </c>
      <c r="D26" s="18" t="s">
        <v>15</v>
      </c>
      <c r="E26" s="22">
        <v>1800000</v>
      </c>
      <c r="F26" s="23">
        <v>1804.85</v>
      </c>
      <c r="G26" s="24">
        <v>0.1169</v>
      </c>
    </row>
    <row r="27" spans="1:7" ht="12.95" customHeight="1">
      <c r="A27" s="9"/>
      <c r="B27" s="26" t="s">
        <v>34</v>
      </c>
      <c r="C27" s="25" t="s">
        <v>2</v>
      </c>
      <c r="D27" s="26" t="s">
        <v>2</v>
      </c>
      <c r="E27" s="26" t="s">
        <v>2</v>
      </c>
      <c r="F27" s="27">
        <v>1804.85</v>
      </c>
      <c r="G27" s="28">
        <v>0.1169</v>
      </c>
    </row>
    <row r="28" spans="1:7" ht="12.95" customHeight="1">
      <c r="A28" s="9"/>
      <c r="B28" s="30" t="s">
        <v>2959</v>
      </c>
      <c r="C28" s="29" t="s">
        <v>2</v>
      </c>
      <c r="D28" s="31" t="s">
        <v>2</v>
      </c>
      <c r="E28" s="31" t="s">
        <v>2</v>
      </c>
      <c r="F28" s="31" t="s">
        <v>2</v>
      </c>
      <c r="G28" s="32" t="s">
        <v>2</v>
      </c>
    </row>
    <row r="29" spans="1:7" ht="12.95" customHeight="1">
      <c r="A29" s="33"/>
      <c r="B29" s="35" t="s">
        <v>34</v>
      </c>
      <c r="C29" s="34" t="s">
        <v>2</v>
      </c>
      <c r="D29" s="35" t="s">
        <v>2</v>
      </c>
      <c r="E29" s="35" t="s">
        <v>2</v>
      </c>
      <c r="F29" s="36" t="s">
        <v>683</v>
      </c>
      <c r="G29" s="37" t="s">
        <v>683</v>
      </c>
    </row>
    <row r="30" spans="1:7" ht="12.95" customHeight="1">
      <c r="A30" s="9"/>
      <c r="B30" s="26" t="s">
        <v>39</v>
      </c>
      <c r="C30" s="38" t="s">
        <v>2</v>
      </c>
      <c r="D30" s="39" t="s">
        <v>2</v>
      </c>
      <c r="E30" s="40" t="s">
        <v>2</v>
      </c>
      <c r="F30" s="41">
        <v>15359.34</v>
      </c>
      <c r="G30" s="42">
        <v>0.995</v>
      </c>
    </row>
    <row r="31" spans="1:7" ht="12.95" customHeight="1">
      <c r="A31" s="9"/>
      <c r="B31" s="17" t="s">
        <v>40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67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68</v>
      </c>
      <c r="C33" s="16" t="s">
        <v>2</v>
      </c>
      <c r="D33" s="18" t="s">
        <v>2</v>
      </c>
      <c r="E33" s="43" t="s">
        <v>2</v>
      </c>
      <c r="F33" s="23">
        <v>6</v>
      </c>
      <c r="G33" s="24">
        <v>4.0000000000000002E-4</v>
      </c>
    </row>
    <row r="34" spans="1:7" ht="12.95" customHeight="1">
      <c r="A34" s="9"/>
      <c r="B34" s="26" t="s">
        <v>39</v>
      </c>
      <c r="C34" s="38" t="s">
        <v>2</v>
      </c>
      <c r="D34" s="39" t="s">
        <v>2</v>
      </c>
      <c r="E34" s="40" t="s">
        <v>2</v>
      </c>
      <c r="F34" s="41">
        <v>6</v>
      </c>
      <c r="G34" s="42">
        <v>4.0000000000000002E-4</v>
      </c>
    </row>
    <row r="35" spans="1:7" ht="12.95" customHeight="1">
      <c r="A35" s="9"/>
      <c r="B35" s="26" t="s">
        <v>214</v>
      </c>
      <c r="C35" s="38" t="s">
        <v>2</v>
      </c>
      <c r="D35" s="39" t="s">
        <v>2</v>
      </c>
      <c r="E35" s="18" t="s">
        <v>2</v>
      </c>
      <c r="F35" s="41">
        <v>74.239999999999995</v>
      </c>
      <c r="G35" s="42">
        <v>4.5999999999999999E-3</v>
      </c>
    </row>
    <row r="36" spans="1:7" ht="12.95" customHeight="1" thickBot="1">
      <c r="A36" s="9"/>
      <c r="B36" s="45" t="s">
        <v>215</v>
      </c>
      <c r="C36" s="44" t="s">
        <v>2</v>
      </c>
      <c r="D36" s="46" t="s">
        <v>2</v>
      </c>
      <c r="E36" s="46" t="s">
        <v>2</v>
      </c>
      <c r="F36" s="47">
        <v>15439.578015999999</v>
      </c>
      <c r="G36" s="48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49" t="s">
        <v>2</v>
      </c>
      <c r="C38" s="9"/>
      <c r="D38" s="9"/>
      <c r="E38" s="9"/>
      <c r="F38" s="9"/>
      <c r="G38" s="9"/>
    </row>
    <row r="39" spans="1:7" ht="12.95" customHeight="1">
      <c r="A39" s="9"/>
      <c r="B39" s="49" t="s">
        <v>216</v>
      </c>
      <c r="C39" s="9"/>
      <c r="D39" s="9"/>
      <c r="E39" s="9"/>
      <c r="F39" s="9"/>
      <c r="G39" s="9"/>
    </row>
    <row r="40" spans="1:7" ht="12.95" customHeight="1">
      <c r="A40" s="9"/>
      <c r="B40" s="49" t="s">
        <v>2</v>
      </c>
      <c r="C40" s="9"/>
      <c r="D40" s="9"/>
      <c r="E40" s="9"/>
      <c r="F40" s="9"/>
      <c r="G40" s="9"/>
    </row>
    <row r="41" spans="1:7" ht="26.1" customHeight="1">
      <c r="A41" s="9"/>
      <c r="B41" s="63"/>
      <c r="C41" s="9"/>
      <c r="E41" s="9"/>
      <c r="F41" s="9"/>
      <c r="G41" s="9"/>
    </row>
    <row r="42" spans="1:7" ht="12.95" customHeight="1">
      <c r="A42" s="9"/>
      <c r="B42" s="49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Fixed Term Plan Series 144 (1141 days)</v>
      </c>
      <c r="C4" s="79"/>
      <c r="D4" s="79"/>
      <c r="E4" s="79"/>
      <c r="F4" s="79"/>
      <c r="G4" s="79"/>
    </row>
    <row r="5" spans="1:9" ht="15.95" customHeight="1">
      <c r="A5" s="8" t="s">
        <v>2951</v>
      </c>
      <c r="B5" s="64" t="s">
        <v>2952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830</v>
      </c>
      <c r="B12" s="21" t="s">
        <v>550</v>
      </c>
      <c r="C12" s="16" t="s">
        <v>831</v>
      </c>
      <c r="D12" s="18" t="s">
        <v>223</v>
      </c>
      <c r="E12" s="22">
        <v>2940000</v>
      </c>
      <c r="F12" s="23">
        <v>3013.58</v>
      </c>
      <c r="G12" s="24">
        <v>9.6199999999999994E-2</v>
      </c>
      <c r="I12" s="78"/>
    </row>
    <row r="13" spans="1:9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9" ht="12.95" customHeight="1">
      <c r="A14" s="20" t="s">
        <v>2945</v>
      </c>
      <c r="B14" s="21" t="s">
        <v>2947</v>
      </c>
      <c r="C14" s="16" t="s">
        <v>2946</v>
      </c>
      <c r="D14" s="18" t="s">
        <v>15</v>
      </c>
      <c r="E14" s="22">
        <v>3670000</v>
      </c>
      <c r="F14" s="23">
        <v>3679.53</v>
      </c>
      <c r="G14" s="24">
        <v>0.1174</v>
      </c>
    </row>
    <row r="15" spans="1:9" ht="12.95" customHeight="1">
      <c r="A15" s="20" t="s">
        <v>673</v>
      </c>
      <c r="B15" s="21" t="s">
        <v>3061</v>
      </c>
      <c r="C15" s="16" t="s">
        <v>674</v>
      </c>
      <c r="D15" s="18" t="s">
        <v>242</v>
      </c>
      <c r="E15" s="22">
        <v>3500000</v>
      </c>
      <c r="F15" s="23">
        <v>3511.15</v>
      </c>
      <c r="G15" s="24">
        <v>0.112</v>
      </c>
    </row>
    <row r="16" spans="1:9" ht="12.95" customHeight="1">
      <c r="A16" s="20" t="s">
        <v>2920</v>
      </c>
      <c r="B16" s="21" t="s">
        <v>2922</v>
      </c>
      <c r="C16" s="16" t="s">
        <v>2921</v>
      </c>
      <c r="D16" s="18" t="s">
        <v>15</v>
      </c>
      <c r="E16" s="22">
        <v>3400000</v>
      </c>
      <c r="F16" s="23">
        <v>3408.05</v>
      </c>
      <c r="G16" s="24">
        <v>0.10879999999999999</v>
      </c>
    </row>
    <row r="17" spans="1:7" ht="12.95" customHeight="1">
      <c r="A17" s="20" t="s">
        <v>2923</v>
      </c>
      <c r="B17" s="21" t="s">
        <v>2925</v>
      </c>
      <c r="C17" s="16" t="s">
        <v>2924</v>
      </c>
      <c r="D17" s="18" t="s">
        <v>15</v>
      </c>
      <c r="E17" s="22">
        <v>3200000</v>
      </c>
      <c r="F17" s="23">
        <v>3216.1</v>
      </c>
      <c r="G17" s="24">
        <v>0.1026</v>
      </c>
    </row>
    <row r="18" spans="1:7" ht="12.95" customHeight="1">
      <c r="A18" s="20" t="s">
        <v>2948</v>
      </c>
      <c r="B18" s="21" t="s">
        <v>2950</v>
      </c>
      <c r="C18" s="16" t="s">
        <v>2949</v>
      </c>
      <c r="D18" s="18" t="s">
        <v>19</v>
      </c>
      <c r="E18" s="22">
        <v>1500000</v>
      </c>
      <c r="F18" s="23">
        <v>1506.16</v>
      </c>
      <c r="G18" s="24">
        <v>4.8099999999999997E-2</v>
      </c>
    </row>
    <row r="19" spans="1:7" ht="12.95" customHeight="1">
      <c r="A19" s="20" t="s">
        <v>2629</v>
      </c>
      <c r="B19" s="21" t="s">
        <v>2631</v>
      </c>
      <c r="C19" s="16" t="s">
        <v>2630</v>
      </c>
      <c r="D19" s="18" t="s">
        <v>15</v>
      </c>
      <c r="E19" s="22">
        <v>400000</v>
      </c>
      <c r="F19" s="23">
        <v>404.09</v>
      </c>
      <c r="G19" s="24">
        <v>1.29E-2</v>
      </c>
    </row>
    <row r="20" spans="1:7" ht="12.95" customHeight="1">
      <c r="A20" s="9"/>
      <c r="B20" s="17" t="s">
        <v>30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2953</v>
      </c>
      <c r="B21" s="21" t="s">
        <v>2497</v>
      </c>
      <c r="C21" s="16" t="s">
        <v>2954</v>
      </c>
      <c r="D21" s="18" t="s">
        <v>15</v>
      </c>
      <c r="E21" s="22">
        <v>3650000</v>
      </c>
      <c r="F21" s="23">
        <v>3659.05</v>
      </c>
      <c r="G21" s="24">
        <v>0.1168</v>
      </c>
    </row>
    <row r="22" spans="1:7" ht="12.95" customHeight="1">
      <c r="A22" s="20" t="s">
        <v>2933</v>
      </c>
      <c r="B22" s="21" t="s">
        <v>2935</v>
      </c>
      <c r="C22" s="16" t="s">
        <v>2934</v>
      </c>
      <c r="D22" s="18" t="s">
        <v>15</v>
      </c>
      <c r="E22" s="22">
        <v>4600000</v>
      </c>
      <c r="F22" s="23">
        <v>3622.85</v>
      </c>
      <c r="G22" s="24">
        <v>0.11559999999999999</v>
      </c>
    </row>
    <row r="23" spans="1:7" ht="12.95" customHeight="1">
      <c r="A23" s="20" t="s">
        <v>2955</v>
      </c>
      <c r="B23" s="21" t="s">
        <v>2957</v>
      </c>
      <c r="C23" s="16" t="s">
        <v>2956</v>
      </c>
      <c r="D23" s="18" t="s">
        <v>15</v>
      </c>
      <c r="E23" s="22">
        <v>3050000</v>
      </c>
      <c r="F23" s="23">
        <v>3076.62</v>
      </c>
      <c r="G23" s="24">
        <v>9.8199999999999996E-2</v>
      </c>
    </row>
    <row r="24" spans="1:7" ht="12.95" customHeight="1">
      <c r="A24" s="20" t="s">
        <v>2931</v>
      </c>
      <c r="B24" s="21" t="s">
        <v>1412</v>
      </c>
      <c r="C24" s="16" t="s">
        <v>2932</v>
      </c>
      <c r="D24" s="18" t="s">
        <v>15</v>
      </c>
      <c r="E24" s="22">
        <v>1000000</v>
      </c>
      <c r="F24" s="23">
        <v>1007.7</v>
      </c>
      <c r="G24" s="24">
        <v>3.2199999999999999E-2</v>
      </c>
    </row>
    <row r="25" spans="1:7" ht="12.95" customHeight="1">
      <c r="A25" s="9"/>
      <c r="B25" s="26" t="s">
        <v>34</v>
      </c>
      <c r="C25" s="25" t="s">
        <v>2</v>
      </c>
      <c r="D25" s="26" t="s">
        <v>2</v>
      </c>
      <c r="E25" s="26" t="s">
        <v>2</v>
      </c>
      <c r="F25" s="27">
        <v>30104.880000000001</v>
      </c>
      <c r="G25" s="28">
        <v>0.96079999999999999</v>
      </c>
    </row>
    <row r="26" spans="1:7" ht="12.95" customHeight="1">
      <c r="A26" s="9"/>
      <c r="B26" s="17" t="s">
        <v>35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2939</v>
      </c>
      <c r="B28" s="21" t="s">
        <v>2783</v>
      </c>
      <c r="C28" s="16" t="s">
        <v>2940</v>
      </c>
      <c r="D28" s="18" t="s">
        <v>19</v>
      </c>
      <c r="E28" s="22">
        <v>600000</v>
      </c>
      <c r="F28" s="23">
        <v>608.05999999999995</v>
      </c>
      <c r="G28" s="24">
        <v>1.9400000000000001E-2</v>
      </c>
    </row>
    <row r="29" spans="1:7" ht="12.95" customHeight="1">
      <c r="A29" s="20" t="s">
        <v>2784</v>
      </c>
      <c r="B29" s="21" t="s">
        <v>3055</v>
      </c>
      <c r="C29" s="16" t="s">
        <v>2785</v>
      </c>
      <c r="D29" s="18" t="s">
        <v>15</v>
      </c>
      <c r="E29" s="22">
        <v>500000</v>
      </c>
      <c r="F29" s="23">
        <v>501.35</v>
      </c>
      <c r="G29" s="24">
        <v>1.6E-2</v>
      </c>
    </row>
    <row r="30" spans="1:7" ht="12.95" customHeight="1">
      <c r="A30" s="9"/>
      <c r="B30" s="26" t="s">
        <v>34</v>
      </c>
      <c r="C30" s="25" t="s">
        <v>2</v>
      </c>
      <c r="D30" s="26" t="s">
        <v>2</v>
      </c>
      <c r="E30" s="26" t="s">
        <v>2</v>
      </c>
      <c r="F30" s="27">
        <v>1109.4100000000001</v>
      </c>
      <c r="G30" s="28">
        <v>3.5400000000000001E-2</v>
      </c>
    </row>
    <row r="31" spans="1:7" ht="12.95" customHeight="1">
      <c r="A31" s="9"/>
      <c r="B31" s="30" t="s">
        <v>2959</v>
      </c>
      <c r="C31" s="29" t="s">
        <v>2</v>
      </c>
      <c r="D31" s="31" t="s">
        <v>2</v>
      </c>
      <c r="E31" s="31" t="s">
        <v>2</v>
      </c>
      <c r="F31" s="31" t="s">
        <v>2</v>
      </c>
      <c r="G31" s="32" t="s">
        <v>2</v>
      </c>
    </row>
    <row r="32" spans="1:7" ht="12.95" customHeight="1">
      <c r="A32" s="33"/>
      <c r="B32" s="35" t="s">
        <v>34</v>
      </c>
      <c r="C32" s="34" t="s">
        <v>2</v>
      </c>
      <c r="D32" s="35" t="s">
        <v>2</v>
      </c>
      <c r="E32" s="35" t="s">
        <v>2</v>
      </c>
      <c r="F32" s="36" t="s">
        <v>683</v>
      </c>
      <c r="G32" s="37" t="s">
        <v>683</v>
      </c>
    </row>
    <row r="33" spans="1:7" ht="12.95" customHeight="1">
      <c r="A33" s="9"/>
      <c r="B33" s="26" t="s">
        <v>39</v>
      </c>
      <c r="C33" s="38" t="s">
        <v>2</v>
      </c>
      <c r="D33" s="39" t="s">
        <v>2</v>
      </c>
      <c r="E33" s="40" t="s">
        <v>2</v>
      </c>
      <c r="F33" s="41">
        <v>31214.29</v>
      </c>
      <c r="G33" s="42">
        <v>0.99619999999999997</v>
      </c>
    </row>
    <row r="34" spans="1:7" ht="12.95" customHeight="1">
      <c r="A34" s="9"/>
      <c r="B34" s="17" t="s">
        <v>40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67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68</v>
      </c>
      <c r="C36" s="16" t="s">
        <v>2</v>
      </c>
      <c r="D36" s="18" t="s">
        <v>2</v>
      </c>
      <c r="E36" s="43" t="s">
        <v>2</v>
      </c>
      <c r="F36" s="23">
        <v>25.02</v>
      </c>
      <c r="G36" s="24">
        <v>8.0000000000000004E-4</v>
      </c>
    </row>
    <row r="37" spans="1:7" ht="12.95" customHeight="1">
      <c r="A37" s="9"/>
      <c r="B37" s="26" t="s">
        <v>39</v>
      </c>
      <c r="C37" s="38" t="s">
        <v>2</v>
      </c>
      <c r="D37" s="39" t="s">
        <v>2</v>
      </c>
      <c r="E37" s="40" t="s">
        <v>2</v>
      </c>
      <c r="F37" s="41">
        <v>25.02</v>
      </c>
      <c r="G37" s="42">
        <v>8.0000000000000004E-4</v>
      </c>
    </row>
    <row r="38" spans="1:7" ht="12.95" customHeight="1">
      <c r="A38" s="9"/>
      <c r="B38" s="26" t="s">
        <v>214</v>
      </c>
      <c r="C38" s="38" t="s">
        <v>2</v>
      </c>
      <c r="D38" s="39" t="s">
        <v>2</v>
      </c>
      <c r="E38" s="18" t="s">
        <v>2</v>
      </c>
      <c r="F38" s="41">
        <v>96.8</v>
      </c>
      <c r="G38" s="42">
        <v>3.0000000000000001E-3</v>
      </c>
    </row>
    <row r="39" spans="1:7" ht="12.95" customHeight="1" thickBot="1">
      <c r="A39" s="9"/>
      <c r="B39" s="45" t="s">
        <v>215</v>
      </c>
      <c r="C39" s="44" t="s">
        <v>2</v>
      </c>
      <c r="D39" s="46" t="s">
        <v>2</v>
      </c>
      <c r="E39" s="46" t="s">
        <v>2</v>
      </c>
      <c r="F39" s="47">
        <v>31336.105178999998</v>
      </c>
      <c r="G39" s="48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49" t="s">
        <v>2</v>
      </c>
      <c r="C41" s="9"/>
      <c r="D41" s="9"/>
      <c r="E41" s="9"/>
      <c r="F41" s="9"/>
      <c r="G41" s="9"/>
    </row>
    <row r="42" spans="1:7" ht="12.95" customHeight="1">
      <c r="A42" s="9"/>
      <c r="B42" s="49" t="s">
        <v>216</v>
      </c>
      <c r="C42" s="9"/>
      <c r="D42" s="9"/>
      <c r="E42" s="9"/>
      <c r="F42" s="9"/>
      <c r="G42" s="9"/>
    </row>
    <row r="43" spans="1:7" ht="12.95" customHeight="1">
      <c r="A43" s="9"/>
      <c r="B43" s="49" t="s">
        <v>2</v>
      </c>
      <c r="C43" s="9"/>
      <c r="D43" s="9"/>
      <c r="E43" s="9"/>
      <c r="F43" s="9"/>
      <c r="G43" s="9"/>
    </row>
    <row r="44" spans="1:7" ht="26.1" customHeight="1">
      <c r="A44" s="9"/>
      <c r="B44" s="62"/>
      <c r="C44" s="9"/>
      <c r="E44" s="9"/>
      <c r="F44" s="9"/>
      <c r="G44" s="9"/>
    </row>
    <row r="45" spans="1:7" ht="12.95" customHeight="1">
      <c r="A45" s="9"/>
      <c r="B45" s="49" t="s">
        <v>2</v>
      </c>
      <c r="C45" s="9"/>
      <c r="D45" s="9"/>
      <c r="E45" s="9"/>
      <c r="F45" s="9"/>
      <c r="G4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2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Government Securities Fund - Investment Plan (Gilt_IP)</v>
      </c>
      <c r="C4" s="79"/>
      <c r="D4" s="79"/>
      <c r="E4" s="79"/>
      <c r="F4" s="79"/>
      <c r="G4" s="79"/>
    </row>
    <row r="5" spans="1:9" ht="15.95" customHeight="1">
      <c r="A5" s="8" t="s">
        <v>784</v>
      </c>
      <c r="B5" s="64" t="s">
        <v>2964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785</v>
      </c>
      <c r="B12" s="21" t="s">
        <v>787</v>
      </c>
      <c r="C12" s="16" t="s">
        <v>786</v>
      </c>
      <c r="D12" s="18" t="s">
        <v>223</v>
      </c>
      <c r="E12" s="22">
        <v>14710000</v>
      </c>
      <c r="F12" s="23">
        <v>14477.51</v>
      </c>
      <c r="G12" s="24">
        <v>0.30980000000000002</v>
      </c>
      <c r="I12" s="78"/>
    </row>
    <row r="13" spans="1:9" ht="12.95" customHeight="1">
      <c r="A13" s="20" t="s">
        <v>760</v>
      </c>
      <c r="B13" s="21" t="s">
        <v>762</v>
      </c>
      <c r="C13" s="16" t="s">
        <v>761</v>
      </c>
      <c r="D13" s="18" t="s">
        <v>223</v>
      </c>
      <c r="E13" s="22">
        <v>4900000</v>
      </c>
      <c r="F13" s="23">
        <v>4656.3500000000004</v>
      </c>
      <c r="G13" s="24">
        <v>9.9599999999999994E-2</v>
      </c>
    </row>
    <row r="14" spans="1:9" ht="12.95" customHeight="1">
      <c r="A14" s="20" t="s">
        <v>743</v>
      </c>
      <c r="B14" s="21" t="s">
        <v>745</v>
      </c>
      <c r="C14" s="16" t="s">
        <v>744</v>
      </c>
      <c r="D14" s="18" t="s">
        <v>223</v>
      </c>
      <c r="E14" s="22">
        <v>4210000</v>
      </c>
      <c r="F14" s="23">
        <v>4393.2700000000004</v>
      </c>
      <c r="G14" s="24">
        <v>9.4E-2</v>
      </c>
    </row>
    <row r="15" spans="1:9" ht="12.95" customHeight="1">
      <c r="A15" s="20" t="s">
        <v>697</v>
      </c>
      <c r="B15" s="21" t="s">
        <v>699</v>
      </c>
      <c r="C15" s="16" t="s">
        <v>698</v>
      </c>
      <c r="D15" s="18" t="s">
        <v>223</v>
      </c>
      <c r="E15" s="22">
        <v>4350000</v>
      </c>
      <c r="F15" s="23">
        <v>4017.6</v>
      </c>
      <c r="G15" s="24">
        <v>8.5999999999999993E-2</v>
      </c>
    </row>
    <row r="16" spans="1:9" ht="12.95" customHeight="1">
      <c r="A16" s="20" t="s">
        <v>691</v>
      </c>
      <c r="B16" s="21" t="s">
        <v>687</v>
      </c>
      <c r="C16" s="16" t="s">
        <v>692</v>
      </c>
      <c r="D16" s="18" t="s">
        <v>223</v>
      </c>
      <c r="E16" s="22">
        <v>3360000</v>
      </c>
      <c r="F16" s="23">
        <v>3464.2</v>
      </c>
      <c r="G16" s="24">
        <v>7.4099999999999999E-2</v>
      </c>
    </row>
    <row r="17" spans="1:7" ht="12.95" customHeight="1">
      <c r="A17" s="20" t="s">
        <v>693</v>
      </c>
      <c r="B17" s="21" t="s">
        <v>235</v>
      </c>
      <c r="C17" s="16" t="s">
        <v>694</v>
      </c>
      <c r="D17" s="18" t="s">
        <v>223</v>
      </c>
      <c r="E17" s="22">
        <v>3270000</v>
      </c>
      <c r="F17" s="23">
        <v>3384.3</v>
      </c>
      <c r="G17" s="24">
        <v>7.2400000000000006E-2</v>
      </c>
    </row>
    <row r="18" spans="1:7" ht="12.95" customHeight="1">
      <c r="A18" s="20" t="s">
        <v>788</v>
      </c>
      <c r="B18" s="21" t="s">
        <v>790</v>
      </c>
      <c r="C18" s="16" t="s">
        <v>789</v>
      </c>
      <c r="D18" s="18" t="s">
        <v>223</v>
      </c>
      <c r="E18" s="22">
        <v>2950000</v>
      </c>
      <c r="F18" s="23">
        <v>3058.01</v>
      </c>
      <c r="G18" s="24">
        <v>6.54E-2</v>
      </c>
    </row>
    <row r="19" spans="1:7" ht="12.95" customHeight="1">
      <c r="A19" s="20" t="s">
        <v>700</v>
      </c>
      <c r="B19" s="21" t="s">
        <v>702</v>
      </c>
      <c r="C19" s="16" t="s">
        <v>701</v>
      </c>
      <c r="D19" s="18" t="s">
        <v>223</v>
      </c>
      <c r="E19" s="22">
        <v>2740000</v>
      </c>
      <c r="F19" s="23">
        <v>2726.02</v>
      </c>
      <c r="G19" s="24">
        <v>5.8299999999999998E-2</v>
      </c>
    </row>
    <row r="20" spans="1:7" ht="12.95" customHeight="1">
      <c r="A20" s="20" t="s">
        <v>708</v>
      </c>
      <c r="B20" s="21" t="s">
        <v>710</v>
      </c>
      <c r="C20" s="16" t="s">
        <v>709</v>
      </c>
      <c r="D20" s="18" t="s">
        <v>223</v>
      </c>
      <c r="E20" s="22">
        <v>1430000</v>
      </c>
      <c r="F20" s="23">
        <v>1479.36</v>
      </c>
      <c r="G20" s="24">
        <v>3.1699999999999999E-2</v>
      </c>
    </row>
    <row r="21" spans="1:7" ht="12.95" customHeight="1">
      <c r="A21" s="20" t="s">
        <v>534</v>
      </c>
      <c r="B21" s="21" t="s">
        <v>536</v>
      </c>
      <c r="C21" s="16" t="s">
        <v>535</v>
      </c>
      <c r="D21" s="18" t="s">
        <v>223</v>
      </c>
      <c r="E21" s="22">
        <v>1100000</v>
      </c>
      <c r="F21" s="23">
        <v>1092.8699999999999</v>
      </c>
      <c r="G21" s="24">
        <v>2.3400000000000001E-2</v>
      </c>
    </row>
    <row r="22" spans="1:7" ht="12.95" customHeight="1">
      <c r="A22" s="20" t="s">
        <v>688</v>
      </c>
      <c r="B22" s="21" t="s">
        <v>690</v>
      </c>
      <c r="C22" s="16" t="s">
        <v>689</v>
      </c>
      <c r="D22" s="18" t="s">
        <v>223</v>
      </c>
      <c r="E22" s="22">
        <v>920000</v>
      </c>
      <c r="F22" s="23">
        <v>928.85</v>
      </c>
      <c r="G22" s="24">
        <v>1.9900000000000001E-2</v>
      </c>
    </row>
    <row r="23" spans="1:7" ht="12.95" customHeight="1">
      <c r="A23" s="20" t="s">
        <v>714</v>
      </c>
      <c r="B23" s="21" t="s">
        <v>716</v>
      </c>
      <c r="C23" s="16" t="s">
        <v>715</v>
      </c>
      <c r="D23" s="18" t="s">
        <v>223</v>
      </c>
      <c r="E23" s="22">
        <v>920000</v>
      </c>
      <c r="F23" s="23">
        <v>881.55</v>
      </c>
      <c r="G23" s="24">
        <v>1.89E-2</v>
      </c>
    </row>
    <row r="24" spans="1:7" ht="12.95" customHeight="1">
      <c r="A24" s="20" t="s">
        <v>540</v>
      </c>
      <c r="B24" s="21" t="s">
        <v>542</v>
      </c>
      <c r="C24" s="16" t="s">
        <v>541</v>
      </c>
      <c r="D24" s="18" t="s">
        <v>223</v>
      </c>
      <c r="E24" s="22">
        <v>600000</v>
      </c>
      <c r="F24" s="23">
        <v>620</v>
      </c>
      <c r="G24" s="24">
        <v>1.3299999999999999E-2</v>
      </c>
    </row>
    <row r="25" spans="1:7" ht="12.95" customHeight="1">
      <c r="A25" s="20" t="s">
        <v>723</v>
      </c>
      <c r="B25" s="21" t="s">
        <v>725</v>
      </c>
      <c r="C25" s="16" t="s">
        <v>724</v>
      </c>
      <c r="D25" s="18" t="s">
        <v>223</v>
      </c>
      <c r="E25" s="22">
        <v>500000</v>
      </c>
      <c r="F25" s="23">
        <v>493.63</v>
      </c>
      <c r="G25" s="24">
        <v>1.06E-2</v>
      </c>
    </row>
    <row r="26" spans="1:7" ht="12.95" customHeight="1">
      <c r="A26" s="20" t="s">
        <v>791</v>
      </c>
      <c r="B26" s="21" t="s">
        <v>539</v>
      </c>
      <c r="C26" s="16" t="s">
        <v>792</v>
      </c>
      <c r="D26" s="18" t="s">
        <v>223</v>
      </c>
      <c r="E26" s="22">
        <v>400000</v>
      </c>
      <c r="F26" s="23">
        <v>413.54</v>
      </c>
      <c r="G26" s="24">
        <v>8.8000000000000005E-3</v>
      </c>
    </row>
    <row r="27" spans="1:7" ht="12.95" customHeight="1">
      <c r="A27" s="20" t="s">
        <v>726</v>
      </c>
      <c r="B27" s="21" t="s">
        <v>728</v>
      </c>
      <c r="C27" s="16" t="s">
        <v>727</v>
      </c>
      <c r="D27" s="18" t="s">
        <v>223</v>
      </c>
      <c r="E27" s="22">
        <v>220000</v>
      </c>
      <c r="F27" s="23">
        <v>229.24</v>
      </c>
      <c r="G27" s="24">
        <v>4.8999999999999998E-3</v>
      </c>
    </row>
    <row r="28" spans="1:7" ht="12.95" customHeight="1">
      <c r="A28" s="20" t="s">
        <v>746</v>
      </c>
      <c r="B28" s="21" t="s">
        <v>748</v>
      </c>
      <c r="C28" s="16" t="s">
        <v>747</v>
      </c>
      <c r="D28" s="18" t="s">
        <v>223</v>
      </c>
      <c r="E28" s="22">
        <v>170000</v>
      </c>
      <c r="F28" s="23">
        <v>174.71</v>
      </c>
      <c r="G28" s="24">
        <v>3.7000000000000002E-3</v>
      </c>
    </row>
    <row r="29" spans="1:7" ht="12.95" customHeight="1">
      <c r="A29" s="20" t="s">
        <v>740</v>
      </c>
      <c r="B29" s="21" t="s">
        <v>742</v>
      </c>
      <c r="C29" s="16" t="s">
        <v>741</v>
      </c>
      <c r="D29" s="18" t="s">
        <v>223</v>
      </c>
      <c r="E29" s="22">
        <v>120000</v>
      </c>
      <c r="F29" s="23">
        <v>119.2</v>
      </c>
      <c r="G29" s="24">
        <v>2.5999999999999999E-3</v>
      </c>
    </row>
    <row r="30" spans="1:7" ht="12.95" customHeight="1">
      <c r="A30" s="20" t="s">
        <v>560</v>
      </c>
      <c r="B30" s="21" t="s">
        <v>553</v>
      </c>
      <c r="C30" s="16" t="s">
        <v>561</v>
      </c>
      <c r="D30" s="18" t="s">
        <v>223</v>
      </c>
      <c r="E30" s="22">
        <v>10000</v>
      </c>
      <c r="F30" s="23">
        <v>10.19</v>
      </c>
      <c r="G30" s="24">
        <v>2.0000000000000001E-4</v>
      </c>
    </row>
    <row r="31" spans="1:7" ht="12.95" customHeight="1">
      <c r="A31" s="9"/>
      <c r="B31" s="26" t="s">
        <v>34</v>
      </c>
      <c r="C31" s="25" t="s">
        <v>2</v>
      </c>
      <c r="D31" s="26" t="s">
        <v>2</v>
      </c>
      <c r="E31" s="26" t="s">
        <v>2</v>
      </c>
      <c r="F31" s="27">
        <v>46620.4</v>
      </c>
      <c r="G31" s="28">
        <v>0.99760000000000004</v>
      </c>
    </row>
    <row r="32" spans="1:7" ht="12.95" customHeight="1">
      <c r="A32" s="9"/>
      <c r="B32" s="17" t="s">
        <v>35</v>
      </c>
      <c r="C32" s="16" t="s">
        <v>2</v>
      </c>
      <c r="D32" s="39" t="s">
        <v>2</v>
      </c>
      <c r="E32" s="39" t="s">
        <v>2</v>
      </c>
      <c r="F32" s="50" t="s">
        <v>683</v>
      </c>
      <c r="G32" s="51" t="s">
        <v>683</v>
      </c>
    </row>
    <row r="33" spans="1:7" ht="12.95" customHeight="1">
      <c r="A33" s="9"/>
      <c r="B33" s="25" t="s">
        <v>34</v>
      </c>
      <c r="C33" s="38" t="s">
        <v>2</v>
      </c>
      <c r="D33" s="39" t="s">
        <v>2</v>
      </c>
      <c r="E33" s="39" t="s">
        <v>2</v>
      </c>
      <c r="F33" s="50" t="s">
        <v>683</v>
      </c>
      <c r="G33" s="51" t="s">
        <v>683</v>
      </c>
    </row>
    <row r="34" spans="1:7" ht="12.95" customHeight="1">
      <c r="A34" s="9"/>
      <c r="B34" s="30" t="s">
        <v>2959</v>
      </c>
      <c r="C34" s="29" t="s">
        <v>2</v>
      </c>
      <c r="D34" s="31" t="s">
        <v>2</v>
      </c>
      <c r="E34" s="31" t="s">
        <v>2</v>
      </c>
      <c r="F34" s="31" t="s">
        <v>2</v>
      </c>
      <c r="G34" s="32" t="s">
        <v>2</v>
      </c>
    </row>
    <row r="35" spans="1:7" ht="12.95" customHeight="1">
      <c r="A35" s="33"/>
      <c r="B35" s="35" t="s">
        <v>34</v>
      </c>
      <c r="C35" s="34" t="s">
        <v>2</v>
      </c>
      <c r="D35" s="35" t="s">
        <v>2</v>
      </c>
      <c r="E35" s="35" t="s">
        <v>2</v>
      </c>
      <c r="F35" s="36" t="s">
        <v>683</v>
      </c>
      <c r="G35" s="37" t="s">
        <v>683</v>
      </c>
    </row>
    <row r="36" spans="1:7" ht="12.95" customHeight="1">
      <c r="A36" s="9"/>
      <c r="B36" s="26" t="s">
        <v>39</v>
      </c>
      <c r="C36" s="38" t="s">
        <v>2</v>
      </c>
      <c r="D36" s="39" t="s">
        <v>2</v>
      </c>
      <c r="E36" s="40" t="s">
        <v>2</v>
      </c>
      <c r="F36" s="41">
        <v>46620.4</v>
      </c>
      <c r="G36" s="42">
        <v>0.99760000000000004</v>
      </c>
    </row>
    <row r="37" spans="1:7" ht="12.95" customHeight="1">
      <c r="A37" s="9"/>
      <c r="B37" s="17" t="s">
        <v>40</v>
      </c>
      <c r="C37" s="16" t="s">
        <v>2</v>
      </c>
      <c r="D37" s="18" t="s">
        <v>2</v>
      </c>
      <c r="E37" s="18" t="s">
        <v>2</v>
      </c>
      <c r="F37" s="18" t="s">
        <v>2</v>
      </c>
      <c r="G37" s="19" t="s">
        <v>2</v>
      </c>
    </row>
    <row r="38" spans="1:7" ht="12.95" customHeight="1">
      <c r="A38" s="9"/>
      <c r="B38" s="17" t="s">
        <v>67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10" t="s">
        <v>2</v>
      </c>
      <c r="B39" s="21" t="s">
        <v>68</v>
      </c>
      <c r="C39" s="16" t="s">
        <v>2</v>
      </c>
      <c r="D39" s="18" t="s">
        <v>2</v>
      </c>
      <c r="E39" s="43" t="s">
        <v>2</v>
      </c>
      <c r="F39" s="23">
        <v>190.03</v>
      </c>
      <c r="G39" s="24">
        <v>4.1000000000000003E-3</v>
      </c>
    </row>
    <row r="40" spans="1:7" ht="12.95" customHeight="1">
      <c r="A40" s="9"/>
      <c r="B40" s="26" t="s">
        <v>39</v>
      </c>
      <c r="C40" s="38" t="s">
        <v>2</v>
      </c>
      <c r="D40" s="39" t="s">
        <v>2</v>
      </c>
      <c r="E40" s="40" t="s">
        <v>2</v>
      </c>
      <c r="F40" s="41">
        <v>190.03</v>
      </c>
      <c r="G40" s="42">
        <v>4.1000000000000003E-3</v>
      </c>
    </row>
    <row r="41" spans="1:7" ht="12.95" customHeight="1">
      <c r="A41" s="9"/>
      <c r="B41" s="17" t="s">
        <v>211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20" t="s">
        <v>212</v>
      </c>
      <c r="B42" s="21" t="s">
        <v>213</v>
      </c>
      <c r="C42" s="16" t="s">
        <v>2</v>
      </c>
      <c r="D42" s="18" t="s">
        <v>2</v>
      </c>
      <c r="E42" s="43" t="s">
        <v>2</v>
      </c>
      <c r="F42" s="23">
        <v>18</v>
      </c>
      <c r="G42" s="24">
        <v>4.0000000000000002E-4</v>
      </c>
    </row>
    <row r="43" spans="1:7" ht="12.95" customHeight="1">
      <c r="A43" s="9"/>
      <c r="B43" s="26" t="s">
        <v>39</v>
      </c>
      <c r="C43" s="38" t="s">
        <v>2</v>
      </c>
      <c r="D43" s="39" t="s">
        <v>2</v>
      </c>
      <c r="E43" s="40" t="s">
        <v>2</v>
      </c>
      <c r="F43" s="41">
        <v>18</v>
      </c>
      <c r="G43" s="42">
        <v>4.0000000000000002E-4</v>
      </c>
    </row>
    <row r="44" spans="1:7" ht="12.95" customHeight="1">
      <c r="A44" s="9"/>
      <c r="B44" s="56" t="s">
        <v>214</v>
      </c>
      <c r="C44" s="38" t="s">
        <v>2</v>
      </c>
      <c r="D44" s="57" t="s">
        <v>2</v>
      </c>
      <c r="E44" s="18" t="s">
        <v>2</v>
      </c>
      <c r="F44" s="41">
        <v>-100.18</v>
      </c>
      <c r="G44" s="42">
        <v>-2.0999999999999999E-3</v>
      </c>
    </row>
    <row r="45" spans="1:7" ht="12.95" customHeight="1" thickBot="1">
      <c r="A45" s="9"/>
      <c r="B45" s="45" t="s">
        <v>215</v>
      </c>
      <c r="C45" s="44" t="s">
        <v>2</v>
      </c>
      <c r="D45" s="46" t="s">
        <v>2</v>
      </c>
      <c r="E45" s="46" t="s">
        <v>2</v>
      </c>
      <c r="F45" s="47">
        <v>46728.248198100002</v>
      </c>
      <c r="G45" s="48">
        <v>1</v>
      </c>
    </row>
    <row r="46" spans="1:7" ht="12.95" customHeight="1">
      <c r="A46" s="9"/>
      <c r="B46" s="10" t="s">
        <v>2</v>
      </c>
      <c r="C46" s="9"/>
      <c r="D46" s="9"/>
      <c r="E46" s="9"/>
      <c r="F46" s="9"/>
      <c r="G46" s="9"/>
    </row>
    <row r="47" spans="1:7" ht="12.95" customHeight="1">
      <c r="A47" s="9"/>
      <c r="B47" s="49" t="s">
        <v>2</v>
      </c>
      <c r="C47" s="9"/>
      <c r="D47" s="9"/>
      <c r="E47" s="9"/>
      <c r="F47" s="9"/>
      <c r="G47" s="9"/>
    </row>
    <row r="48" spans="1:7" ht="12.95" customHeight="1">
      <c r="A48" s="9"/>
      <c r="B48" s="49" t="s">
        <v>2</v>
      </c>
      <c r="C48" s="9"/>
      <c r="D48" s="9"/>
      <c r="E48" s="9"/>
      <c r="F48" s="9"/>
      <c r="G48" s="9"/>
    </row>
    <row r="49" spans="1:7" ht="26.1" customHeight="1">
      <c r="A49" s="9"/>
      <c r="B49" s="63"/>
      <c r="C49" s="9"/>
      <c r="E49" s="9"/>
      <c r="F49" s="9"/>
      <c r="G49" s="9"/>
    </row>
    <row r="50" spans="1:7" ht="12.95" customHeight="1">
      <c r="A50" s="9"/>
      <c r="B50" s="49" t="s">
        <v>2</v>
      </c>
      <c r="C50" s="9"/>
      <c r="D50" s="9"/>
      <c r="E50" s="9"/>
      <c r="F50" s="9"/>
      <c r="G5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showGridLines="0" topLeftCell="A7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Government Securities Fund - Provident Fund Plan (Gilt_PF)</v>
      </c>
      <c r="C4" s="79"/>
      <c r="D4" s="79"/>
      <c r="E4" s="79"/>
      <c r="F4" s="79"/>
      <c r="G4" s="79"/>
    </row>
    <row r="5" spans="1:9" ht="15.95" customHeight="1">
      <c r="A5" s="8" t="s">
        <v>793</v>
      </c>
      <c r="B5" s="64" t="s">
        <v>2965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785</v>
      </c>
      <c r="B12" s="21" t="s">
        <v>787</v>
      </c>
      <c r="C12" s="16" t="s">
        <v>786</v>
      </c>
      <c r="D12" s="18" t="s">
        <v>223</v>
      </c>
      <c r="E12" s="22">
        <v>2806300</v>
      </c>
      <c r="F12" s="23">
        <v>2761.95</v>
      </c>
      <c r="G12" s="24">
        <v>0.30199999999999999</v>
      </c>
      <c r="I12" s="78"/>
    </row>
    <row r="13" spans="1:9" ht="12.95" customHeight="1">
      <c r="A13" s="20" t="s">
        <v>697</v>
      </c>
      <c r="B13" s="21" t="s">
        <v>699</v>
      </c>
      <c r="C13" s="16" t="s">
        <v>698</v>
      </c>
      <c r="D13" s="18" t="s">
        <v>223</v>
      </c>
      <c r="E13" s="22">
        <v>1150000</v>
      </c>
      <c r="F13" s="23">
        <v>1062.1300000000001</v>
      </c>
      <c r="G13" s="24">
        <v>0.11609999999999999</v>
      </c>
    </row>
    <row r="14" spans="1:9" ht="12.95" customHeight="1">
      <c r="A14" s="20" t="s">
        <v>760</v>
      </c>
      <c r="B14" s="21" t="s">
        <v>762</v>
      </c>
      <c r="C14" s="16" t="s">
        <v>761</v>
      </c>
      <c r="D14" s="18" t="s">
        <v>223</v>
      </c>
      <c r="E14" s="22">
        <v>1000000</v>
      </c>
      <c r="F14" s="23">
        <v>950.28</v>
      </c>
      <c r="G14" s="24">
        <v>0.10390000000000001</v>
      </c>
    </row>
    <row r="15" spans="1:9" ht="12.95" customHeight="1">
      <c r="A15" s="20" t="s">
        <v>691</v>
      </c>
      <c r="B15" s="21" t="s">
        <v>687</v>
      </c>
      <c r="C15" s="16" t="s">
        <v>692</v>
      </c>
      <c r="D15" s="18" t="s">
        <v>223</v>
      </c>
      <c r="E15" s="22">
        <v>640000</v>
      </c>
      <c r="F15" s="23">
        <v>659.85</v>
      </c>
      <c r="G15" s="24">
        <v>7.2099999999999997E-2</v>
      </c>
    </row>
    <row r="16" spans="1:9" ht="12.95" customHeight="1">
      <c r="A16" s="20" t="s">
        <v>693</v>
      </c>
      <c r="B16" s="21" t="s">
        <v>235</v>
      </c>
      <c r="C16" s="16" t="s">
        <v>694</v>
      </c>
      <c r="D16" s="18" t="s">
        <v>223</v>
      </c>
      <c r="E16" s="22">
        <v>630000</v>
      </c>
      <c r="F16" s="23">
        <v>652.02</v>
      </c>
      <c r="G16" s="24">
        <v>7.1300000000000002E-2</v>
      </c>
    </row>
    <row r="17" spans="1:7" ht="12.95" customHeight="1">
      <c r="A17" s="20" t="s">
        <v>788</v>
      </c>
      <c r="B17" s="21" t="s">
        <v>790</v>
      </c>
      <c r="C17" s="16" t="s">
        <v>789</v>
      </c>
      <c r="D17" s="18" t="s">
        <v>223</v>
      </c>
      <c r="E17" s="22">
        <v>550000</v>
      </c>
      <c r="F17" s="23">
        <v>570.14</v>
      </c>
      <c r="G17" s="24">
        <v>6.2300000000000001E-2</v>
      </c>
    </row>
    <row r="18" spans="1:7" ht="12.95" customHeight="1">
      <c r="A18" s="20" t="s">
        <v>743</v>
      </c>
      <c r="B18" s="21" t="s">
        <v>745</v>
      </c>
      <c r="C18" s="16" t="s">
        <v>744</v>
      </c>
      <c r="D18" s="18" t="s">
        <v>223</v>
      </c>
      <c r="E18" s="22">
        <v>540000</v>
      </c>
      <c r="F18" s="23">
        <v>563.51</v>
      </c>
      <c r="G18" s="24">
        <v>6.1600000000000002E-2</v>
      </c>
    </row>
    <row r="19" spans="1:7" ht="12.95" customHeight="1">
      <c r="A19" s="20" t="s">
        <v>534</v>
      </c>
      <c r="B19" s="21" t="s">
        <v>536</v>
      </c>
      <c r="C19" s="16" t="s">
        <v>535</v>
      </c>
      <c r="D19" s="18" t="s">
        <v>223</v>
      </c>
      <c r="E19" s="22">
        <v>400000</v>
      </c>
      <c r="F19" s="23">
        <v>397.41</v>
      </c>
      <c r="G19" s="24">
        <v>4.3499999999999997E-2</v>
      </c>
    </row>
    <row r="20" spans="1:7" ht="12.95" customHeight="1">
      <c r="A20" s="20" t="s">
        <v>708</v>
      </c>
      <c r="B20" s="21" t="s">
        <v>710</v>
      </c>
      <c r="C20" s="16" t="s">
        <v>709</v>
      </c>
      <c r="D20" s="18" t="s">
        <v>223</v>
      </c>
      <c r="E20" s="22">
        <v>270000</v>
      </c>
      <c r="F20" s="23">
        <v>279.32</v>
      </c>
      <c r="G20" s="24">
        <v>3.0499999999999999E-2</v>
      </c>
    </row>
    <row r="21" spans="1:7" ht="12.95" customHeight="1">
      <c r="A21" s="20" t="s">
        <v>688</v>
      </c>
      <c r="B21" s="21" t="s">
        <v>690</v>
      </c>
      <c r="C21" s="16" t="s">
        <v>689</v>
      </c>
      <c r="D21" s="18" t="s">
        <v>223</v>
      </c>
      <c r="E21" s="22">
        <v>180000</v>
      </c>
      <c r="F21" s="23">
        <v>181.73</v>
      </c>
      <c r="G21" s="24">
        <v>1.9900000000000001E-2</v>
      </c>
    </row>
    <row r="22" spans="1:7" ht="12.95" customHeight="1">
      <c r="A22" s="20" t="s">
        <v>714</v>
      </c>
      <c r="B22" s="21" t="s">
        <v>716</v>
      </c>
      <c r="C22" s="16" t="s">
        <v>715</v>
      </c>
      <c r="D22" s="18" t="s">
        <v>223</v>
      </c>
      <c r="E22" s="22">
        <v>180000</v>
      </c>
      <c r="F22" s="23">
        <v>172.48</v>
      </c>
      <c r="G22" s="24">
        <v>1.89E-2</v>
      </c>
    </row>
    <row r="23" spans="1:7" ht="12.95" customHeight="1">
      <c r="A23" s="20" t="s">
        <v>700</v>
      </c>
      <c r="B23" s="21" t="s">
        <v>702</v>
      </c>
      <c r="C23" s="16" t="s">
        <v>701</v>
      </c>
      <c r="D23" s="18" t="s">
        <v>223</v>
      </c>
      <c r="E23" s="22">
        <v>160000</v>
      </c>
      <c r="F23" s="23">
        <v>159.18</v>
      </c>
      <c r="G23" s="24">
        <v>1.7399999999999999E-2</v>
      </c>
    </row>
    <row r="24" spans="1:7" ht="12.95" customHeight="1">
      <c r="A24" s="20" t="s">
        <v>791</v>
      </c>
      <c r="B24" s="21" t="s">
        <v>539</v>
      </c>
      <c r="C24" s="16" t="s">
        <v>792</v>
      </c>
      <c r="D24" s="18" t="s">
        <v>223</v>
      </c>
      <c r="E24" s="22">
        <v>100000</v>
      </c>
      <c r="F24" s="23">
        <v>103.39</v>
      </c>
      <c r="G24" s="24">
        <v>1.1299999999999999E-2</v>
      </c>
    </row>
    <row r="25" spans="1:7" ht="12.95" customHeight="1">
      <c r="A25" s="20" t="s">
        <v>540</v>
      </c>
      <c r="B25" s="21" t="s">
        <v>542</v>
      </c>
      <c r="C25" s="16" t="s">
        <v>541</v>
      </c>
      <c r="D25" s="18" t="s">
        <v>223</v>
      </c>
      <c r="E25" s="22">
        <v>100000</v>
      </c>
      <c r="F25" s="23">
        <v>103.33</v>
      </c>
      <c r="G25" s="24">
        <v>1.1299999999999999E-2</v>
      </c>
    </row>
    <row r="26" spans="1:7" ht="12.95" customHeight="1">
      <c r="A26" s="20" t="s">
        <v>723</v>
      </c>
      <c r="B26" s="21" t="s">
        <v>725</v>
      </c>
      <c r="C26" s="16" t="s">
        <v>724</v>
      </c>
      <c r="D26" s="18" t="s">
        <v>223</v>
      </c>
      <c r="E26" s="22">
        <v>100000</v>
      </c>
      <c r="F26" s="23">
        <v>98.73</v>
      </c>
      <c r="G26" s="24">
        <v>1.0800000000000001E-2</v>
      </c>
    </row>
    <row r="27" spans="1:7" ht="12.95" customHeight="1">
      <c r="A27" s="20" t="s">
        <v>726</v>
      </c>
      <c r="B27" s="21" t="s">
        <v>728</v>
      </c>
      <c r="C27" s="16" t="s">
        <v>727</v>
      </c>
      <c r="D27" s="18" t="s">
        <v>223</v>
      </c>
      <c r="E27" s="22">
        <v>80000</v>
      </c>
      <c r="F27" s="23">
        <v>83.36</v>
      </c>
      <c r="G27" s="24">
        <v>9.1000000000000004E-3</v>
      </c>
    </row>
    <row r="28" spans="1:7" ht="12.95" customHeight="1">
      <c r="A28" s="20" t="s">
        <v>560</v>
      </c>
      <c r="B28" s="21" t="s">
        <v>553</v>
      </c>
      <c r="C28" s="16" t="s">
        <v>561</v>
      </c>
      <c r="D28" s="18" t="s">
        <v>223</v>
      </c>
      <c r="E28" s="22">
        <v>40000</v>
      </c>
      <c r="F28" s="23">
        <v>40.76</v>
      </c>
      <c r="G28" s="24">
        <v>4.4999999999999997E-3</v>
      </c>
    </row>
    <row r="29" spans="1:7" ht="12.95" customHeight="1">
      <c r="A29" s="20" t="s">
        <v>746</v>
      </c>
      <c r="B29" s="21" t="s">
        <v>748</v>
      </c>
      <c r="C29" s="16" t="s">
        <v>747</v>
      </c>
      <c r="D29" s="18" t="s">
        <v>223</v>
      </c>
      <c r="E29" s="22">
        <v>30000</v>
      </c>
      <c r="F29" s="23">
        <v>30.83</v>
      </c>
      <c r="G29" s="24">
        <v>3.3999999999999998E-3</v>
      </c>
    </row>
    <row r="30" spans="1:7" ht="12.95" customHeight="1">
      <c r="A30" s="20" t="s">
        <v>740</v>
      </c>
      <c r="B30" s="21" t="s">
        <v>742</v>
      </c>
      <c r="C30" s="16" t="s">
        <v>741</v>
      </c>
      <c r="D30" s="18" t="s">
        <v>223</v>
      </c>
      <c r="E30" s="22">
        <v>30000</v>
      </c>
      <c r="F30" s="23">
        <v>29.8</v>
      </c>
      <c r="G30" s="24">
        <v>3.3E-3</v>
      </c>
    </row>
    <row r="31" spans="1:7" ht="12.95" customHeight="1">
      <c r="A31" s="9"/>
      <c r="B31" s="26" t="s">
        <v>34</v>
      </c>
      <c r="C31" s="25" t="s">
        <v>2</v>
      </c>
      <c r="D31" s="26" t="s">
        <v>2</v>
      </c>
      <c r="E31" s="26" t="s">
        <v>2</v>
      </c>
      <c r="F31" s="27">
        <v>8900.2000000000007</v>
      </c>
      <c r="G31" s="28">
        <v>0.97319999999999995</v>
      </c>
    </row>
    <row r="32" spans="1:7" ht="12.95" customHeight="1">
      <c r="A32" s="9"/>
      <c r="B32" s="17" t="s">
        <v>35</v>
      </c>
      <c r="C32" s="16" t="s">
        <v>2</v>
      </c>
      <c r="D32" s="39" t="s">
        <v>2</v>
      </c>
      <c r="E32" s="39" t="s">
        <v>2</v>
      </c>
      <c r="F32" s="50" t="s">
        <v>683</v>
      </c>
      <c r="G32" s="51" t="s">
        <v>683</v>
      </c>
    </row>
    <row r="33" spans="1:7" ht="12.95" customHeight="1">
      <c r="A33" s="9"/>
      <c r="B33" s="25" t="s">
        <v>34</v>
      </c>
      <c r="C33" s="38" t="s">
        <v>2</v>
      </c>
      <c r="D33" s="39" t="s">
        <v>2</v>
      </c>
      <c r="E33" s="39" t="s">
        <v>2</v>
      </c>
      <c r="F33" s="50" t="s">
        <v>683</v>
      </c>
      <c r="G33" s="51" t="s">
        <v>683</v>
      </c>
    </row>
    <row r="34" spans="1:7" ht="12.95" customHeight="1">
      <c r="A34" s="9"/>
      <c r="B34" s="30" t="s">
        <v>2959</v>
      </c>
      <c r="C34" s="29" t="s">
        <v>2</v>
      </c>
      <c r="D34" s="31" t="s">
        <v>2</v>
      </c>
      <c r="E34" s="31" t="s">
        <v>2</v>
      </c>
      <c r="F34" s="31" t="s">
        <v>2</v>
      </c>
      <c r="G34" s="32" t="s">
        <v>2</v>
      </c>
    </row>
    <row r="35" spans="1:7" ht="12.95" customHeight="1">
      <c r="A35" s="33"/>
      <c r="B35" s="35" t="s">
        <v>34</v>
      </c>
      <c r="C35" s="34" t="s">
        <v>2</v>
      </c>
      <c r="D35" s="35" t="s">
        <v>2</v>
      </c>
      <c r="E35" s="35" t="s">
        <v>2</v>
      </c>
      <c r="F35" s="36" t="s">
        <v>683</v>
      </c>
      <c r="G35" s="37" t="s">
        <v>683</v>
      </c>
    </row>
    <row r="36" spans="1:7" ht="12.95" customHeight="1">
      <c r="A36" s="9"/>
      <c r="B36" s="26" t="s">
        <v>39</v>
      </c>
      <c r="C36" s="38" t="s">
        <v>2</v>
      </c>
      <c r="D36" s="39" t="s">
        <v>2</v>
      </c>
      <c r="E36" s="40" t="s">
        <v>2</v>
      </c>
      <c r="F36" s="41">
        <v>8900.2000000000007</v>
      </c>
      <c r="G36" s="42">
        <v>0.97319999999999995</v>
      </c>
    </row>
    <row r="37" spans="1:7" ht="12.95" customHeight="1">
      <c r="A37" s="9"/>
      <c r="B37" s="17" t="s">
        <v>40</v>
      </c>
      <c r="C37" s="16" t="s">
        <v>2</v>
      </c>
      <c r="D37" s="18" t="s">
        <v>2</v>
      </c>
      <c r="E37" s="18" t="s">
        <v>2</v>
      </c>
      <c r="F37" s="18" t="s">
        <v>2</v>
      </c>
      <c r="G37" s="19" t="s">
        <v>2</v>
      </c>
    </row>
    <row r="38" spans="1:7" ht="12.95" customHeight="1">
      <c r="A38" s="9"/>
      <c r="B38" s="17" t="s">
        <v>67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10" t="s">
        <v>2</v>
      </c>
      <c r="B39" s="21" t="s">
        <v>68</v>
      </c>
      <c r="C39" s="16" t="s">
        <v>2</v>
      </c>
      <c r="D39" s="18" t="s">
        <v>2</v>
      </c>
      <c r="E39" s="43" t="s">
        <v>2</v>
      </c>
      <c r="F39" s="23">
        <v>100.07</v>
      </c>
      <c r="G39" s="24">
        <v>1.09E-2</v>
      </c>
    </row>
    <row r="40" spans="1:7" ht="12.95" customHeight="1">
      <c r="A40" s="9"/>
      <c r="B40" s="26" t="s">
        <v>39</v>
      </c>
      <c r="C40" s="38" t="s">
        <v>2</v>
      </c>
      <c r="D40" s="39" t="s">
        <v>2</v>
      </c>
      <c r="E40" s="40" t="s">
        <v>2</v>
      </c>
      <c r="F40" s="41">
        <v>100.07</v>
      </c>
      <c r="G40" s="42">
        <v>1.09E-2</v>
      </c>
    </row>
    <row r="41" spans="1:7" ht="12.95" customHeight="1">
      <c r="A41" s="9"/>
      <c r="B41" s="17" t="s">
        <v>211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20" t="s">
        <v>212</v>
      </c>
      <c r="B42" s="21" t="s">
        <v>213</v>
      </c>
      <c r="C42" s="16" t="s">
        <v>2</v>
      </c>
      <c r="D42" s="18" t="s">
        <v>2</v>
      </c>
      <c r="E42" s="43" t="s">
        <v>2</v>
      </c>
      <c r="F42" s="23">
        <v>4</v>
      </c>
      <c r="G42" s="24">
        <v>4.0000000000000002E-4</v>
      </c>
    </row>
    <row r="43" spans="1:7" ht="12.95" customHeight="1">
      <c r="A43" s="9"/>
      <c r="B43" s="26" t="s">
        <v>39</v>
      </c>
      <c r="C43" s="38" t="s">
        <v>2</v>
      </c>
      <c r="D43" s="39" t="s">
        <v>2</v>
      </c>
      <c r="E43" s="40" t="s">
        <v>2</v>
      </c>
      <c r="F43" s="41">
        <v>4</v>
      </c>
      <c r="G43" s="42">
        <v>4.0000000000000002E-4</v>
      </c>
    </row>
    <row r="44" spans="1:7" ht="12.95" customHeight="1">
      <c r="A44" s="9"/>
      <c r="B44" s="56" t="s">
        <v>214</v>
      </c>
      <c r="C44" s="38" t="s">
        <v>2</v>
      </c>
      <c r="D44" s="57" t="s">
        <v>2</v>
      </c>
      <c r="E44" s="18" t="s">
        <v>2</v>
      </c>
      <c r="F44" s="41">
        <v>141.87</v>
      </c>
      <c r="G44" s="42">
        <v>1.55E-2</v>
      </c>
    </row>
    <row r="45" spans="1:7" ht="12.95" customHeight="1" thickBot="1">
      <c r="A45" s="9"/>
      <c r="B45" s="45" t="s">
        <v>215</v>
      </c>
      <c r="C45" s="44" t="s">
        <v>2</v>
      </c>
      <c r="D45" s="46" t="s">
        <v>2</v>
      </c>
      <c r="E45" s="46" t="s">
        <v>2</v>
      </c>
      <c r="F45" s="47">
        <v>9146.1417146999993</v>
      </c>
      <c r="G45" s="48">
        <v>1</v>
      </c>
    </row>
    <row r="46" spans="1:7" ht="12.95" customHeight="1">
      <c r="A46" s="9"/>
      <c r="B46" s="10" t="s">
        <v>2</v>
      </c>
      <c r="C46" s="9"/>
      <c r="D46" s="9"/>
      <c r="E46" s="9"/>
      <c r="F46" s="9"/>
      <c r="G46" s="9"/>
    </row>
    <row r="47" spans="1:7" ht="12.95" customHeight="1">
      <c r="A47" s="9"/>
      <c r="B47" s="49" t="s">
        <v>2</v>
      </c>
      <c r="C47" s="9"/>
      <c r="D47" s="9"/>
      <c r="E47" s="9"/>
      <c r="F47" s="9"/>
      <c r="G47" s="9"/>
    </row>
    <row r="48" spans="1:7" ht="12.95" customHeight="1">
      <c r="A48" s="9"/>
      <c r="B48" s="49" t="s">
        <v>2</v>
      </c>
      <c r="C48" s="9"/>
      <c r="D48" s="9"/>
      <c r="E48" s="9"/>
      <c r="F48" s="9"/>
      <c r="G48" s="9"/>
    </row>
    <row r="49" spans="1:7" ht="26.1" customHeight="1">
      <c r="A49" s="9"/>
      <c r="B49" s="63"/>
      <c r="C49" s="9"/>
      <c r="E49" s="9"/>
      <c r="F49" s="9"/>
      <c r="G49" s="9"/>
    </row>
    <row r="50" spans="1:7" ht="12.95" customHeight="1">
      <c r="A50" s="9"/>
      <c r="B50" s="49" t="s">
        <v>2</v>
      </c>
      <c r="C50" s="9"/>
      <c r="D50" s="9"/>
      <c r="E50" s="9"/>
      <c r="F50" s="9"/>
      <c r="G5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Government Securities Fund - Short Term Plan (Gilt_ST)</v>
      </c>
      <c r="C4" s="79"/>
      <c r="D4" s="79"/>
      <c r="E4" s="79"/>
      <c r="F4" s="79"/>
      <c r="G4" s="79"/>
    </row>
    <row r="5" spans="1:9" ht="15.95" customHeight="1">
      <c r="A5" s="8" t="s">
        <v>794</v>
      </c>
      <c r="B5" s="64" t="s">
        <v>2966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685</v>
      </c>
      <c r="B12" s="21" t="s">
        <v>687</v>
      </c>
      <c r="C12" s="16" t="s">
        <v>686</v>
      </c>
      <c r="D12" s="18" t="s">
        <v>223</v>
      </c>
      <c r="E12" s="22">
        <v>1500000</v>
      </c>
      <c r="F12" s="23">
        <v>1544.75</v>
      </c>
      <c r="G12" s="24">
        <v>0.24690000000000001</v>
      </c>
      <c r="I12" s="78"/>
    </row>
    <row r="13" spans="1:9" ht="12.95" customHeight="1">
      <c r="A13" s="20" t="s">
        <v>795</v>
      </c>
      <c r="B13" s="21" t="s">
        <v>559</v>
      </c>
      <c r="C13" s="16" t="s">
        <v>796</v>
      </c>
      <c r="D13" s="18" t="s">
        <v>223</v>
      </c>
      <c r="E13" s="22">
        <v>1000000</v>
      </c>
      <c r="F13" s="23">
        <v>1033.99</v>
      </c>
      <c r="G13" s="24">
        <v>0.16520000000000001</v>
      </c>
    </row>
    <row r="14" spans="1:9" ht="12.95" customHeight="1">
      <c r="A14" s="20" t="s">
        <v>797</v>
      </c>
      <c r="B14" s="21" t="s">
        <v>542</v>
      </c>
      <c r="C14" s="16" t="s">
        <v>798</v>
      </c>
      <c r="D14" s="18" t="s">
        <v>223</v>
      </c>
      <c r="E14" s="22">
        <v>500000</v>
      </c>
      <c r="F14" s="23">
        <v>517.01</v>
      </c>
      <c r="G14" s="24">
        <v>8.2600000000000007E-2</v>
      </c>
    </row>
    <row r="15" spans="1:9" ht="12.95" customHeight="1">
      <c r="A15" s="20" t="s">
        <v>560</v>
      </c>
      <c r="B15" s="21" t="s">
        <v>553</v>
      </c>
      <c r="C15" s="16" t="s">
        <v>561</v>
      </c>
      <c r="D15" s="18" t="s">
        <v>223</v>
      </c>
      <c r="E15" s="22">
        <v>500000</v>
      </c>
      <c r="F15" s="23">
        <v>509.52</v>
      </c>
      <c r="G15" s="24">
        <v>8.14E-2</v>
      </c>
    </row>
    <row r="16" spans="1:9" ht="12.95" customHeight="1">
      <c r="A16" s="20" t="s">
        <v>788</v>
      </c>
      <c r="B16" s="21" t="s">
        <v>790</v>
      </c>
      <c r="C16" s="16" t="s">
        <v>789</v>
      </c>
      <c r="D16" s="18" t="s">
        <v>223</v>
      </c>
      <c r="E16" s="22">
        <v>356400</v>
      </c>
      <c r="F16" s="23">
        <v>369.45</v>
      </c>
      <c r="G16" s="24">
        <v>5.8999999999999997E-2</v>
      </c>
    </row>
    <row r="17" spans="1:7" ht="12.95" customHeight="1">
      <c r="A17" s="9"/>
      <c r="B17" s="26" t="s">
        <v>34</v>
      </c>
      <c r="C17" s="25" t="s">
        <v>2</v>
      </c>
      <c r="D17" s="26" t="s">
        <v>2</v>
      </c>
      <c r="E17" s="26" t="s">
        <v>2</v>
      </c>
      <c r="F17" s="27">
        <v>3974.72</v>
      </c>
      <c r="G17" s="28">
        <v>0.6351</v>
      </c>
    </row>
    <row r="18" spans="1:7" ht="12.95" customHeight="1">
      <c r="A18" s="9"/>
      <c r="B18" s="17" t="s">
        <v>35</v>
      </c>
      <c r="C18" s="16" t="s">
        <v>2</v>
      </c>
      <c r="D18" s="39" t="s">
        <v>2</v>
      </c>
      <c r="E18" s="39" t="s">
        <v>2</v>
      </c>
      <c r="F18" s="50" t="s">
        <v>683</v>
      </c>
      <c r="G18" s="51" t="s">
        <v>683</v>
      </c>
    </row>
    <row r="19" spans="1:7" ht="12.95" customHeight="1">
      <c r="A19" s="9"/>
      <c r="B19" s="25" t="s">
        <v>34</v>
      </c>
      <c r="C19" s="38" t="s">
        <v>2</v>
      </c>
      <c r="D19" s="39" t="s">
        <v>2</v>
      </c>
      <c r="E19" s="39" t="s">
        <v>2</v>
      </c>
      <c r="F19" s="50" t="s">
        <v>683</v>
      </c>
      <c r="G19" s="51" t="s">
        <v>683</v>
      </c>
    </row>
    <row r="20" spans="1:7" ht="12.95" customHeight="1">
      <c r="A20" s="9"/>
      <c r="B20" s="30" t="s">
        <v>2959</v>
      </c>
      <c r="C20" s="29" t="s">
        <v>2</v>
      </c>
      <c r="D20" s="31" t="s">
        <v>2</v>
      </c>
      <c r="E20" s="31" t="s">
        <v>2</v>
      </c>
      <c r="F20" s="31" t="s">
        <v>2</v>
      </c>
      <c r="G20" s="32" t="s">
        <v>2</v>
      </c>
    </row>
    <row r="21" spans="1:7" ht="12.95" customHeight="1">
      <c r="A21" s="33"/>
      <c r="B21" s="35" t="s">
        <v>34</v>
      </c>
      <c r="C21" s="34" t="s">
        <v>2</v>
      </c>
      <c r="D21" s="35" t="s">
        <v>2</v>
      </c>
      <c r="E21" s="35" t="s">
        <v>2</v>
      </c>
      <c r="F21" s="36" t="s">
        <v>683</v>
      </c>
      <c r="G21" s="37" t="s">
        <v>683</v>
      </c>
    </row>
    <row r="22" spans="1:7" ht="12.95" customHeight="1">
      <c r="A22" s="9"/>
      <c r="B22" s="26" t="s">
        <v>39</v>
      </c>
      <c r="C22" s="38" t="s">
        <v>2</v>
      </c>
      <c r="D22" s="39" t="s">
        <v>2</v>
      </c>
      <c r="E22" s="40" t="s">
        <v>2</v>
      </c>
      <c r="F22" s="41">
        <v>3974.72</v>
      </c>
      <c r="G22" s="42">
        <v>0.6351</v>
      </c>
    </row>
    <row r="23" spans="1:7" ht="12.95" customHeight="1">
      <c r="A23" s="9"/>
      <c r="B23" s="17" t="s">
        <v>40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67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10" t="s">
        <v>2</v>
      </c>
      <c r="B25" s="21" t="s">
        <v>68</v>
      </c>
      <c r="C25" s="16" t="s">
        <v>2</v>
      </c>
      <c r="D25" s="18" t="s">
        <v>2</v>
      </c>
      <c r="E25" s="43" t="s">
        <v>2</v>
      </c>
      <c r="F25" s="23">
        <v>2241.5500000000002</v>
      </c>
      <c r="G25" s="24">
        <v>0.35820000000000002</v>
      </c>
    </row>
    <row r="26" spans="1:7" ht="12.95" customHeight="1">
      <c r="A26" s="9"/>
      <c r="B26" s="26" t="s">
        <v>39</v>
      </c>
      <c r="C26" s="38" t="s">
        <v>2</v>
      </c>
      <c r="D26" s="39" t="s">
        <v>2</v>
      </c>
      <c r="E26" s="40" t="s">
        <v>2</v>
      </c>
      <c r="F26" s="41">
        <v>2241.5500000000002</v>
      </c>
      <c r="G26" s="42">
        <v>0.35820000000000002</v>
      </c>
    </row>
    <row r="27" spans="1:7" ht="12.95" customHeight="1">
      <c r="A27" s="9"/>
      <c r="B27" s="17" t="s">
        <v>211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212</v>
      </c>
      <c r="B28" s="21" t="s">
        <v>213</v>
      </c>
      <c r="C28" s="16" t="s">
        <v>2</v>
      </c>
      <c r="D28" s="18" t="s">
        <v>2</v>
      </c>
      <c r="E28" s="43" t="s">
        <v>2</v>
      </c>
      <c r="F28" s="23">
        <v>4</v>
      </c>
      <c r="G28" s="24">
        <v>5.9999999999999995E-4</v>
      </c>
    </row>
    <row r="29" spans="1:7" ht="12.95" customHeight="1">
      <c r="A29" s="9"/>
      <c r="B29" s="26" t="s">
        <v>39</v>
      </c>
      <c r="C29" s="38" t="s">
        <v>2</v>
      </c>
      <c r="D29" s="39" t="s">
        <v>2</v>
      </c>
      <c r="E29" s="40" t="s">
        <v>2</v>
      </c>
      <c r="F29" s="41">
        <v>4</v>
      </c>
      <c r="G29" s="42">
        <v>5.9999999999999995E-4</v>
      </c>
    </row>
    <row r="30" spans="1:7" ht="12.95" customHeight="1">
      <c r="A30" s="9"/>
      <c r="B30" s="26" t="s">
        <v>214</v>
      </c>
      <c r="C30" s="38" t="s">
        <v>2</v>
      </c>
      <c r="D30" s="39" t="s">
        <v>2</v>
      </c>
      <c r="E30" s="18" t="s">
        <v>2</v>
      </c>
      <c r="F30" s="41">
        <v>36.979999999999997</v>
      </c>
      <c r="G30" s="42">
        <v>6.1000000000000004E-3</v>
      </c>
    </row>
    <row r="31" spans="1:7" ht="12.95" customHeight="1" thickBot="1">
      <c r="A31" s="9"/>
      <c r="B31" s="45" t="s">
        <v>215</v>
      </c>
      <c r="C31" s="44" t="s">
        <v>2</v>
      </c>
      <c r="D31" s="46" t="s">
        <v>2</v>
      </c>
      <c r="E31" s="46" t="s">
        <v>2</v>
      </c>
      <c r="F31" s="47">
        <v>6257.2507186000003</v>
      </c>
      <c r="G31" s="48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49" t="s">
        <v>2</v>
      </c>
      <c r="C33" s="9"/>
      <c r="D33" s="9"/>
      <c r="E33" s="9"/>
      <c r="F33" s="9"/>
      <c r="G33" s="9"/>
    </row>
    <row r="34" spans="1:7" ht="12.95" customHeight="1">
      <c r="A34" s="9"/>
      <c r="B34" s="49" t="s">
        <v>2</v>
      </c>
      <c r="C34" s="9"/>
      <c r="D34" s="9"/>
      <c r="E34" s="9"/>
      <c r="F34" s="9"/>
      <c r="G34" s="9"/>
    </row>
    <row r="35" spans="1:7" ht="26.1" customHeight="1">
      <c r="A35" s="9"/>
      <c r="B35" s="63"/>
      <c r="C35" s="9"/>
      <c r="E35" s="9"/>
      <c r="F35" s="9"/>
      <c r="G35" s="9"/>
    </row>
    <row r="36" spans="1:7" ht="12.95" customHeight="1">
      <c r="A36" s="9"/>
      <c r="B36" s="49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8" width="9.140625" style="2"/>
    <col min="9" max="9" width="11.7109375" style="2" bestFit="1" customWidth="1"/>
    <col min="10" max="16384" width="9.140625" style="2"/>
  </cols>
  <sheetData>
    <row r="2" spans="1:9">
      <c r="B2" s="79" t="s">
        <v>3007</v>
      </c>
      <c r="C2" s="79"/>
      <c r="D2" s="79"/>
      <c r="E2" s="79"/>
      <c r="F2" s="79"/>
      <c r="G2" s="79"/>
    </row>
    <row r="4" spans="1:9">
      <c r="B4" s="79" t="str">
        <f>+B5</f>
        <v>IDFC Super Saver Income Fund - Investment Plan (SSIF -IP)</v>
      </c>
      <c r="C4" s="79"/>
      <c r="D4" s="79"/>
      <c r="E4" s="79"/>
      <c r="F4" s="79"/>
      <c r="G4" s="79"/>
    </row>
    <row r="5" spans="1:9" ht="15.95" customHeight="1">
      <c r="A5" s="8" t="s">
        <v>799</v>
      </c>
      <c r="B5" s="64" t="s">
        <v>2967</v>
      </c>
      <c r="C5" s="65"/>
      <c r="D5" s="66"/>
      <c r="E5" s="9"/>
      <c r="F5" s="9"/>
      <c r="G5" s="9"/>
    </row>
    <row r="6" spans="1:9" ht="12.95" customHeight="1">
      <c r="A6" s="9"/>
      <c r="B6" s="64" t="s">
        <v>1</v>
      </c>
      <c r="C6" s="65"/>
      <c r="D6" s="66"/>
      <c r="E6" s="9"/>
      <c r="F6" s="9"/>
      <c r="G6" s="9"/>
    </row>
    <row r="7" spans="1:9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9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9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9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9" ht="12.95" customHeight="1">
      <c r="A11" s="9"/>
      <c r="B11" s="17" t="s">
        <v>219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9" ht="12.95" customHeight="1">
      <c r="A12" s="20" t="s">
        <v>688</v>
      </c>
      <c r="B12" s="21" t="s">
        <v>690</v>
      </c>
      <c r="C12" s="16" t="s">
        <v>689</v>
      </c>
      <c r="D12" s="18" t="s">
        <v>223</v>
      </c>
      <c r="E12" s="22">
        <v>9900000</v>
      </c>
      <c r="F12" s="23">
        <v>9995.24</v>
      </c>
      <c r="G12" s="24">
        <v>0.1009</v>
      </c>
      <c r="I12" s="78"/>
    </row>
    <row r="13" spans="1:9" ht="12.95" customHeight="1">
      <c r="A13" s="20" t="s">
        <v>691</v>
      </c>
      <c r="B13" s="21" t="s">
        <v>687</v>
      </c>
      <c r="C13" s="16" t="s">
        <v>692</v>
      </c>
      <c r="D13" s="18" t="s">
        <v>223</v>
      </c>
      <c r="E13" s="22">
        <v>7500000</v>
      </c>
      <c r="F13" s="23">
        <v>7732.59</v>
      </c>
      <c r="G13" s="24">
        <v>7.8E-2</v>
      </c>
    </row>
    <row r="14" spans="1:9" ht="12.95" customHeight="1">
      <c r="A14" s="20" t="s">
        <v>693</v>
      </c>
      <c r="B14" s="21" t="s">
        <v>235</v>
      </c>
      <c r="C14" s="16" t="s">
        <v>694</v>
      </c>
      <c r="D14" s="18" t="s">
        <v>223</v>
      </c>
      <c r="E14" s="22">
        <v>6900000</v>
      </c>
      <c r="F14" s="23">
        <v>7141.19</v>
      </c>
      <c r="G14" s="24">
        <v>7.2099999999999997E-2</v>
      </c>
    </row>
    <row r="15" spans="1:9" ht="12.95" customHeight="1">
      <c r="A15" s="20" t="s">
        <v>695</v>
      </c>
      <c r="B15" s="21" t="s">
        <v>553</v>
      </c>
      <c r="C15" s="16" t="s">
        <v>696</v>
      </c>
      <c r="D15" s="18" t="s">
        <v>223</v>
      </c>
      <c r="E15" s="22">
        <v>6000000</v>
      </c>
      <c r="F15" s="23">
        <v>6091</v>
      </c>
      <c r="G15" s="24">
        <v>6.1499999999999999E-2</v>
      </c>
    </row>
    <row r="16" spans="1:9" ht="12.95" customHeight="1">
      <c r="A16" s="20" t="s">
        <v>697</v>
      </c>
      <c r="B16" s="21" t="s">
        <v>699</v>
      </c>
      <c r="C16" s="16" t="s">
        <v>698</v>
      </c>
      <c r="D16" s="18" t="s">
        <v>223</v>
      </c>
      <c r="E16" s="22">
        <v>6200000</v>
      </c>
      <c r="F16" s="23">
        <v>5726.24</v>
      </c>
      <c r="G16" s="24">
        <v>5.7799999999999997E-2</v>
      </c>
    </row>
    <row r="17" spans="1:7" ht="12.95" customHeight="1">
      <c r="A17" s="20" t="s">
        <v>743</v>
      </c>
      <c r="B17" s="21" t="s">
        <v>745</v>
      </c>
      <c r="C17" s="16" t="s">
        <v>744</v>
      </c>
      <c r="D17" s="18" t="s">
        <v>223</v>
      </c>
      <c r="E17" s="22">
        <v>4800000</v>
      </c>
      <c r="F17" s="23">
        <v>5008.96</v>
      </c>
      <c r="G17" s="24">
        <v>5.0599999999999999E-2</v>
      </c>
    </row>
    <row r="18" spans="1:7" ht="12.95" customHeight="1">
      <c r="A18" s="20" t="s">
        <v>685</v>
      </c>
      <c r="B18" s="21" t="s">
        <v>687</v>
      </c>
      <c r="C18" s="16" t="s">
        <v>686</v>
      </c>
      <c r="D18" s="18" t="s">
        <v>223</v>
      </c>
      <c r="E18" s="22">
        <v>4800000</v>
      </c>
      <c r="F18" s="23">
        <v>4943.2</v>
      </c>
      <c r="G18" s="24">
        <v>4.99E-2</v>
      </c>
    </row>
    <row r="19" spans="1:7" ht="12.95" customHeight="1">
      <c r="A19" s="20" t="s">
        <v>548</v>
      </c>
      <c r="B19" s="21" t="s">
        <v>550</v>
      </c>
      <c r="C19" s="16" t="s">
        <v>549</v>
      </c>
      <c r="D19" s="18" t="s">
        <v>223</v>
      </c>
      <c r="E19" s="22">
        <v>4600000</v>
      </c>
      <c r="F19" s="23">
        <v>4701.49</v>
      </c>
      <c r="G19" s="24">
        <v>4.7399999999999998E-2</v>
      </c>
    </row>
    <row r="20" spans="1:7" ht="12.95" customHeight="1">
      <c r="A20" s="20" t="s">
        <v>703</v>
      </c>
      <c r="B20" s="21" t="s">
        <v>705</v>
      </c>
      <c r="C20" s="16" t="s">
        <v>704</v>
      </c>
      <c r="D20" s="18" t="s">
        <v>223</v>
      </c>
      <c r="E20" s="22">
        <v>4500000</v>
      </c>
      <c r="F20" s="23">
        <v>4646.28</v>
      </c>
      <c r="G20" s="24">
        <v>4.6899999999999997E-2</v>
      </c>
    </row>
    <row r="21" spans="1:7" ht="12.95" customHeight="1">
      <c r="A21" s="20" t="s">
        <v>700</v>
      </c>
      <c r="B21" s="21" t="s">
        <v>702</v>
      </c>
      <c r="C21" s="16" t="s">
        <v>701</v>
      </c>
      <c r="D21" s="18" t="s">
        <v>223</v>
      </c>
      <c r="E21" s="22">
        <v>3600000</v>
      </c>
      <c r="F21" s="23">
        <v>3581.63</v>
      </c>
      <c r="G21" s="24">
        <v>3.61E-2</v>
      </c>
    </row>
    <row r="22" spans="1:7" ht="12.95" customHeight="1">
      <c r="A22" s="20" t="s">
        <v>800</v>
      </c>
      <c r="B22" s="21" t="s">
        <v>550</v>
      </c>
      <c r="C22" s="16" t="s">
        <v>801</v>
      </c>
      <c r="D22" s="18" t="s">
        <v>223</v>
      </c>
      <c r="E22" s="22">
        <v>3490000</v>
      </c>
      <c r="F22" s="23">
        <v>3572.14</v>
      </c>
      <c r="G22" s="24">
        <v>3.61E-2</v>
      </c>
    </row>
    <row r="23" spans="1:7" ht="12.95" customHeight="1">
      <c r="A23" s="20" t="s">
        <v>706</v>
      </c>
      <c r="B23" s="21" t="s">
        <v>539</v>
      </c>
      <c r="C23" s="16" t="s">
        <v>707</v>
      </c>
      <c r="D23" s="18" t="s">
        <v>223</v>
      </c>
      <c r="E23" s="22">
        <v>3300000</v>
      </c>
      <c r="F23" s="23">
        <v>3406.37</v>
      </c>
      <c r="G23" s="24">
        <v>3.44E-2</v>
      </c>
    </row>
    <row r="24" spans="1:7" ht="12.95" customHeight="1">
      <c r="A24" s="20" t="s">
        <v>708</v>
      </c>
      <c r="B24" s="21" t="s">
        <v>710</v>
      </c>
      <c r="C24" s="16" t="s">
        <v>709</v>
      </c>
      <c r="D24" s="18" t="s">
        <v>223</v>
      </c>
      <c r="E24" s="22">
        <v>2900000</v>
      </c>
      <c r="F24" s="23">
        <v>3000.1</v>
      </c>
      <c r="G24" s="24">
        <v>3.0300000000000001E-2</v>
      </c>
    </row>
    <row r="25" spans="1:7" ht="12.95" customHeight="1">
      <c r="A25" s="20" t="s">
        <v>560</v>
      </c>
      <c r="B25" s="21" t="s">
        <v>553</v>
      </c>
      <c r="C25" s="16" t="s">
        <v>561</v>
      </c>
      <c r="D25" s="18" t="s">
        <v>223</v>
      </c>
      <c r="E25" s="22">
        <v>2450000</v>
      </c>
      <c r="F25" s="23">
        <v>2496.63</v>
      </c>
      <c r="G25" s="24">
        <v>2.52E-2</v>
      </c>
    </row>
    <row r="26" spans="1:7" ht="12.95" customHeight="1">
      <c r="A26" s="20" t="s">
        <v>551</v>
      </c>
      <c r="B26" s="21" t="s">
        <v>553</v>
      </c>
      <c r="C26" s="16" t="s">
        <v>552</v>
      </c>
      <c r="D26" s="18" t="s">
        <v>223</v>
      </c>
      <c r="E26" s="22">
        <v>2000000</v>
      </c>
      <c r="F26" s="23">
        <v>2028.18</v>
      </c>
      <c r="G26" s="24">
        <v>2.0500000000000001E-2</v>
      </c>
    </row>
    <row r="27" spans="1:7" ht="12.95" customHeight="1">
      <c r="A27" s="20" t="s">
        <v>714</v>
      </c>
      <c r="B27" s="21" t="s">
        <v>716</v>
      </c>
      <c r="C27" s="16" t="s">
        <v>715</v>
      </c>
      <c r="D27" s="18" t="s">
        <v>223</v>
      </c>
      <c r="E27" s="22">
        <v>2000000</v>
      </c>
      <c r="F27" s="23">
        <v>1916.42</v>
      </c>
      <c r="G27" s="24">
        <v>1.9300000000000001E-2</v>
      </c>
    </row>
    <row r="28" spans="1:7" ht="12.95" customHeight="1">
      <c r="A28" s="20" t="s">
        <v>717</v>
      </c>
      <c r="B28" s="21" t="s">
        <v>719</v>
      </c>
      <c r="C28" s="16" t="s">
        <v>718</v>
      </c>
      <c r="D28" s="18" t="s">
        <v>223</v>
      </c>
      <c r="E28" s="22">
        <v>1700000</v>
      </c>
      <c r="F28" s="23">
        <v>1725.52</v>
      </c>
      <c r="G28" s="24">
        <v>1.7399999999999999E-2</v>
      </c>
    </row>
    <row r="29" spans="1:7" ht="12.95" customHeight="1">
      <c r="A29" s="20" t="s">
        <v>534</v>
      </c>
      <c r="B29" s="21" t="s">
        <v>536</v>
      </c>
      <c r="C29" s="16" t="s">
        <v>535</v>
      </c>
      <c r="D29" s="18" t="s">
        <v>223</v>
      </c>
      <c r="E29" s="22">
        <v>1700000</v>
      </c>
      <c r="F29" s="23">
        <v>1688.98</v>
      </c>
      <c r="G29" s="24">
        <v>1.7000000000000001E-2</v>
      </c>
    </row>
    <row r="30" spans="1:7" ht="12.95" customHeight="1">
      <c r="A30" s="20" t="s">
        <v>720</v>
      </c>
      <c r="B30" s="21" t="s">
        <v>722</v>
      </c>
      <c r="C30" s="16" t="s">
        <v>721</v>
      </c>
      <c r="D30" s="18" t="s">
        <v>223</v>
      </c>
      <c r="E30" s="22">
        <v>1480000</v>
      </c>
      <c r="F30" s="23">
        <v>1467.14</v>
      </c>
      <c r="G30" s="24">
        <v>1.4800000000000001E-2</v>
      </c>
    </row>
    <row r="31" spans="1:7" ht="12.95" customHeight="1">
      <c r="A31" s="20" t="s">
        <v>230</v>
      </c>
      <c r="B31" s="21" t="s">
        <v>232</v>
      </c>
      <c r="C31" s="16" t="s">
        <v>231</v>
      </c>
      <c r="D31" s="18" t="s">
        <v>223</v>
      </c>
      <c r="E31" s="22">
        <v>1290000</v>
      </c>
      <c r="F31" s="23">
        <v>1281.1300000000001</v>
      </c>
      <c r="G31" s="24">
        <v>1.29E-2</v>
      </c>
    </row>
    <row r="32" spans="1:7" ht="12.95" customHeight="1">
      <c r="A32" s="20" t="s">
        <v>723</v>
      </c>
      <c r="B32" s="21" t="s">
        <v>725</v>
      </c>
      <c r="C32" s="16" t="s">
        <v>724</v>
      </c>
      <c r="D32" s="18" t="s">
        <v>223</v>
      </c>
      <c r="E32" s="22">
        <v>1000000</v>
      </c>
      <c r="F32" s="23">
        <v>987.26</v>
      </c>
      <c r="G32" s="24">
        <v>0.01</v>
      </c>
    </row>
    <row r="33" spans="1:7" ht="12.95" customHeight="1">
      <c r="A33" s="20" t="s">
        <v>726</v>
      </c>
      <c r="B33" s="21" t="s">
        <v>728</v>
      </c>
      <c r="C33" s="16" t="s">
        <v>727</v>
      </c>
      <c r="D33" s="18" t="s">
        <v>223</v>
      </c>
      <c r="E33" s="22">
        <v>900000</v>
      </c>
      <c r="F33" s="23">
        <v>937.82</v>
      </c>
      <c r="G33" s="24">
        <v>9.4999999999999998E-3</v>
      </c>
    </row>
    <row r="34" spans="1:7" ht="12.95" customHeight="1">
      <c r="A34" s="20" t="s">
        <v>738</v>
      </c>
      <c r="B34" s="21" t="s">
        <v>542</v>
      </c>
      <c r="C34" s="16" t="s">
        <v>739</v>
      </c>
      <c r="D34" s="18" t="s">
        <v>223</v>
      </c>
      <c r="E34" s="22">
        <v>600000</v>
      </c>
      <c r="F34" s="23">
        <v>620.37</v>
      </c>
      <c r="G34" s="24">
        <v>6.3E-3</v>
      </c>
    </row>
    <row r="35" spans="1:7" ht="12.95" customHeight="1">
      <c r="A35" s="20" t="s">
        <v>540</v>
      </c>
      <c r="B35" s="21" t="s">
        <v>542</v>
      </c>
      <c r="C35" s="16" t="s">
        <v>541</v>
      </c>
      <c r="D35" s="18" t="s">
        <v>223</v>
      </c>
      <c r="E35" s="22">
        <v>600000</v>
      </c>
      <c r="F35" s="23">
        <v>620</v>
      </c>
      <c r="G35" s="24">
        <v>6.3E-3</v>
      </c>
    </row>
    <row r="36" spans="1:7" ht="12.95" customHeight="1">
      <c r="A36" s="20" t="s">
        <v>732</v>
      </c>
      <c r="B36" s="21" t="s">
        <v>734</v>
      </c>
      <c r="C36" s="16" t="s">
        <v>733</v>
      </c>
      <c r="D36" s="18" t="s">
        <v>223</v>
      </c>
      <c r="E36" s="22">
        <v>600000</v>
      </c>
      <c r="F36" s="23">
        <v>616.29999999999995</v>
      </c>
      <c r="G36" s="24">
        <v>6.1999999999999998E-3</v>
      </c>
    </row>
    <row r="37" spans="1:7" ht="12.95" customHeight="1">
      <c r="A37" s="20" t="s">
        <v>740</v>
      </c>
      <c r="B37" s="21" t="s">
        <v>742</v>
      </c>
      <c r="C37" s="16" t="s">
        <v>741</v>
      </c>
      <c r="D37" s="18" t="s">
        <v>223</v>
      </c>
      <c r="E37" s="22">
        <v>520000</v>
      </c>
      <c r="F37" s="23">
        <v>516.53</v>
      </c>
      <c r="G37" s="24">
        <v>5.1999999999999998E-3</v>
      </c>
    </row>
    <row r="38" spans="1:7" ht="12.95" customHeight="1">
      <c r="A38" s="20" t="s">
        <v>746</v>
      </c>
      <c r="B38" s="21" t="s">
        <v>748</v>
      </c>
      <c r="C38" s="16" t="s">
        <v>747</v>
      </c>
      <c r="D38" s="18" t="s">
        <v>223</v>
      </c>
      <c r="E38" s="22">
        <v>300000</v>
      </c>
      <c r="F38" s="23">
        <v>308.32</v>
      </c>
      <c r="G38" s="24">
        <v>3.0999999999999999E-3</v>
      </c>
    </row>
    <row r="39" spans="1:7" ht="12.95" customHeight="1">
      <c r="A39" s="20" t="s">
        <v>766</v>
      </c>
      <c r="B39" s="21" t="s">
        <v>768</v>
      </c>
      <c r="C39" s="16" t="s">
        <v>767</v>
      </c>
      <c r="D39" s="18" t="s">
        <v>223</v>
      </c>
      <c r="E39" s="22">
        <v>300000</v>
      </c>
      <c r="F39" s="23">
        <v>300.89999999999998</v>
      </c>
      <c r="G39" s="24">
        <v>3.0000000000000001E-3</v>
      </c>
    </row>
    <row r="40" spans="1:7" ht="12.95" customHeight="1">
      <c r="A40" s="9"/>
      <c r="B40" s="17" t="s">
        <v>11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20" t="s">
        <v>769</v>
      </c>
      <c r="B41" s="21" t="s">
        <v>771</v>
      </c>
      <c r="C41" s="16" t="s">
        <v>770</v>
      </c>
      <c r="D41" s="18" t="s">
        <v>15</v>
      </c>
      <c r="E41" s="22">
        <v>4500000</v>
      </c>
      <c r="F41" s="23">
        <v>4628.3</v>
      </c>
      <c r="G41" s="24">
        <v>4.6699999999999998E-2</v>
      </c>
    </row>
    <row r="42" spans="1:7" ht="12.95" customHeight="1">
      <c r="A42" s="20" t="s">
        <v>772</v>
      </c>
      <c r="B42" s="21" t="s">
        <v>774</v>
      </c>
      <c r="C42" s="16" t="s">
        <v>773</v>
      </c>
      <c r="D42" s="18" t="s">
        <v>15</v>
      </c>
      <c r="E42" s="22">
        <v>2500000</v>
      </c>
      <c r="F42" s="23">
        <v>2571.7600000000002</v>
      </c>
      <c r="G42" s="24">
        <v>2.5999999999999999E-2</v>
      </c>
    </row>
    <row r="43" spans="1:7" ht="12.95" customHeight="1">
      <c r="A43" s="20" t="s">
        <v>775</v>
      </c>
      <c r="B43" s="21" t="s">
        <v>777</v>
      </c>
      <c r="C43" s="16" t="s">
        <v>776</v>
      </c>
      <c r="D43" s="18" t="s">
        <v>15</v>
      </c>
      <c r="E43" s="22">
        <v>2500000</v>
      </c>
      <c r="F43" s="23">
        <v>2519.06</v>
      </c>
      <c r="G43" s="24">
        <v>2.5399999999999999E-2</v>
      </c>
    </row>
    <row r="44" spans="1:7" ht="12.95" customHeight="1">
      <c r="A44" s="20" t="s">
        <v>781</v>
      </c>
      <c r="B44" s="54" t="s">
        <v>783</v>
      </c>
      <c r="C44" s="16" t="s">
        <v>782</v>
      </c>
      <c r="D44" s="55" t="s">
        <v>15</v>
      </c>
      <c r="E44" s="22">
        <v>500000</v>
      </c>
      <c r="F44" s="23">
        <v>499.1</v>
      </c>
      <c r="G44" s="24">
        <v>5.0000000000000001E-3</v>
      </c>
    </row>
    <row r="45" spans="1:7" ht="12.95" customHeight="1">
      <c r="A45" s="9"/>
      <c r="B45" s="26" t="s">
        <v>34</v>
      </c>
      <c r="C45" s="25" t="s">
        <v>2</v>
      </c>
      <c r="D45" s="26" t="s">
        <v>2</v>
      </c>
      <c r="E45" s="26" t="s">
        <v>2</v>
      </c>
      <c r="F45" s="27">
        <v>97276.15</v>
      </c>
      <c r="G45" s="28">
        <v>0.98180000000000001</v>
      </c>
    </row>
    <row r="46" spans="1:7" ht="12.95" customHeight="1">
      <c r="A46" s="9"/>
      <c r="B46" s="17" t="s">
        <v>35</v>
      </c>
      <c r="C46" s="16" t="s">
        <v>2</v>
      </c>
      <c r="D46" s="39" t="s">
        <v>2</v>
      </c>
      <c r="E46" s="39" t="s">
        <v>2</v>
      </c>
      <c r="F46" s="50" t="s">
        <v>683</v>
      </c>
      <c r="G46" s="51" t="s">
        <v>683</v>
      </c>
    </row>
    <row r="47" spans="1:7" ht="12.95" customHeight="1">
      <c r="A47" s="9"/>
      <c r="B47" s="25" t="s">
        <v>34</v>
      </c>
      <c r="C47" s="38" t="s">
        <v>2</v>
      </c>
      <c r="D47" s="39" t="s">
        <v>2</v>
      </c>
      <c r="E47" s="39" t="s">
        <v>2</v>
      </c>
      <c r="F47" s="50" t="s">
        <v>683</v>
      </c>
      <c r="G47" s="51" t="s">
        <v>683</v>
      </c>
    </row>
    <row r="48" spans="1:7" ht="12.95" customHeight="1">
      <c r="A48" s="9"/>
      <c r="B48" s="30" t="s">
        <v>2959</v>
      </c>
      <c r="C48" s="29" t="s">
        <v>2</v>
      </c>
      <c r="D48" s="31" t="s">
        <v>2</v>
      </c>
      <c r="E48" s="31" t="s">
        <v>2</v>
      </c>
      <c r="F48" s="31" t="s">
        <v>2</v>
      </c>
      <c r="G48" s="32" t="s">
        <v>2</v>
      </c>
    </row>
    <row r="49" spans="1:7" ht="12.95" customHeight="1">
      <c r="A49" s="33"/>
      <c r="B49" s="35" t="s">
        <v>34</v>
      </c>
      <c r="C49" s="34" t="s">
        <v>2</v>
      </c>
      <c r="D49" s="35" t="s">
        <v>2</v>
      </c>
      <c r="E49" s="35" t="s">
        <v>2</v>
      </c>
      <c r="F49" s="36" t="s">
        <v>683</v>
      </c>
      <c r="G49" s="37" t="s">
        <v>683</v>
      </c>
    </row>
    <row r="50" spans="1:7" ht="12.95" customHeight="1">
      <c r="A50" s="9"/>
      <c r="B50" s="26" t="s">
        <v>39</v>
      </c>
      <c r="C50" s="38" t="s">
        <v>2</v>
      </c>
      <c r="D50" s="39" t="s">
        <v>2</v>
      </c>
      <c r="E50" s="40" t="s">
        <v>2</v>
      </c>
      <c r="F50" s="41">
        <v>97276.15</v>
      </c>
      <c r="G50" s="42">
        <v>0.98180000000000001</v>
      </c>
    </row>
    <row r="51" spans="1:7" ht="12.95" customHeight="1">
      <c r="A51" s="9"/>
      <c r="B51" s="17" t="s">
        <v>40</v>
      </c>
      <c r="C51" s="16" t="s">
        <v>2</v>
      </c>
      <c r="D51" s="18" t="s">
        <v>2</v>
      </c>
      <c r="E51" s="18" t="s">
        <v>2</v>
      </c>
      <c r="F51" s="18" t="s">
        <v>2</v>
      </c>
      <c r="G51" s="19" t="s">
        <v>2</v>
      </c>
    </row>
    <row r="52" spans="1:7" ht="12.95" customHeight="1">
      <c r="A52" s="9"/>
      <c r="B52" s="17" t="s">
        <v>67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10" t="s">
        <v>2</v>
      </c>
      <c r="B53" s="21" t="s">
        <v>68</v>
      </c>
      <c r="C53" s="16" t="s">
        <v>2</v>
      </c>
      <c r="D53" s="18" t="s">
        <v>2</v>
      </c>
      <c r="E53" s="43" t="s">
        <v>2</v>
      </c>
      <c r="F53" s="23">
        <v>1400.76</v>
      </c>
      <c r="G53" s="24">
        <v>1.41E-2</v>
      </c>
    </row>
    <row r="54" spans="1:7" ht="12.95" customHeight="1">
      <c r="A54" s="9"/>
      <c r="B54" s="26" t="s">
        <v>39</v>
      </c>
      <c r="C54" s="38" t="s">
        <v>2</v>
      </c>
      <c r="D54" s="39" t="s">
        <v>2</v>
      </c>
      <c r="E54" s="40" t="s">
        <v>2</v>
      </c>
      <c r="F54" s="41">
        <v>1400.76</v>
      </c>
      <c r="G54" s="42">
        <v>1.41E-2</v>
      </c>
    </row>
    <row r="55" spans="1:7" ht="12.95" customHeight="1">
      <c r="A55" s="9"/>
      <c r="B55" s="17" t="s">
        <v>211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212</v>
      </c>
      <c r="B56" s="21" t="s">
        <v>213</v>
      </c>
      <c r="C56" s="16" t="s">
        <v>2</v>
      </c>
      <c r="D56" s="18" t="s">
        <v>2</v>
      </c>
      <c r="E56" s="43" t="s">
        <v>2</v>
      </c>
      <c r="F56" s="23">
        <v>330</v>
      </c>
      <c r="G56" s="24">
        <v>3.3E-3</v>
      </c>
    </row>
    <row r="57" spans="1:7" ht="12.95" customHeight="1">
      <c r="A57" s="9"/>
      <c r="B57" s="26" t="s">
        <v>39</v>
      </c>
      <c r="C57" s="38" t="s">
        <v>2</v>
      </c>
      <c r="D57" s="39" t="s">
        <v>2</v>
      </c>
      <c r="E57" s="40" t="s">
        <v>2</v>
      </c>
      <c r="F57" s="41">
        <v>330</v>
      </c>
      <c r="G57" s="42">
        <v>3.3E-3</v>
      </c>
    </row>
    <row r="58" spans="1:7" ht="12.95" customHeight="1">
      <c r="A58" s="9"/>
      <c r="B58" s="26" t="s">
        <v>214</v>
      </c>
      <c r="C58" s="38" t="s">
        <v>2</v>
      </c>
      <c r="D58" s="39" t="s">
        <v>2</v>
      </c>
      <c r="E58" s="18" t="s">
        <v>2</v>
      </c>
      <c r="F58" s="41">
        <v>80.08</v>
      </c>
      <c r="G58" s="42">
        <v>8.0000000000000004E-4</v>
      </c>
    </row>
    <row r="59" spans="1:7" ht="12.95" customHeight="1" thickBot="1">
      <c r="A59" s="9"/>
      <c r="B59" s="45" t="s">
        <v>215</v>
      </c>
      <c r="C59" s="44" t="s">
        <v>2</v>
      </c>
      <c r="D59" s="46" t="s">
        <v>2</v>
      </c>
      <c r="E59" s="46" t="s">
        <v>2</v>
      </c>
      <c r="F59" s="47">
        <v>99086.992169399993</v>
      </c>
      <c r="G59" s="48">
        <v>1</v>
      </c>
    </row>
    <row r="60" spans="1:7" ht="12.95" customHeight="1">
      <c r="A60" s="9"/>
      <c r="B60" s="10" t="s">
        <v>2</v>
      </c>
      <c r="C60" s="9"/>
      <c r="D60" s="9"/>
      <c r="E60" s="9"/>
      <c r="F60" s="9"/>
      <c r="G60" s="9"/>
    </row>
    <row r="61" spans="1:7" ht="12.95" customHeight="1">
      <c r="A61" s="9"/>
      <c r="B61" s="49" t="s">
        <v>2</v>
      </c>
      <c r="C61" s="9"/>
      <c r="D61" s="9"/>
      <c r="E61" s="9"/>
      <c r="F61" s="9"/>
      <c r="G61" s="9"/>
    </row>
    <row r="62" spans="1:7" ht="12.95" customHeight="1">
      <c r="A62" s="9"/>
      <c r="B62" s="49" t="s">
        <v>216</v>
      </c>
      <c r="C62" s="9"/>
      <c r="D62" s="9"/>
      <c r="E62" s="9"/>
      <c r="F62" s="9"/>
      <c r="G62" s="9"/>
    </row>
    <row r="63" spans="1:7" ht="12.95" customHeight="1">
      <c r="A63" s="9"/>
      <c r="B63" s="49" t="s">
        <v>2</v>
      </c>
      <c r="C63" s="9"/>
      <c r="D63" s="9"/>
      <c r="E63" s="9"/>
      <c r="F63" s="9"/>
      <c r="G63" s="9"/>
    </row>
    <row r="64" spans="1:7" ht="26.1" customHeight="1">
      <c r="A64" s="9"/>
      <c r="B64" s="63"/>
      <c r="C64" s="9"/>
      <c r="E64" s="9"/>
      <c r="F64" s="9"/>
      <c r="G64" s="9"/>
    </row>
    <row r="65" spans="1:7" ht="12.95" customHeight="1">
      <c r="A65" s="9"/>
      <c r="B65" s="49" t="s">
        <v>2</v>
      </c>
      <c r="C65" s="9"/>
      <c r="D65" s="9"/>
      <c r="E65" s="9"/>
      <c r="F65" s="9"/>
      <c r="G6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  <vt:lpstr>IDF237</vt:lpstr>
      <vt:lpstr>IDF238</vt:lpstr>
      <vt:lpstr>IDF239</vt:lpstr>
      <vt:lpstr>IDF240</vt:lpstr>
      <vt:lpstr>IDF242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PRODUCTS</cp:lastModifiedBy>
  <dcterms:created xsi:type="dcterms:W3CDTF">2018-04-03T10:50:19Z</dcterms:created>
  <dcterms:modified xsi:type="dcterms:W3CDTF">2018-04-10T11:35:01Z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3af95eb4-b1ae-444e-8c5e-38c0bf9b5340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