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5480" windowHeight="8190" tabRatio="675"/>
  </bookViews>
  <sheets>
    <sheet name="Anex A1 Frmt for AUM disclosure" sheetId="8" r:id="rId1"/>
    <sheet name="Anex A2 Frmt AUM stateUT wise " sheetId="9" r:id="rId2"/>
  </sheets>
  <calcPr calcId="125725"/>
</workbook>
</file>

<file path=xl/calcChain.xml><?xml version="1.0" encoding="utf-8"?>
<calcChain xmlns="http://schemas.openxmlformats.org/spreadsheetml/2006/main">
  <c r="K40" i="9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L41"/>
  <c r="G41"/>
  <c r="J41"/>
  <c r="I41"/>
  <c r="H41"/>
  <c r="F41"/>
  <c r="E41"/>
  <c r="D41"/>
  <c r="BJ141" i="8"/>
  <c r="BI141"/>
  <c r="BH141"/>
  <c r="BG141"/>
  <c r="BF141"/>
  <c r="BE141"/>
  <c r="BD141"/>
  <c r="BC141"/>
  <c r="BB141"/>
  <c r="BA141"/>
  <c r="AZ141"/>
  <c r="AY141"/>
  <c r="AX141"/>
  <c r="AW141"/>
  <c r="AV141"/>
  <c r="AU141"/>
  <c r="AT141"/>
  <c r="AS141"/>
  <c r="AR141"/>
  <c r="AQ141"/>
  <c r="AP141"/>
  <c r="AO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E141"/>
  <c r="D141"/>
  <c r="C141"/>
  <c r="BJ128"/>
  <c r="BI128"/>
  <c r="BH128"/>
  <c r="BG128"/>
  <c r="BF128"/>
  <c r="BE128"/>
  <c r="BD128"/>
  <c r="BC128"/>
  <c r="BB128"/>
  <c r="BA128"/>
  <c r="AZ128"/>
  <c r="AY128"/>
  <c r="AX128"/>
  <c r="AW128"/>
  <c r="AV128"/>
  <c r="AU128"/>
  <c r="AT128"/>
  <c r="AS128"/>
  <c r="AR128"/>
  <c r="AQ128"/>
  <c r="AP128"/>
  <c r="AO128"/>
  <c r="AN128"/>
  <c r="AM128"/>
  <c r="AL128"/>
  <c r="AK128"/>
  <c r="AJ128"/>
  <c r="AI128"/>
  <c r="AH128"/>
  <c r="AG128"/>
  <c r="AF128"/>
  <c r="AE128"/>
  <c r="AD128"/>
  <c r="AC128"/>
  <c r="AB128"/>
  <c r="AA128"/>
  <c r="Z128"/>
  <c r="Y128"/>
  <c r="X128"/>
  <c r="W128"/>
  <c r="V128"/>
  <c r="U128"/>
  <c r="T128"/>
  <c r="S128"/>
  <c r="R128"/>
  <c r="Q128"/>
  <c r="P128"/>
  <c r="O128"/>
  <c r="N128"/>
  <c r="M128"/>
  <c r="L128"/>
  <c r="K128"/>
  <c r="J128"/>
  <c r="I128"/>
  <c r="H128"/>
  <c r="G128"/>
  <c r="F128"/>
  <c r="E128"/>
  <c r="D128"/>
  <c r="C128"/>
  <c r="BJ123"/>
  <c r="BI123"/>
  <c r="BH123"/>
  <c r="BG123"/>
  <c r="BF123"/>
  <c r="BE123"/>
  <c r="BD123"/>
  <c r="BC123"/>
  <c r="BB123"/>
  <c r="BA123"/>
  <c r="AZ123"/>
  <c r="AY123"/>
  <c r="AX123"/>
  <c r="AW123"/>
  <c r="AV123"/>
  <c r="AU123"/>
  <c r="AT123"/>
  <c r="AS123"/>
  <c r="AR123"/>
  <c r="AQ123"/>
  <c r="AP123"/>
  <c r="AO123"/>
  <c r="AN123"/>
  <c r="AM123"/>
  <c r="AL123"/>
  <c r="AK123"/>
  <c r="AJ123"/>
  <c r="AI123"/>
  <c r="AH123"/>
  <c r="AG123"/>
  <c r="AF123"/>
  <c r="AE123"/>
  <c r="AD123"/>
  <c r="AC123"/>
  <c r="AB123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F123"/>
  <c r="E123"/>
  <c r="D123"/>
  <c r="C123"/>
  <c r="BJ118"/>
  <c r="BI118"/>
  <c r="BH118"/>
  <c r="BG118"/>
  <c r="BF118"/>
  <c r="BE118"/>
  <c r="BD118"/>
  <c r="BC118"/>
  <c r="BB118"/>
  <c r="BA118"/>
  <c r="AZ118"/>
  <c r="AY118"/>
  <c r="AX118"/>
  <c r="AW118"/>
  <c r="AV118"/>
  <c r="AU118"/>
  <c r="AT118"/>
  <c r="AS118"/>
  <c r="AR118"/>
  <c r="AQ118"/>
  <c r="AP118"/>
  <c r="AO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D118"/>
  <c r="C118"/>
  <c r="BJ112"/>
  <c r="BI112"/>
  <c r="BH112"/>
  <c r="BG112"/>
  <c r="BF112"/>
  <c r="BE112"/>
  <c r="BD112"/>
  <c r="BC112"/>
  <c r="BB112"/>
  <c r="BA112"/>
  <c r="AZ112"/>
  <c r="AY112"/>
  <c r="AX112"/>
  <c r="AW112"/>
  <c r="AV112"/>
  <c r="AU112"/>
  <c r="AT112"/>
  <c r="AS112"/>
  <c r="AR112"/>
  <c r="AQ112"/>
  <c r="AP112"/>
  <c r="AO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C112"/>
  <c r="BJ102"/>
  <c r="BI102"/>
  <c r="BH102"/>
  <c r="BG102"/>
  <c r="BF102"/>
  <c r="BE102"/>
  <c r="BD102"/>
  <c r="BC102"/>
  <c r="BB102"/>
  <c r="BA102"/>
  <c r="AZ102"/>
  <c r="AY102"/>
  <c r="AX102"/>
  <c r="AW102"/>
  <c r="AV102"/>
  <c r="AU102"/>
  <c r="AT102"/>
  <c r="AS102"/>
  <c r="AR102"/>
  <c r="AQ102"/>
  <c r="AP102"/>
  <c r="AO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C102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C70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J96"/>
  <c r="BJ97" s="1"/>
  <c r="BI96"/>
  <c r="BI97" s="1"/>
  <c r="BI136" s="1"/>
  <c r="BH96"/>
  <c r="BH97" s="1"/>
  <c r="BH136" s="1"/>
  <c r="BG96"/>
  <c r="BG97" s="1"/>
  <c r="BF96"/>
  <c r="BF97" s="1"/>
  <c r="BF136" s="1"/>
  <c r="BE96"/>
  <c r="BE97" s="1"/>
  <c r="BE136" s="1"/>
  <c r="BD96"/>
  <c r="BD97" s="1"/>
  <c r="BC96"/>
  <c r="BC97" s="1"/>
  <c r="BB96"/>
  <c r="BB97" s="1"/>
  <c r="BA96"/>
  <c r="BA97" s="1"/>
  <c r="BA136" s="1"/>
  <c r="AZ96"/>
  <c r="AZ97" s="1"/>
  <c r="AZ136" s="1"/>
  <c r="AY96"/>
  <c r="AY97" s="1"/>
  <c r="AX96"/>
  <c r="AX97" s="1"/>
  <c r="AX136" s="1"/>
  <c r="AW96"/>
  <c r="AW97" s="1"/>
  <c r="AW136" s="1"/>
  <c r="AV96"/>
  <c r="AV97" s="1"/>
  <c r="AU96"/>
  <c r="AU97" s="1"/>
  <c r="AT96"/>
  <c r="AT97" s="1"/>
  <c r="AS96"/>
  <c r="AS97" s="1"/>
  <c r="AS136" s="1"/>
  <c r="AR96"/>
  <c r="AR97" s="1"/>
  <c r="AR136" s="1"/>
  <c r="AQ96"/>
  <c r="AQ97" s="1"/>
  <c r="AQ136" s="1"/>
  <c r="AP96"/>
  <c r="AP97" s="1"/>
  <c r="AP136" s="1"/>
  <c r="AO96"/>
  <c r="AO97" s="1"/>
  <c r="AN96"/>
  <c r="AN97" s="1"/>
  <c r="AN136" s="1"/>
  <c r="AM96"/>
  <c r="AM97" s="1"/>
  <c r="AL96"/>
  <c r="AL97" s="1"/>
  <c r="AK96"/>
  <c r="AK97" s="1"/>
  <c r="AK136" s="1"/>
  <c r="AJ96"/>
  <c r="AJ97" s="1"/>
  <c r="AJ136" s="1"/>
  <c r="AI96"/>
  <c r="AI97" s="1"/>
  <c r="AH96"/>
  <c r="AH97" s="1"/>
  <c r="AG96"/>
  <c r="AG97" s="1"/>
  <c r="AG136" s="1"/>
  <c r="AF96"/>
  <c r="AF97" s="1"/>
  <c r="AF136" s="1"/>
  <c r="AE96"/>
  <c r="AE97" s="1"/>
  <c r="AD96"/>
  <c r="AD97" s="1"/>
  <c r="AC96"/>
  <c r="AC97" s="1"/>
  <c r="AC136" s="1"/>
  <c r="AB96"/>
  <c r="AB97" s="1"/>
  <c r="AB136" s="1"/>
  <c r="AA96"/>
  <c r="AA97" s="1"/>
  <c r="Z96"/>
  <c r="Z97" s="1"/>
  <c r="Y96"/>
  <c r="Y97" s="1"/>
  <c r="Y136" s="1"/>
  <c r="X96"/>
  <c r="X97" s="1"/>
  <c r="X136" s="1"/>
  <c r="W96"/>
  <c r="W97" s="1"/>
  <c r="V96"/>
  <c r="V97" s="1"/>
  <c r="U96"/>
  <c r="U97" s="1"/>
  <c r="U136" s="1"/>
  <c r="T96"/>
  <c r="T97" s="1"/>
  <c r="T136" s="1"/>
  <c r="S96"/>
  <c r="S97" s="1"/>
  <c r="R96"/>
  <c r="R97" s="1"/>
  <c r="Q96"/>
  <c r="Q97" s="1"/>
  <c r="Q136" s="1"/>
  <c r="P96"/>
  <c r="P97" s="1"/>
  <c r="P136" s="1"/>
  <c r="O96"/>
  <c r="O97" s="1"/>
  <c r="N96"/>
  <c r="N97" s="1"/>
  <c r="M96"/>
  <c r="M97" s="1"/>
  <c r="M136" s="1"/>
  <c r="L96"/>
  <c r="L97" s="1"/>
  <c r="L136" s="1"/>
  <c r="K96"/>
  <c r="K97" s="1"/>
  <c r="J96"/>
  <c r="J97" s="1"/>
  <c r="I96"/>
  <c r="I97" s="1"/>
  <c r="I136" s="1"/>
  <c r="H96"/>
  <c r="H97" s="1"/>
  <c r="H136" s="1"/>
  <c r="G96"/>
  <c r="G97" s="1"/>
  <c r="F96"/>
  <c r="F97" s="1"/>
  <c r="E96"/>
  <c r="E97" s="1"/>
  <c r="E136" s="1"/>
  <c r="D96"/>
  <c r="D97" s="1"/>
  <c r="D136" s="1"/>
  <c r="C96"/>
  <c r="C97" s="1"/>
  <c r="BK140"/>
  <c r="BK139"/>
  <c r="BK141"/>
  <c r="BK127"/>
  <c r="BK126"/>
  <c r="BK125"/>
  <c r="BK128"/>
  <c r="BK122"/>
  <c r="BK123"/>
  <c r="BK117"/>
  <c r="BK118"/>
  <c r="BK111"/>
  <c r="BK110"/>
  <c r="BK109"/>
  <c r="BK108"/>
  <c r="BK107"/>
  <c r="BK106"/>
  <c r="BK105"/>
  <c r="BK104"/>
  <c r="BK112" s="1"/>
  <c r="BK113" s="1"/>
  <c r="BK101"/>
  <c r="BK102" s="1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96" s="1"/>
  <c r="BK68"/>
  <c r="BK67"/>
  <c r="BK66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22"/>
  <c r="BK21"/>
  <c r="BK20"/>
  <c r="BK19"/>
  <c r="BK18"/>
  <c r="BK17"/>
  <c r="BK16"/>
  <c r="BK15"/>
  <c r="BK70" s="1"/>
  <c r="BK12"/>
  <c r="BK13" s="1"/>
  <c r="BK9"/>
  <c r="BK8"/>
  <c r="BK10" s="1"/>
  <c r="D129"/>
  <c r="F129"/>
  <c r="F136" s="1"/>
  <c r="H129"/>
  <c r="J129"/>
  <c r="J136" s="1"/>
  <c r="L129"/>
  <c r="N129"/>
  <c r="N136" s="1"/>
  <c r="P129"/>
  <c r="R129"/>
  <c r="R136" s="1"/>
  <c r="T129"/>
  <c r="V129"/>
  <c r="V136" s="1"/>
  <c r="X129"/>
  <c r="Z129"/>
  <c r="Z136" s="1"/>
  <c r="AB129"/>
  <c r="AD129"/>
  <c r="AD136" s="1"/>
  <c r="AF129"/>
  <c r="AH129"/>
  <c r="AH136" s="1"/>
  <c r="AJ129"/>
  <c r="AL129"/>
  <c r="AL136" s="1"/>
  <c r="AN129"/>
  <c r="AP129"/>
  <c r="AR129"/>
  <c r="AT129"/>
  <c r="AT136" s="1"/>
  <c r="AV129"/>
  <c r="AX129"/>
  <c r="AZ129"/>
  <c r="BB129"/>
  <c r="BB136" s="1"/>
  <c r="BD129"/>
  <c r="BF129"/>
  <c r="BH129"/>
  <c r="BJ129"/>
  <c r="BJ136" s="1"/>
  <c r="C129"/>
  <c r="E129"/>
  <c r="G129"/>
  <c r="I129"/>
  <c r="K129"/>
  <c r="M129"/>
  <c r="O129"/>
  <c r="Q129"/>
  <c r="S129"/>
  <c r="U129"/>
  <c r="W129"/>
  <c r="Y129"/>
  <c r="AA129"/>
  <c r="AC129"/>
  <c r="AE129"/>
  <c r="AG129"/>
  <c r="AI129"/>
  <c r="AK129"/>
  <c r="AM129"/>
  <c r="AO129"/>
  <c r="AO136" s="1"/>
  <c r="AQ129"/>
  <c r="AS129"/>
  <c r="AU129"/>
  <c r="AW129"/>
  <c r="AY129"/>
  <c r="BA129"/>
  <c r="BC129"/>
  <c r="BE129"/>
  <c r="BG129"/>
  <c r="BI129"/>
  <c r="D113"/>
  <c r="F113"/>
  <c r="H113"/>
  <c r="J113"/>
  <c r="L113"/>
  <c r="N113"/>
  <c r="P113"/>
  <c r="R113"/>
  <c r="T113"/>
  <c r="V113"/>
  <c r="X113"/>
  <c r="Z113"/>
  <c r="AB113"/>
  <c r="AD113"/>
  <c r="AF113"/>
  <c r="AH113"/>
  <c r="AJ113"/>
  <c r="AL113"/>
  <c r="AN113"/>
  <c r="AP113"/>
  <c r="AR113"/>
  <c r="AT113"/>
  <c r="AV113"/>
  <c r="AV136" s="1"/>
  <c r="AX113"/>
  <c r="AZ113"/>
  <c r="BB113"/>
  <c r="BD113"/>
  <c r="BD136" s="1"/>
  <c r="BF113"/>
  <c r="BH113"/>
  <c r="BJ113"/>
  <c r="C113"/>
  <c r="C136" s="1"/>
  <c r="E113"/>
  <c r="G113"/>
  <c r="G136" s="1"/>
  <c r="I113"/>
  <c r="K113"/>
  <c r="K136" s="1"/>
  <c r="M113"/>
  <c r="O113"/>
  <c r="O136" s="1"/>
  <c r="Q113"/>
  <c r="S113"/>
  <c r="S136" s="1"/>
  <c r="U113"/>
  <c r="W113"/>
  <c r="W136" s="1"/>
  <c r="Y113"/>
  <c r="AA113"/>
  <c r="AA136" s="1"/>
  <c r="AC113"/>
  <c r="AE113"/>
  <c r="AE136" s="1"/>
  <c r="AG113"/>
  <c r="AI113"/>
  <c r="AI136" s="1"/>
  <c r="AK113"/>
  <c r="AM113"/>
  <c r="AM136" s="1"/>
  <c r="AO113"/>
  <c r="AQ113"/>
  <c r="AS113"/>
  <c r="AU113"/>
  <c r="AU136" s="1"/>
  <c r="AW113"/>
  <c r="AY113"/>
  <c r="AY136" s="1"/>
  <c r="BA113"/>
  <c r="BC113"/>
  <c r="BC136" s="1"/>
  <c r="BE113"/>
  <c r="BG113"/>
  <c r="BG136" s="1"/>
  <c r="BI113"/>
  <c r="K41" i="9"/>
  <c r="BK129" i="8"/>
  <c r="BK97" l="1"/>
  <c r="BK136"/>
</calcChain>
</file>

<file path=xl/sharedStrings.xml><?xml version="1.0" encoding="utf-8"?>
<sst xmlns="http://schemas.openxmlformats.org/spreadsheetml/2006/main" count="234" uniqueCount="200">
  <si>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</si>
  <si>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</si>
  <si>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</si>
  <si>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</si>
  <si>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</si>
  <si>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</si>
  <si>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</si>
  <si>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</si>
  <si>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</si>
  <si>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</si>
  <si>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</si>
  <si>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</si>
  <si>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</si>
  <si>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</si>
  <si>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</si>
  <si>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</si>
  <si>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</si>
  <si>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</si>
  <si>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</si>
  <si>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</si>
  <si>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</si>
  <si>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</si>
  <si>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</si>
  <si>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</si>
  <si>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</si>
  <si>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</si>
  <si>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</si>
  <si>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</si>
  <si>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</si>
  <si>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</si>
  <si>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</si>
  <si>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</si>
  <si>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</si>
  <si>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</si>
  <si>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</si>
  <si>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</si>
  <si>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</si>
  <si>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</si>
  <si>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</si>
  <si>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</si>
  <si>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</si>
  <si>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</si>
  <si>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</si>
  <si>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</si>
  <si>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</si>
  <si>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</si>
  <si>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</si>
  <si>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</si>
  <si>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</si>
  <si>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</si>
  <si>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</si>
  <si>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</si>
  <si>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</si>
  <si>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</si>
  <si>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</si>
  <si>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</si>
  <si>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</si>
  <si>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</si>
  <si>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</si>
  <si>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</si>
  <si>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</si>
  <si>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</si>
  <si>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</si>
  <si>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</si>
  <si>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</si>
  <si>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</si>
  <si>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</si>
  <si>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</si>
  <si>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</si>
  <si>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</si>
  <si>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</si>
  <si>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</si>
  <si>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</si>
  <si>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</si>
  <si>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</si>
  <si>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</si>
  <si>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</si>
  <si>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</si>
  <si>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</si>
  <si>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</si>
  <si>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</si>
  <si>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</si>
  <si>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</si>
  <si>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</si>
  <si>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</si>
  <si>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</si>
  <si>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</si>
  <si>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</si>
  <si>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</si>
  <si>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</si>
  <si>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</si>
  <si>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</si>
  <si>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</si>
  <si>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</si>
  <si>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</si>
  <si>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</si>
  <si>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</si>
  <si>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</si>
  <si>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</si>
  <si>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</si>
  <si>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</si>
  <si>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</si>
  <si>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</si>
  <si>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</si>
  <si>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</si>
  <si>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Kotak Mahindra Mutual Fund (All figures in Rs. Crore)</t>
  </si>
  <si>
    <t>Kotak Floater (Short Term)</t>
  </si>
  <si>
    <t>Kotak Liquid</t>
  </si>
  <si>
    <t>Kotak FMP Series 105</t>
  </si>
  <si>
    <t>Kotak FMP Series 106</t>
  </si>
  <si>
    <t>Kotak FMP Series 107</t>
  </si>
  <si>
    <t>Kotak FMP Series 108</t>
  </si>
  <si>
    <t>Kotak FMP Series 109</t>
  </si>
  <si>
    <t>Kotak FMP Series 110</t>
  </si>
  <si>
    <t>Kotak FMP Series 111</t>
  </si>
  <si>
    <t>Kotak FMP Series 112</t>
  </si>
  <si>
    <t>Kotak FMP Series 113</t>
  </si>
  <si>
    <t>Kotak FMP Series 114</t>
  </si>
  <si>
    <t>Kotak FMP Series 115</t>
  </si>
  <si>
    <t>Kotak FMP Series 116</t>
  </si>
  <si>
    <t>Kotak FMP Series 117</t>
  </si>
  <si>
    <t>Kotak FMP Series 118</t>
  </si>
  <si>
    <t>Kotak FMP Series 119</t>
  </si>
  <si>
    <t>Kotak FMP Series 122</t>
  </si>
  <si>
    <t>Kotak FMP Series 124</t>
  </si>
  <si>
    <t>Kotak FMP Series 127</t>
  </si>
  <si>
    <t>Kotak FMP Series 128</t>
  </si>
  <si>
    <t>Kotak FMP Series 129</t>
  </si>
  <si>
    <t>Kotak FMP Series 131</t>
  </si>
  <si>
    <t>Kotak FMP Series 132</t>
  </si>
  <si>
    <t>Kotak FMP Series 133</t>
  </si>
  <si>
    <t>Kotak FMP Series 135</t>
  </si>
  <si>
    <t>Kotak FMP Series 136</t>
  </si>
  <si>
    <t>Kotak FMP Series 137</t>
  </si>
  <si>
    <t>Kotak FMP Series 138</t>
  </si>
  <si>
    <t>Kotak FMP Series 139</t>
  </si>
  <si>
    <t>Kotak FMP Series 140</t>
  </si>
  <si>
    <t>Kotak FMP Series 141</t>
  </si>
  <si>
    <t>Kotak FMP Series 142</t>
  </si>
  <si>
    <t>Kotak FMP Series 143</t>
  </si>
  <si>
    <t>Kotak FMP Series 144</t>
  </si>
  <si>
    <t>Kotak FMP Series 145</t>
  </si>
  <si>
    <t>Kotak FMP Series 146</t>
  </si>
  <si>
    <t>Kotak FMP Series 147</t>
  </si>
  <si>
    <t>Kotak FMP Series 148</t>
  </si>
  <si>
    <t>Kotak FMP Series 149</t>
  </si>
  <si>
    <t>Kotak FMP Series 150</t>
  </si>
  <si>
    <t>Kotak FMP Series 151</t>
  </si>
  <si>
    <t>Kotak FMP Series 152</t>
  </si>
  <si>
    <t>Kotak FMP Series 153</t>
  </si>
  <si>
    <t>Kotak FMP Series 154</t>
  </si>
  <si>
    <t>Kotak FMP Series 85</t>
  </si>
  <si>
    <t>Kotak FMP Series 99</t>
  </si>
  <si>
    <t>Kotak Hybrid Fixed Term Plan S2</t>
  </si>
  <si>
    <t>Kotak Tax Saver Scheme</t>
  </si>
  <si>
    <t>Kotak Classic Eqty</t>
  </si>
  <si>
    <t>Kotak Emerging Equity Scheme</t>
  </si>
  <si>
    <t>Kotak Global Emerging Market</t>
  </si>
  <si>
    <t>Kotak Select Focus</t>
  </si>
  <si>
    <t>Kotak Balance</t>
  </si>
  <si>
    <t>Kotak Gold ETF</t>
  </si>
  <si>
    <t>Kotak Nifty ETF</t>
  </si>
  <si>
    <t>Kotak PSU Bank ETF</t>
  </si>
  <si>
    <t>Kotak Sensex ETF</t>
  </si>
  <si>
    <t>Kotak Gold Fund</t>
  </si>
  <si>
    <t>K Multi Asset Allocation Fund</t>
  </si>
  <si>
    <t>Kotak Banking &amp; PSU Debt Fund</t>
  </si>
  <si>
    <t>Kotak Bond</t>
  </si>
  <si>
    <t>Kotak Flexi Debt</t>
  </si>
  <si>
    <t>Kotak Medium Term Fund</t>
  </si>
  <si>
    <t>Kotak Monthly Income Plan</t>
  </si>
  <si>
    <t>Kotak Quarterly Interval Plan S1</t>
  </si>
  <si>
    <t>Kotak Quarterly Interval Plan S10</t>
  </si>
  <si>
    <t>Kotak Quarterly Interval Plan S2</t>
  </si>
  <si>
    <t>Kotak Quarterly Interval Plan S3</t>
  </si>
  <si>
    <t>Kotak Quarterly Interval Plan S4</t>
  </si>
  <si>
    <t>Kotak Quarterly Interval Plan S5</t>
  </si>
  <si>
    <t>Kotak Quarterly Interval Plan S6</t>
  </si>
  <si>
    <t>Kotak Quarterly Interval Plan S7</t>
  </si>
  <si>
    <t>Kotak Quarterly Interval Plan S8</t>
  </si>
  <si>
    <t>Kotak Quarterly Interval Plan S9</t>
  </si>
  <si>
    <t>Kotak Gilt (Investment Regular)</t>
  </si>
  <si>
    <t>Kotak FMP Series 155</t>
  </si>
  <si>
    <t>Kotak FMP Series 156</t>
  </si>
  <si>
    <t>Kotak FMP Series 157</t>
  </si>
  <si>
    <t>Kotak FMP Series 158</t>
  </si>
  <si>
    <t>Kotak FMP Series 159</t>
  </si>
  <si>
    <t>Kotak Floater (Long Term)</t>
  </si>
  <si>
    <t>Kotak Income Opp. Fund</t>
  </si>
  <si>
    <t>Kotak 50</t>
  </si>
  <si>
    <t>Kotak Equity Arbitrage</t>
  </si>
  <si>
    <t>Kotak Mid-Cap</t>
  </si>
  <si>
    <t>Kotak Opportunities</t>
  </si>
  <si>
    <t>Kotak Equity Fund of Funds</t>
  </si>
  <si>
    <t>Kotak FMP Series 160</t>
  </si>
  <si>
    <t>Kotak FMP Series 161</t>
  </si>
  <si>
    <t>Kotak FMP Series 162</t>
  </si>
  <si>
    <t>Telangana</t>
  </si>
  <si>
    <r>
      <t xml:space="preserve">Kotak Mahindra Mutual Fund: </t>
    </r>
    <r>
      <rPr>
        <b/>
        <sz val="14"/>
        <color theme="1" tint="4.9989318521683403E-2"/>
        <rFont val="Trebuchet MS"/>
        <family val="2"/>
      </rPr>
      <t>Monthly Average</t>
    </r>
    <r>
      <rPr>
        <b/>
        <sz val="14"/>
        <color indexed="10"/>
        <rFont val="Trebuchet MS"/>
        <family val="2"/>
      </rPr>
      <t xml:space="preserve"> </t>
    </r>
    <r>
      <rPr>
        <b/>
        <sz val="14"/>
        <rFont val="Trebuchet MS"/>
        <family val="2"/>
      </rPr>
      <t>Assets Under Management (AUM) as on 31-AUG-2014 (All figures in Rs. Crore)</t>
    </r>
  </si>
  <si>
    <r>
      <t xml:space="preserve">Table showing State wise /Union Territory wise contribution to </t>
    </r>
    <r>
      <rPr>
        <b/>
        <sz val="10"/>
        <color theme="1" tint="4.9989318521683403E-2"/>
        <rFont val="Arial"/>
        <family val="2"/>
      </rPr>
      <t>Monthly Average</t>
    </r>
    <r>
      <rPr>
        <b/>
        <sz val="10"/>
        <color indexed="8"/>
        <rFont val="Arial"/>
        <family val="2"/>
      </rPr>
      <t xml:space="preserve"> AUM of category of schemes as on 31-Aug-2014</t>
    </r>
  </si>
</sst>
</file>

<file path=xl/styles.xml><?xml version="1.0" encoding="utf-8"?>
<styleSheet xmlns="http://schemas.openxmlformats.org/spreadsheetml/2006/main">
  <fonts count="19"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i/>
      <sz val="10"/>
      <color indexed="8"/>
      <name val="Arial"/>
      <family val="2"/>
    </font>
    <font>
      <sz val="9"/>
      <color indexed="8"/>
      <name val="Arial"/>
      <family val="2"/>
      <charset val="1"/>
    </font>
    <font>
      <b/>
      <sz val="14"/>
      <color indexed="10"/>
      <name val="Trebuchet MS"/>
      <family val="2"/>
    </font>
    <font>
      <b/>
      <sz val="10"/>
      <color indexed="8"/>
      <name val="Arial"/>
      <family val="2"/>
      <charset val="1"/>
    </font>
    <font>
      <b/>
      <u/>
      <sz val="10"/>
      <color indexed="8"/>
      <name val="Arial"/>
      <family val="2"/>
    </font>
    <font>
      <b/>
      <sz val="12"/>
      <color theme="1"/>
      <name val="Arial"/>
      <family val="2"/>
    </font>
    <font>
      <b/>
      <sz val="14"/>
      <color theme="1" tint="4.9989318521683403E-2"/>
      <name val="Trebuchet MS"/>
      <family val="2"/>
    </font>
    <font>
      <b/>
      <sz val="10"/>
      <color theme="1" tint="4.9989318521683403E-2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0" fontId="4" fillId="0" borderId="0"/>
    <xf numFmtId="0" fontId="2" fillId="0" borderId="0"/>
  </cellStyleXfs>
  <cellXfs count="97">
    <xf numFmtId="0" fontId="0" fillId="0" borderId="0" xfId="0"/>
    <xf numFmtId="0" fontId="6" fillId="0" borderId="0" xfId="2" applyFont="1"/>
    <xf numFmtId="2" fontId="6" fillId="0" borderId="0" xfId="2" applyNumberFormat="1" applyFont="1"/>
    <xf numFmtId="0" fontId="0" fillId="0" borderId="0" xfId="0" applyBorder="1"/>
    <xf numFmtId="0" fontId="0" fillId="0" borderId="1" xfId="0" applyBorder="1"/>
    <xf numFmtId="0" fontId="3" fillId="0" borderId="0" xfId="0" applyFont="1" applyBorder="1"/>
    <xf numFmtId="2" fontId="7" fillId="0" borderId="0" xfId="2" applyNumberFormat="1" applyFont="1"/>
    <xf numFmtId="2" fontId="7" fillId="0" borderId="0" xfId="2" applyNumberFormat="1" applyFont="1" applyAlignment="1">
      <alignment horizontal="center"/>
    </xf>
    <xf numFmtId="0" fontId="7" fillId="0" borderId="0" xfId="2" applyFont="1" applyAlignment="1">
      <alignment horizontal="center"/>
    </xf>
    <xf numFmtId="0" fontId="7" fillId="0" borderId="0" xfId="2" applyFont="1"/>
    <xf numFmtId="2" fontId="10" fillId="0" borderId="0" xfId="2" applyNumberFormat="1" applyFont="1"/>
    <xf numFmtId="0" fontId="10" fillId="0" borderId="0" xfId="2" applyFont="1"/>
    <xf numFmtId="2" fontId="9" fillId="0" borderId="0" xfId="2" applyNumberFormat="1" applyFont="1"/>
    <xf numFmtId="0" fontId="9" fillId="0" borderId="0" xfId="2" applyFont="1"/>
    <xf numFmtId="0" fontId="7" fillId="0" borderId="1" xfId="2" applyNumberFormat="1" applyFont="1" applyFill="1" applyBorder="1" applyAlignment="1">
      <alignment horizontal="center" wrapText="1"/>
    </xf>
    <xf numFmtId="0" fontId="7" fillId="0" borderId="2" xfId="2" applyNumberFormat="1" applyFont="1" applyFill="1" applyBorder="1" applyAlignment="1">
      <alignment horizontal="center" wrapText="1"/>
    </xf>
    <xf numFmtId="0" fontId="7" fillId="0" borderId="3" xfId="2" applyNumberFormat="1" applyFont="1" applyFill="1" applyBorder="1" applyAlignment="1">
      <alignment horizontal="center" wrapText="1"/>
    </xf>
    <xf numFmtId="0" fontId="3" fillId="0" borderId="4" xfId="0" applyFont="1" applyBorder="1"/>
    <xf numFmtId="0" fontId="3" fillId="0" borderId="0" xfId="0" applyFont="1" applyFill="1" applyBorder="1"/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0" borderId="1" xfId="1" applyFont="1" applyBorder="1"/>
    <xf numFmtId="2" fontId="7" fillId="0" borderId="1" xfId="2" applyNumberFormat="1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right" wrapText="1"/>
    </xf>
    <xf numFmtId="0" fontId="3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11" fillId="0" borderId="5" xfId="0" applyFont="1" applyBorder="1" applyAlignment="1">
      <alignment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right"/>
    </xf>
    <xf numFmtId="2" fontId="7" fillId="0" borderId="6" xfId="2" applyNumberFormat="1" applyFont="1" applyFill="1" applyBorder="1"/>
    <xf numFmtId="0" fontId="3" fillId="0" borderId="7" xfId="0" applyFont="1" applyBorder="1"/>
    <xf numFmtId="0" fontId="0" fillId="0" borderId="5" xfId="0" applyBorder="1" applyAlignment="1">
      <alignment wrapText="1"/>
    </xf>
    <xf numFmtId="4" fontId="0" fillId="0" borderId="1" xfId="0" applyNumberFormat="1" applyBorder="1"/>
    <xf numFmtId="4" fontId="12" fillId="0" borderId="1" xfId="1" applyNumberFormat="1" applyFont="1" applyBorder="1" applyAlignment="1">
      <alignment horizontal="right"/>
    </xf>
    <xf numFmtId="0" fontId="14" fillId="0" borderId="1" xfId="0" applyFont="1" applyBorder="1"/>
    <xf numFmtId="4" fontId="14" fillId="0" borderId="1" xfId="0" applyNumberFormat="1" applyFont="1" applyBorder="1"/>
    <xf numFmtId="0" fontId="14" fillId="0" borderId="0" xfId="0" applyFont="1"/>
    <xf numFmtId="4" fontId="0" fillId="0" borderId="2" xfId="0" applyNumberFormat="1" applyBorder="1"/>
    <xf numFmtId="4" fontId="3" fillId="0" borderId="2" xfId="0" applyNumberFormat="1" applyFont="1" applyBorder="1"/>
    <xf numFmtId="4" fontId="0" fillId="0" borderId="3" xfId="0" applyNumberFormat="1" applyBorder="1"/>
    <xf numFmtId="4" fontId="0" fillId="0" borderId="4" xfId="0" applyNumberFormat="1" applyBorder="1"/>
    <xf numFmtId="4" fontId="3" fillId="0" borderId="1" xfId="0" applyNumberFormat="1" applyFont="1" applyBorder="1"/>
    <xf numFmtId="4" fontId="3" fillId="0" borderId="3" xfId="0" applyNumberFormat="1" applyFont="1" applyBorder="1"/>
    <xf numFmtId="4" fontId="3" fillId="0" borderId="4" xfId="0" applyNumberFormat="1" applyFont="1" applyBorder="1"/>
    <xf numFmtId="4" fontId="0" fillId="0" borderId="6" xfId="0" applyNumberFormat="1" applyBorder="1"/>
    <xf numFmtId="4" fontId="0" fillId="0" borderId="8" xfId="0" applyNumberFormat="1" applyBorder="1"/>
    <xf numFmtId="4" fontId="1" fillId="0" borderId="2" xfId="0" applyNumberFormat="1" applyFont="1" applyBorder="1"/>
    <xf numFmtId="0" fontId="15" fillId="0" borderId="4" xfId="0" applyFont="1" applyBorder="1"/>
    <xf numFmtId="0" fontId="15" fillId="0" borderId="0" xfId="0" applyFont="1" applyBorder="1"/>
    <xf numFmtId="4" fontId="3" fillId="0" borderId="1" xfId="0" applyNumberFormat="1" applyFont="1" applyBorder="1" applyAlignment="1">
      <alignment horizontal="center"/>
    </xf>
    <xf numFmtId="4" fontId="1" fillId="0" borderId="1" xfId="0" applyNumberFormat="1" applyFont="1" applyBorder="1"/>
    <xf numFmtId="4" fontId="1" fillId="0" borderId="3" xfId="0" applyNumberFormat="1" applyFont="1" applyBorder="1"/>
    <xf numFmtId="0" fontId="3" fillId="0" borderId="9" xfId="0" applyFont="1" applyBorder="1"/>
    <xf numFmtId="4" fontId="3" fillId="0" borderId="1" xfId="0" applyNumberFormat="1" applyFont="1" applyBorder="1" applyAlignment="1">
      <alignment horizontal="right"/>
    </xf>
    <xf numFmtId="4" fontId="3" fillId="0" borderId="5" xfId="0" applyNumberFormat="1" applyFont="1" applyBorder="1" applyAlignment="1">
      <alignment horizontal="right" wrapText="1"/>
    </xf>
    <xf numFmtId="4" fontId="3" fillId="0" borderId="0" xfId="0" applyNumberFormat="1" applyFont="1" applyBorder="1"/>
    <xf numFmtId="4" fontId="0" fillId="0" borderId="0" xfId="0" applyNumberFormat="1"/>
    <xf numFmtId="0" fontId="3" fillId="0" borderId="10" xfId="0" applyFont="1" applyBorder="1"/>
    <xf numFmtId="1" fontId="1" fillId="0" borderId="1" xfId="0" applyNumberFormat="1" applyFont="1" applyBorder="1"/>
    <xf numFmtId="4" fontId="0" fillId="0" borderId="10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49" fontId="16" fillId="0" borderId="11" xfId="1" applyNumberFormat="1" applyFont="1" applyFill="1" applyBorder="1" applyAlignment="1">
      <alignment horizontal="center" vertical="center" wrapText="1"/>
    </xf>
    <xf numFmtId="49" fontId="16" fillId="0" borderId="4" xfId="1" applyNumberFormat="1" applyFont="1" applyFill="1" applyBorder="1" applyAlignment="1">
      <alignment horizontal="center" vertical="center" wrapText="1"/>
    </xf>
    <xf numFmtId="4" fontId="0" fillId="0" borderId="12" xfId="0" applyNumberFormat="1" applyBorder="1" applyAlignment="1">
      <alignment horizontal="center"/>
    </xf>
    <xf numFmtId="4" fontId="0" fillId="0" borderId="6" xfId="0" applyNumberFormat="1" applyBorder="1" applyAlignment="1">
      <alignment horizontal="center"/>
    </xf>
    <xf numFmtId="4" fontId="3" fillId="0" borderId="10" xfId="0" applyNumberFormat="1" applyFont="1" applyBorder="1" applyAlignment="1">
      <alignment horizontal="center"/>
    </xf>
    <xf numFmtId="4" fontId="3" fillId="0" borderId="8" xfId="0" applyNumberFormat="1" applyFont="1" applyBorder="1" applyAlignment="1">
      <alignment horizontal="center"/>
    </xf>
    <xf numFmtId="4" fontId="3" fillId="0" borderId="5" xfId="0" applyNumberFormat="1" applyFont="1" applyBorder="1" applyAlignment="1">
      <alignment horizontal="center"/>
    </xf>
    <xf numFmtId="2" fontId="5" fillId="0" borderId="13" xfId="2" applyNumberFormat="1" applyFont="1" applyFill="1" applyBorder="1" applyAlignment="1">
      <alignment horizontal="center" vertical="top" wrapText="1"/>
    </xf>
    <xf numFmtId="2" fontId="5" fillId="0" borderId="14" xfId="2" applyNumberFormat="1" applyFont="1" applyFill="1" applyBorder="1" applyAlignment="1">
      <alignment horizontal="center" vertical="top" wrapText="1"/>
    </xf>
    <xf numFmtId="2" fontId="5" fillId="0" borderId="15" xfId="2" applyNumberFormat="1" applyFont="1" applyFill="1" applyBorder="1" applyAlignment="1">
      <alignment horizontal="center" vertical="top" wrapText="1"/>
    </xf>
    <xf numFmtId="2" fontId="9" fillId="0" borderId="13" xfId="2" applyNumberFormat="1" applyFont="1" applyFill="1" applyBorder="1" applyAlignment="1">
      <alignment horizontal="center"/>
    </xf>
    <xf numFmtId="2" fontId="9" fillId="0" borderId="14" xfId="2" applyNumberFormat="1" applyFont="1" applyFill="1" applyBorder="1" applyAlignment="1">
      <alignment horizontal="center"/>
    </xf>
    <xf numFmtId="2" fontId="9" fillId="0" borderId="15" xfId="2" applyNumberFormat="1" applyFont="1" applyFill="1" applyBorder="1" applyAlignment="1">
      <alignment horizontal="center"/>
    </xf>
    <xf numFmtId="3" fontId="9" fillId="0" borderId="16" xfId="2" applyNumberFormat="1" applyFont="1" applyFill="1" applyBorder="1" applyAlignment="1">
      <alignment horizontal="center" vertical="center" wrapText="1"/>
    </xf>
    <xf numFmtId="3" fontId="9" fillId="0" borderId="17" xfId="2" applyNumberFormat="1" applyFont="1" applyFill="1" applyBorder="1" applyAlignment="1">
      <alignment horizontal="center" vertical="center" wrapText="1"/>
    </xf>
    <xf numFmtId="3" fontId="9" fillId="0" borderId="18" xfId="2" applyNumberFormat="1" applyFont="1" applyFill="1" applyBorder="1" applyAlignment="1">
      <alignment horizontal="center" vertical="center" wrapText="1"/>
    </xf>
    <xf numFmtId="2" fontId="9" fillId="0" borderId="19" xfId="2" applyNumberFormat="1" applyFont="1" applyFill="1" applyBorder="1" applyAlignment="1">
      <alignment horizontal="center" vertical="top" wrapText="1"/>
    </xf>
    <xf numFmtId="2" fontId="9" fillId="0" borderId="20" xfId="2" applyNumberFormat="1" applyFont="1" applyFill="1" applyBorder="1" applyAlignment="1">
      <alignment horizontal="center" vertical="top" wrapText="1"/>
    </xf>
    <xf numFmtId="2" fontId="9" fillId="0" borderId="21" xfId="2" applyNumberFormat="1" applyFont="1" applyFill="1" applyBorder="1" applyAlignment="1">
      <alignment horizontal="center" vertical="top" wrapText="1"/>
    </xf>
    <xf numFmtId="49" fontId="16" fillId="0" borderId="22" xfId="1" applyNumberFormat="1" applyFont="1" applyFill="1" applyBorder="1" applyAlignment="1">
      <alignment horizontal="center" vertical="center" wrapText="1"/>
    </xf>
    <xf numFmtId="49" fontId="16" fillId="0" borderId="5" xfId="1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2" fontId="9" fillId="0" borderId="13" xfId="2" applyNumberFormat="1" applyFont="1" applyFill="1" applyBorder="1" applyAlignment="1">
      <alignment horizontal="center" vertical="top" wrapText="1"/>
    </xf>
    <xf numFmtId="2" fontId="9" fillId="0" borderId="14" xfId="2" applyNumberFormat="1" applyFont="1" applyFill="1" applyBorder="1" applyAlignment="1">
      <alignment horizontal="center" vertical="top" wrapText="1"/>
    </xf>
    <xf numFmtId="2" fontId="9" fillId="0" borderId="15" xfId="2" applyNumberFormat="1" applyFont="1" applyFill="1" applyBorder="1" applyAlignment="1">
      <alignment horizontal="center" vertical="top" wrapText="1"/>
    </xf>
    <xf numFmtId="2" fontId="9" fillId="0" borderId="23" xfId="2" applyNumberFormat="1" applyFont="1" applyFill="1" applyBorder="1" applyAlignment="1">
      <alignment horizontal="center" vertical="top" wrapText="1"/>
    </xf>
    <xf numFmtId="2" fontId="9" fillId="0" borderId="24" xfId="2" applyNumberFormat="1" applyFont="1" applyFill="1" applyBorder="1" applyAlignment="1">
      <alignment horizontal="center" vertical="top" wrapText="1"/>
    </xf>
    <xf numFmtId="2" fontId="9" fillId="0" borderId="22" xfId="2" applyNumberFormat="1" applyFont="1" applyFill="1" applyBorder="1" applyAlignment="1">
      <alignment horizontal="center" vertical="top" wrapText="1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C148"/>
  <sheetViews>
    <sheetView tabSelected="1" topLeftCell="C1" zoomScale="85" zoomScaleNormal="85" workbookViewId="0">
      <selection activeCell="C1" sqref="C1:BK1"/>
    </sheetView>
  </sheetViews>
  <sheetFormatPr defaultRowHeight="12.75"/>
  <cols>
    <col min="1" max="1" width="8.5703125" style="3" bestFit="1" customWidth="1"/>
    <col min="2" max="2" width="27.7109375" style="3" customWidth="1"/>
    <col min="3" max="3" width="4.7109375" style="3" bestFit="1" customWidth="1"/>
    <col min="4" max="5" width="6.7109375" style="3" bestFit="1" customWidth="1"/>
    <col min="6" max="7" width="4.7109375" style="3" bestFit="1" customWidth="1"/>
    <col min="8" max="8" width="5.7109375" style="3" bestFit="1" customWidth="1"/>
    <col min="9" max="9" width="9.28515625" style="3" bestFit="1" customWidth="1"/>
    <col min="10" max="10" width="8.140625" style="3" bestFit="1" customWidth="1"/>
    <col min="11" max="11" width="4.7109375" style="3" bestFit="1" customWidth="1"/>
    <col min="12" max="12" width="7.7109375" style="3" customWidth="1"/>
    <col min="13" max="17" width="4.7109375" style="3" bestFit="1" customWidth="1"/>
    <col min="18" max="18" width="5.7109375" style="3" bestFit="1" customWidth="1"/>
    <col min="19" max="19" width="6.7109375" style="3" bestFit="1" customWidth="1"/>
    <col min="20" max="20" width="5.7109375" style="3" bestFit="1" customWidth="1"/>
    <col min="21" max="21" width="4.7109375" style="3" bestFit="1" customWidth="1"/>
    <col min="22" max="22" width="5.7109375" style="3" bestFit="1" customWidth="1"/>
    <col min="23" max="23" width="4.7109375" style="3" bestFit="1" customWidth="1"/>
    <col min="24" max="24" width="5.7109375" style="3" bestFit="1" customWidth="1"/>
    <col min="25" max="27" width="4.7109375" style="3" bestFit="1" customWidth="1"/>
    <col min="28" max="28" width="6.7109375" style="3" bestFit="1" customWidth="1"/>
    <col min="29" max="29" width="8.140625" style="3" bestFit="1" customWidth="1"/>
    <col min="30" max="31" width="4.7109375" style="3" bestFit="1" customWidth="1"/>
    <col min="32" max="32" width="8.140625" style="3" bestFit="1" customWidth="1"/>
    <col min="33" max="37" width="4.7109375" style="3" bestFit="1" customWidth="1"/>
    <col min="38" max="38" width="5.7109375" style="3" bestFit="1" customWidth="1"/>
    <col min="39" max="39" width="6.7109375" style="3" bestFit="1" customWidth="1"/>
    <col min="40" max="41" width="4.7109375" style="3" bestFit="1" customWidth="1"/>
    <col min="42" max="42" width="6.7109375" style="3" bestFit="1" customWidth="1"/>
    <col min="43" max="43" width="4.7109375" style="3" bestFit="1" customWidth="1"/>
    <col min="44" max="44" width="6.7109375" style="3" bestFit="1" customWidth="1"/>
    <col min="45" max="47" width="4.7109375" style="3" bestFit="1" customWidth="1"/>
    <col min="48" max="49" width="8.140625" style="3" bestFit="1" customWidth="1"/>
    <col min="50" max="51" width="6.7109375" style="3" bestFit="1" customWidth="1"/>
    <col min="52" max="52" width="8.140625" style="3" bestFit="1" customWidth="1"/>
    <col min="53" max="57" width="4.7109375" style="3" bestFit="1" customWidth="1"/>
    <col min="58" max="58" width="6.7109375" style="3" bestFit="1" customWidth="1"/>
    <col min="59" max="59" width="8.140625" style="3" bestFit="1" customWidth="1"/>
    <col min="60" max="60" width="5.7109375" style="3" bestFit="1" customWidth="1"/>
    <col min="61" max="61" width="4.7109375" style="3" bestFit="1" customWidth="1"/>
    <col min="62" max="62" width="6.7109375" style="3" bestFit="1" customWidth="1"/>
    <col min="63" max="63" width="17.140625" style="3" bestFit="1" customWidth="1"/>
    <col min="64" max="16384" width="9.140625" style="3"/>
  </cols>
  <sheetData>
    <row r="1" spans="1:107" s="1" customFormat="1" ht="19.5" thickBot="1">
      <c r="A1" s="64" t="s">
        <v>79</v>
      </c>
      <c r="B1" s="83" t="s">
        <v>32</v>
      </c>
      <c r="C1" s="71" t="s">
        <v>198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3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107" s="11" customFormat="1" ht="18.75" thickBot="1">
      <c r="A2" s="65"/>
      <c r="B2" s="84"/>
      <c r="C2" s="88" t="s">
        <v>31</v>
      </c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90"/>
      <c r="W2" s="88" t="s">
        <v>27</v>
      </c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90"/>
      <c r="AQ2" s="88" t="s">
        <v>28</v>
      </c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  <c r="BC2" s="89"/>
      <c r="BD2" s="89"/>
      <c r="BE2" s="89"/>
      <c r="BF2" s="89"/>
      <c r="BG2" s="89"/>
      <c r="BH2" s="89"/>
      <c r="BI2" s="89"/>
      <c r="BJ2" s="90"/>
      <c r="BK2" s="77" t="s">
        <v>25</v>
      </c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</row>
    <row r="3" spans="1:107" s="13" customFormat="1" ht="18.75" thickBot="1">
      <c r="A3" s="65"/>
      <c r="B3" s="84"/>
      <c r="C3" s="74" t="s">
        <v>12</v>
      </c>
      <c r="D3" s="75"/>
      <c r="E3" s="75"/>
      <c r="F3" s="75"/>
      <c r="G3" s="75"/>
      <c r="H3" s="75"/>
      <c r="I3" s="75"/>
      <c r="J3" s="75"/>
      <c r="K3" s="75"/>
      <c r="L3" s="76"/>
      <c r="M3" s="74" t="s">
        <v>13</v>
      </c>
      <c r="N3" s="75"/>
      <c r="O3" s="75"/>
      <c r="P3" s="75"/>
      <c r="Q3" s="75"/>
      <c r="R3" s="75"/>
      <c r="S3" s="75"/>
      <c r="T3" s="75"/>
      <c r="U3" s="75"/>
      <c r="V3" s="76"/>
      <c r="W3" s="74" t="s">
        <v>12</v>
      </c>
      <c r="X3" s="75"/>
      <c r="Y3" s="75"/>
      <c r="Z3" s="75"/>
      <c r="AA3" s="75"/>
      <c r="AB3" s="75"/>
      <c r="AC3" s="75"/>
      <c r="AD3" s="75"/>
      <c r="AE3" s="75"/>
      <c r="AF3" s="76"/>
      <c r="AG3" s="74" t="s">
        <v>13</v>
      </c>
      <c r="AH3" s="75"/>
      <c r="AI3" s="75"/>
      <c r="AJ3" s="75"/>
      <c r="AK3" s="75"/>
      <c r="AL3" s="75"/>
      <c r="AM3" s="75"/>
      <c r="AN3" s="75"/>
      <c r="AO3" s="75"/>
      <c r="AP3" s="76"/>
      <c r="AQ3" s="74" t="s">
        <v>12</v>
      </c>
      <c r="AR3" s="75"/>
      <c r="AS3" s="75"/>
      <c r="AT3" s="75"/>
      <c r="AU3" s="75"/>
      <c r="AV3" s="75"/>
      <c r="AW3" s="75"/>
      <c r="AX3" s="75"/>
      <c r="AY3" s="75"/>
      <c r="AZ3" s="76"/>
      <c r="BA3" s="74" t="s">
        <v>13</v>
      </c>
      <c r="BB3" s="75"/>
      <c r="BC3" s="75"/>
      <c r="BD3" s="75"/>
      <c r="BE3" s="75"/>
      <c r="BF3" s="75"/>
      <c r="BG3" s="75"/>
      <c r="BH3" s="75"/>
      <c r="BI3" s="75"/>
      <c r="BJ3" s="76"/>
      <c r="BK3" s="78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</row>
    <row r="4" spans="1:107" s="13" customFormat="1" ht="18">
      <c r="A4" s="65"/>
      <c r="B4" s="84"/>
      <c r="C4" s="91" t="s">
        <v>38</v>
      </c>
      <c r="D4" s="92"/>
      <c r="E4" s="92"/>
      <c r="F4" s="92"/>
      <c r="G4" s="93"/>
      <c r="H4" s="80" t="s">
        <v>39</v>
      </c>
      <c r="I4" s="81"/>
      <c r="J4" s="81"/>
      <c r="K4" s="81"/>
      <c r="L4" s="82"/>
      <c r="M4" s="91" t="s">
        <v>38</v>
      </c>
      <c r="N4" s="92"/>
      <c r="O4" s="92"/>
      <c r="P4" s="92"/>
      <c r="Q4" s="93"/>
      <c r="R4" s="80" t="s">
        <v>39</v>
      </c>
      <c r="S4" s="81"/>
      <c r="T4" s="81"/>
      <c r="U4" s="81"/>
      <c r="V4" s="82"/>
      <c r="W4" s="91" t="s">
        <v>38</v>
      </c>
      <c r="X4" s="92"/>
      <c r="Y4" s="92"/>
      <c r="Z4" s="92"/>
      <c r="AA4" s="93"/>
      <c r="AB4" s="80" t="s">
        <v>39</v>
      </c>
      <c r="AC4" s="81"/>
      <c r="AD4" s="81"/>
      <c r="AE4" s="81"/>
      <c r="AF4" s="82"/>
      <c r="AG4" s="91" t="s">
        <v>38</v>
      </c>
      <c r="AH4" s="92"/>
      <c r="AI4" s="92"/>
      <c r="AJ4" s="92"/>
      <c r="AK4" s="93"/>
      <c r="AL4" s="80" t="s">
        <v>39</v>
      </c>
      <c r="AM4" s="81"/>
      <c r="AN4" s="81"/>
      <c r="AO4" s="81"/>
      <c r="AP4" s="82"/>
      <c r="AQ4" s="91" t="s">
        <v>38</v>
      </c>
      <c r="AR4" s="92"/>
      <c r="AS4" s="92"/>
      <c r="AT4" s="92"/>
      <c r="AU4" s="93"/>
      <c r="AV4" s="80" t="s">
        <v>39</v>
      </c>
      <c r="AW4" s="81"/>
      <c r="AX4" s="81"/>
      <c r="AY4" s="81"/>
      <c r="AZ4" s="82"/>
      <c r="BA4" s="91" t="s">
        <v>38</v>
      </c>
      <c r="BB4" s="92"/>
      <c r="BC4" s="92"/>
      <c r="BD4" s="92"/>
      <c r="BE4" s="93"/>
      <c r="BF4" s="80" t="s">
        <v>39</v>
      </c>
      <c r="BG4" s="81"/>
      <c r="BH4" s="81"/>
      <c r="BI4" s="81"/>
      <c r="BJ4" s="82"/>
      <c r="BK4" s="78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</row>
    <row r="5" spans="1:107" s="9" customFormat="1" ht="15" customHeight="1">
      <c r="A5" s="65"/>
      <c r="B5" s="84"/>
      <c r="C5" s="15">
        <v>1</v>
      </c>
      <c r="D5" s="14">
        <v>2</v>
      </c>
      <c r="E5" s="14">
        <v>3</v>
      </c>
      <c r="F5" s="14">
        <v>4</v>
      </c>
      <c r="G5" s="16">
        <v>5</v>
      </c>
      <c r="H5" s="15">
        <v>1</v>
      </c>
      <c r="I5" s="14">
        <v>2</v>
      </c>
      <c r="J5" s="14">
        <v>3</v>
      </c>
      <c r="K5" s="14">
        <v>4</v>
      </c>
      <c r="L5" s="16">
        <v>5</v>
      </c>
      <c r="M5" s="15">
        <v>1</v>
      </c>
      <c r="N5" s="14">
        <v>2</v>
      </c>
      <c r="O5" s="14">
        <v>3</v>
      </c>
      <c r="P5" s="14">
        <v>4</v>
      </c>
      <c r="Q5" s="16">
        <v>5</v>
      </c>
      <c r="R5" s="15">
        <v>1</v>
      </c>
      <c r="S5" s="14">
        <v>2</v>
      </c>
      <c r="T5" s="14">
        <v>3</v>
      </c>
      <c r="U5" s="14">
        <v>4</v>
      </c>
      <c r="V5" s="16">
        <v>5</v>
      </c>
      <c r="W5" s="15">
        <v>1</v>
      </c>
      <c r="X5" s="14">
        <v>2</v>
      </c>
      <c r="Y5" s="14">
        <v>3</v>
      </c>
      <c r="Z5" s="14">
        <v>4</v>
      </c>
      <c r="AA5" s="16">
        <v>5</v>
      </c>
      <c r="AB5" s="15">
        <v>1</v>
      </c>
      <c r="AC5" s="14">
        <v>2</v>
      </c>
      <c r="AD5" s="14">
        <v>3</v>
      </c>
      <c r="AE5" s="14">
        <v>4</v>
      </c>
      <c r="AF5" s="16">
        <v>5</v>
      </c>
      <c r="AG5" s="15">
        <v>1</v>
      </c>
      <c r="AH5" s="14">
        <v>2</v>
      </c>
      <c r="AI5" s="14">
        <v>3</v>
      </c>
      <c r="AJ5" s="14">
        <v>4</v>
      </c>
      <c r="AK5" s="16">
        <v>5</v>
      </c>
      <c r="AL5" s="15">
        <v>1</v>
      </c>
      <c r="AM5" s="14">
        <v>2</v>
      </c>
      <c r="AN5" s="14">
        <v>3</v>
      </c>
      <c r="AO5" s="14">
        <v>4</v>
      </c>
      <c r="AP5" s="16">
        <v>5</v>
      </c>
      <c r="AQ5" s="15">
        <v>1</v>
      </c>
      <c r="AR5" s="14">
        <v>2</v>
      </c>
      <c r="AS5" s="14">
        <v>3</v>
      </c>
      <c r="AT5" s="14">
        <v>4</v>
      </c>
      <c r="AU5" s="16">
        <v>5</v>
      </c>
      <c r="AV5" s="15">
        <v>1</v>
      </c>
      <c r="AW5" s="14">
        <v>2</v>
      </c>
      <c r="AX5" s="14">
        <v>3</v>
      </c>
      <c r="AY5" s="14">
        <v>4</v>
      </c>
      <c r="AZ5" s="16">
        <v>5</v>
      </c>
      <c r="BA5" s="15">
        <v>1</v>
      </c>
      <c r="BB5" s="14">
        <v>2</v>
      </c>
      <c r="BC5" s="14">
        <v>3</v>
      </c>
      <c r="BD5" s="14">
        <v>4</v>
      </c>
      <c r="BE5" s="16">
        <v>5</v>
      </c>
      <c r="BF5" s="15">
        <v>1</v>
      </c>
      <c r="BG5" s="14">
        <v>2</v>
      </c>
      <c r="BH5" s="14">
        <v>3</v>
      </c>
      <c r="BI5" s="14">
        <v>4</v>
      </c>
      <c r="BJ5" s="16">
        <v>5</v>
      </c>
      <c r="BK5" s="79"/>
      <c r="BL5" s="6"/>
      <c r="BM5" s="6"/>
      <c r="BN5" s="6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</row>
    <row r="6" spans="1:107" ht="25.5">
      <c r="A6" s="17" t="s">
        <v>0</v>
      </c>
      <c r="B6" s="24" t="s">
        <v>6</v>
      </c>
      <c r="C6" s="85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  <c r="BC6" s="86"/>
      <c r="BD6" s="86"/>
      <c r="BE6" s="86"/>
      <c r="BF6" s="86"/>
      <c r="BG6" s="86"/>
      <c r="BH6" s="86"/>
      <c r="BI6" s="86"/>
      <c r="BJ6" s="86"/>
      <c r="BK6" s="87"/>
    </row>
    <row r="7" spans="1:107">
      <c r="A7" s="17" t="s">
        <v>80</v>
      </c>
      <c r="B7" s="25" t="s">
        <v>14</v>
      </c>
      <c r="C7" s="85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</row>
    <row r="8" spans="1:107">
      <c r="A8" s="17"/>
      <c r="B8" s="26" t="s">
        <v>106</v>
      </c>
      <c r="C8" s="39">
        <v>0</v>
      </c>
      <c r="D8" s="34">
        <v>155.47734535000001</v>
      </c>
      <c r="E8" s="34">
        <v>19.354838709999999</v>
      </c>
      <c r="F8" s="34">
        <v>0</v>
      </c>
      <c r="G8" s="41">
        <v>0</v>
      </c>
      <c r="H8" s="39">
        <v>1.7690544699999999</v>
      </c>
      <c r="I8" s="34">
        <v>1085.1521321099999</v>
      </c>
      <c r="J8" s="34">
        <v>606.01358914000002</v>
      </c>
      <c r="K8" s="34">
        <v>0</v>
      </c>
      <c r="L8" s="41">
        <v>61.79705568</v>
      </c>
      <c r="M8" s="39">
        <v>0</v>
      </c>
      <c r="N8" s="34">
        <v>0</v>
      </c>
      <c r="O8" s="34">
        <v>0</v>
      </c>
      <c r="P8" s="34">
        <v>0</v>
      </c>
      <c r="Q8" s="41">
        <v>0</v>
      </c>
      <c r="R8" s="39">
        <v>1.1113951500000001</v>
      </c>
      <c r="S8" s="34">
        <v>64.809995099999995</v>
      </c>
      <c r="T8" s="34">
        <v>89.627631239999999</v>
      </c>
      <c r="U8" s="34">
        <v>0</v>
      </c>
      <c r="V8" s="41">
        <v>2.84261834</v>
      </c>
      <c r="W8" s="39">
        <v>0</v>
      </c>
      <c r="X8" s="34">
        <v>92.591277259999998</v>
      </c>
      <c r="Y8" s="34">
        <v>0</v>
      </c>
      <c r="Z8" s="34">
        <v>0</v>
      </c>
      <c r="AA8" s="41">
        <v>0</v>
      </c>
      <c r="AB8" s="39">
        <v>1.9974215200000001</v>
      </c>
      <c r="AC8" s="34">
        <v>497.34584074000003</v>
      </c>
      <c r="AD8" s="34">
        <v>0</v>
      </c>
      <c r="AE8" s="34">
        <v>0</v>
      </c>
      <c r="AF8" s="41">
        <v>297.05089100999999</v>
      </c>
      <c r="AG8" s="39">
        <v>0</v>
      </c>
      <c r="AH8" s="34">
        <v>0</v>
      </c>
      <c r="AI8" s="34">
        <v>0</v>
      </c>
      <c r="AJ8" s="34">
        <v>0</v>
      </c>
      <c r="AK8" s="41">
        <v>0</v>
      </c>
      <c r="AL8" s="39">
        <v>0.45307776</v>
      </c>
      <c r="AM8" s="34">
        <v>11.62608401</v>
      </c>
      <c r="AN8" s="34">
        <v>0</v>
      </c>
      <c r="AO8" s="34">
        <v>0</v>
      </c>
      <c r="AP8" s="41">
        <v>4.73926186</v>
      </c>
      <c r="AQ8" s="39">
        <v>0</v>
      </c>
      <c r="AR8" s="34">
        <v>68.722437220000003</v>
      </c>
      <c r="AS8" s="34">
        <v>0</v>
      </c>
      <c r="AT8" s="34">
        <v>0</v>
      </c>
      <c r="AU8" s="41">
        <v>0</v>
      </c>
      <c r="AV8" s="39">
        <v>8.8389751099999998</v>
      </c>
      <c r="AW8" s="34">
        <v>1277.2032246599999</v>
      </c>
      <c r="AX8" s="34">
        <v>108.86284551999999</v>
      </c>
      <c r="AY8" s="34">
        <v>0</v>
      </c>
      <c r="AZ8" s="41">
        <v>130.18501599999999</v>
      </c>
      <c r="BA8" s="39">
        <v>0</v>
      </c>
      <c r="BB8" s="34">
        <v>0</v>
      </c>
      <c r="BC8" s="34">
        <v>0</v>
      </c>
      <c r="BD8" s="34">
        <v>0</v>
      </c>
      <c r="BE8" s="41">
        <v>0</v>
      </c>
      <c r="BF8" s="39">
        <v>3.6271736200000002</v>
      </c>
      <c r="BG8" s="34">
        <v>256.69360648999998</v>
      </c>
      <c r="BH8" s="34">
        <v>10.218568980000001</v>
      </c>
      <c r="BI8" s="34">
        <v>0</v>
      </c>
      <c r="BJ8" s="41">
        <v>7.9176197000000004</v>
      </c>
      <c r="BK8" s="42">
        <f>SUM(C8:BJ8)</f>
        <v>4866.0289767499989</v>
      </c>
    </row>
    <row r="9" spans="1:107">
      <c r="A9" s="17"/>
      <c r="B9" s="26" t="s">
        <v>107</v>
      </c>
      <c r="C9" s="39">
        <v>0</v>
      </c>
      <c r="D9" s="46">
        <v>252.77020461000001</v>
      </c>
      <c r="E9" s="46">
        <v>61.290322580000002</v>
      </c>
      <c r="F9" s="46">
        <v>0</v>
      </c>
      <c r="G9" s="47">
        <v>0</v>
      </c>
      <c r="H9" s="39">
        <v>1.68606353</v>
      </c>
      <c r="I9" s="46">
        <v>2910.9648983699999</v>
      </c>
      <c r="J9" s="46">
        <v>902.82304851000004</v>
      </c>
      <c r="K9" s="46">
        <v>2.52419277</v>
      </c>
      <c r="L9" s="47">
        <v>25.945235390000001</v>
      </c>
      <c r="M9" s="39">
        <v>0</v>
      </c>
      <c r="N9" s="34">
        <v>0</v>
      </c>
      <c r="O9" s="34">
        <v>0</v>
      </c>
      <c r="P9" s="34">
        <v>0</v>
      </c>
      <c r="Q9" s="41">
        <v>0</v>
      </c>
      <c r="R9" s="39">
        <v>0.65362027</v>
      </c>
      <c r="S9" s="46">
        <v>50.961987139999998</v>
      </c>
      <c r="T9" s="46">
        <v>4.4393394300000004</v>
      </c>
      <c r="U9" s="46">
        <v>0</v>
      </c>
      <c r="V9" s="47">
        <v>4.3853967699999998</v>
      </c>
      <c r="W9" s="39">
        <v>0</v>
      </c>
      <c r="X9" s="46">
        <v>0</v>
      </c>
      <c r="Y9" s="46">
        <v>0</v>
      </c>
      <c r="Z9" s="46">
        <v>0</v>
      </c>
      <c r="AA9" s="47">
        <v>0</v>
      </c>
      <c r="AB9" s="39">
        <v>0.79364279999999998</v>
      </c>
      <c r="AC9" s="46">
        <v>91.971545539999994</v>
      </c>
      <c r="AD9" s="46">
        <v>0</v>
      </c>
      <c r="AE9" s="46">
        <v>0</v>
      </c>
      <c r="AF9" s="47">
        <v>11.941075509999999</v>
      </c>
      <c r="AG9" s="39">
        <v>0</v>
      </c>
      <c r="AH9" s="46">
        <v>0</v>
      </c>
      <c r="AI9" s="46">
        <v>0</v>
      </c>
      <c r="AJ9" s="46">
        <v>0</v>
      </c>
      <c r="AK9" s="47">
        <v>0</v>
      </c>
      <c r="AL9" s="39">
        <v>0.44641445000000002</v>
      </c>
      <c r="AM9" s="46">
        <v>0.97394453999999997</v>
      </c>
      <c r="AN9" s="46">
        <v>0</v>
      </c>
      <c r="AO9" s="46">
        <v>0</v>
      </c>
      <c r="AP9" s="47">
        <v>0.17675650000000001</v>
      </c>
      <c r="AQ9" s="39">
        <v>0</v>
      </c>
      <c r="AR9" s="46">
        <v>0</v>
      </c>
      <c r="AS9" s="46">
        <v>0</v>
      </c>
      <c r="AT9" s="46">
        <v>0</v>
      </c>
      <c r="AU9" s="47">
        <v>0</v>
      </c>
      <c r="AV9" s="39">
        <v>8.6149819700000005</v>
      </c>
      <c r="AW9" s="46">
        <v>2498.4932947399998</v>
      </c>
      <c r="AX9" s="46">
        <v>175.97988737</v>
      </c>
      <c r="AY9" s="46">
        <v>78.525914549999996</v>
      </c>
      <c r="AZ9" s="47">
        <v>93.431930719999997</v>
      </c>
      <c r="BA9" s="39">
        <v>0</v>
      </c>
      <c r="BB9" s="46">
        <v>0</v>
      </c>
      <c r="BC9" s="46">
        <v>0</v>
      </c>
      <c r="BD9" s="46">
        <v>0</v>
      </c>
      <c r="BE9" s="47">
        <v>0</v>
      </c>
      <c r="BF9" s="39">
        <v>4.0577026299999996</v>
      </c>
      <c r="BG9" s="46">
        <v>65.495610810000002</v>
      </c>
      <c r="BH9" s="46">
        <v>7.8123233399999998</v>
      </c>
      <c r="BI9" s="46">
        <v>0</v>
      </c>
      <c r="BJ9" s="47">
        <v>23.759563140000001</v>
      </c>
      <c r="BK9" s="42">
        <f>SUM(C9:BJ9)</f>
        <v>7280.9188979799983</v>
      </c>
    </row>
    <row r="10" spans="1:107" s="5" customFormat="1">
      <c r="A10" s="17"/>
      <c r="B10" s="27" t="s">
        <v>89</v>
      </c>
      <c r="C10" s="40">
        <f>SUM(C8:C9)</f>
        <v>0</v>
      </c>
      <c r="D10" s="40">
        <f t="shared" ref="D10:BK10" si="0">SUM(D8:D9)</f>
        <v>408.24754996000001</v>
      </c>
      <c r="E10" s="40">
        <f t="shared" si="0"/>
        <v>80.645161290000004</v>
      </c>
      <c r="F10" s="40">
        <f t="shared" si="0"/>
        <v>0</v>
      </c>
      <c r="G10" s="40">
        <f t="shared" si="0"/>
        <v>0</v>
      </c>
      <c r="H10" s="40">
        <f t="shared" si="0"/>
        <v>3.4551179999999997</v>
      </c>
      <c r="I10" s="40">
        <f t="shared" si="0"/>
        <v>3996.1170304799998</v>
      </c>
      <c r="J10" s="40">
        <f t="shared" si="0"/>
        <v>1508.8366376500001</v>
      </c>
      <c r="K10" s="40">
        <f t="shared" si="0"/>
        <v>2.52419277</v>
      </c>
      <c r="L10" s="40">
        <f t="shared" si="0"/>
        <v>87.742291069999993</v>
      </c>
      <c r="M10" s="40">
        <f t="shared" si="0"/>
        <v>0</v>
      </c>
      <c r="N10" s="40">
        <f t="shared" si="0"/>
        <v>0</v>
      </c>
      <c r="O10" s="40">
        <f t="shared" si="0"/>
        <v>0</v>
      </c>
      <c r="P10" s="40">
        <f t="shared" si="0"/>
        <v>0</v>
      </c>
      <c r="Q10" s="40">
        <f t="shared" si="0"/>
        <v>0</v>
      </c>
      <c r="R10" s="40">
        <f t="shared" si="0"/>
        <v>1.7650154200000001</v>
      </c>
      <c r="S10" s="40">
        <f t="shared" si="0"/>
        <v>115.77198224</v>
      </c>
      <c r="T10" s="40">
        <f t="shared" si="0"/>
        <v>94.066970670000003</v>
      </c>
      <c r="U10" s="40">
        <f t="shared" si="0"/>
        <v>0</v>
      </c>
      <c r="V10" s="40">
        <f t="shared" si="0"/>
        <v>7.2280151099999994</v>
      </c>
      <c r="W10" s="40">
        <f t="shared" si="0"/>
        <v>0</v>
      </c>
      <c r="X10" s="40">
        <f t="shared" si="0"/>
        <v>92.591277259999998</v>
      </c>
      <c r="Y10" s="40">
        <f t="shared" si="0"/>
        <v>0</v>
      </c>
      <c r="Z10" s="40">
        <f t="shared" si="0"/>
        <v>0</v>
      </c>
      <c r="AA10" s="40">
        <f t="shared" si="0"/>
        <v>0</v>
      </c>
      <c r="AB10" s="40">
        <f t="shared" si="0"/>
        <v>2.7910643200000003</v>
      </c>
      <c r="AC10" s="40">
        <f t="shared" si="0"/>
        <v>589.31738628000005</v>
      </c>
      <c r="AD10" s="40">
        <f t="shared" si="0"/>
        <v>0</v>
      </c>
      <c r="AE10" s="40">
        <f t="shared" si="0"/>
        <v>0</v>
      </c>
      <c r="AF10" s="40">
        <f t="shared" si="0"/>
        <v>308.99196652000001</v>
      </c>
      <c r="AG10" s="40">
        <f t="shared" si="0"/>
        <v>0</v>
      </c>
      <c r="AH10" s="40">
        <f t="shared" si="0"/>
        <v>0</v>
      </c>
      <c r="AI10" s="40">
        <f t="shared" si="0"/>
        <v>0</v>
      </c>
      <c r="AJ10" s="40">
        <f t="shared" si="0"/>
        <v>0</v>
      </c>
      <c r="AK10" s="40">
        <f t="shared" si="0"/>
        <v>0</v>
      </c>
      <c r="AL10" s="40">
        <f t="shared" si="0"/>
        <v>0.89949221000000001</v>
      </c>
      <c r="AM10" s="40">
        <f t="shared" si="0"/>
        <v>12.600028549999999</v>
      </c>
      <c r="AN10" s="40">
        <f t="shared" si="0"/>
        <v>0</v>
      </c>
      <c r="AO10" s="40">
        <f t="shared" si="0"/>
        <v>0</v>
      </c>
      <c r="AP10" s="40">
        <f t="shared" si="0"/>
        <v>4.9160183599999998</v>
      </c>
      <c r="AQ10" s="40">
        <f t="shared" si="0"/>
        <v>0</v>
      </c>
      <c r="AR10" s="40">
        <f t="shared" si="0"/>
        <v>68.722437220000003</v>
      </c>
      <c r="AS10" s="40">
        <f t="shared" si="0"/>
        <v>0</v>
      </c>
      <c r="AT10" s="40">
        <f t="shared" si="0"/>
        <v>0</v>
      </c>
      <c r="AU10" s="40">
        <f t="shared" si="0"/>
        <v>0</v>
      </c>
      <c r="AV10" s="40">
        <f t="shared" si="0"/>
        <v>17.453957080000002</v>
      </c>
      <c r="AW10" s="40">
        <f t="shared" si="0"/>
        <v>3775.6965193999995</v>
      </c>
      <c r="AX10" s="40">
        <f t="shared" si="0"/>
        <v>284.84273288999998</v>
      </c>
      <c r="AY10" s="40">
        <f t="shared" si="0"/>
        <v>78.525914549999996</v>
      </c>
      <c r="AZ10" s="40">
        <f t="shared" si="0"/>
        <v>223.61694671999999</v>
      </c>
      <c r="BA10" s="40">
        <f t="shared" si="0"/>
        <v>0</v>
      </c>
      <c r="BB10" s="40">
        <f t="shared" si="0"/>
        <v>0</v>
      </c>
      <c r="BC10" s="40">
        <f t="shared" si="0"/>
        <v>0</v>
      </c>
      <c r="BD10" s="40">
        <f t="shared" si="0"/>
        <v>0</v>
      </c>
      <c r="BE10" s="40">
        <f t="shared" si="0"/>
        <v>0</v>
      </c>
      <c r="BF10" s="40">
        <f t="shared" si="0"/>
        <v>7.6848762500000003</v>
      </c>
      <c r="BG10" s="40">
        <f t="shared" si="0"/>
        <v>322.1892173</v>
      </c>
      <c r="BH10" s="40">
        <f t="shared" si="0"/>
        <v>18.03089232</v>
      </c>
      <c r="BI10" s="40">
        <f t="shared" si="0"/>
        <v>0</v>
      </c>
      <c r="BJ10" s="40">
        <f t="shared" si="0"/>
        <v>31.67718284</v>
      </c>
      <c r="BK10" s="40">
        <f t="shared" si="0"/>
        <v>12146.947874729998</v>
      </c>
    </row>
    <row r="11" spans="1:107">
      <c r="A11" s="17" t="s">
        <v>81</v>
      </c>
      <c r="B11" s="25" t="s">
        <v>3</v>
      </c>
      <c r="C11" s="61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3"/>
    </row>
    <row r="12" spans="1:107">
      <c r="A12" s="17"/>
      <c r="B12" s="26" t="s">
        <v>181</v>
      </c>
      <c r="C12" s="39">
        <v>0</v>
      </c>
      <c r="D12" s="34">
        <v>0</v>
      </c>
      <c r="E12" s="34">
        <v>0</v>
      </c>
      <c r="F12" s="34">
        <v>0</v>
      </c>
      <c r="G12" s="41">
        <v>0</v>
      </c>
      <c r="H12" s="39">
        <v>1.9716864999999999</v>
      </c>
      <c r="I12" s="34">
        <v>86.186318650000004</v>
      </c>
      <c r="J12" s="34">
        <v>0</v>
      </c>
      <c r="K12" s="34">
        <v>0</v>
      </c>
      <c r="L12" s="41">
        <v>5.9591865999999998</v>
      </c>
      <c r="M12" s="39">
        <v>0</v>
      </c>
      <c r="N12" s="34">
        <v>0</v>
      </c>
      <c r="O12" s="34">
        <v>0</v>
      </c>
      <c r="P12" s="34">
        <v>0</v>
      </c>
      <c r="Q12" s="41">
        <v>0</v>
      </c>
      <c r="R12" s="39">
        <v>0.66117499000000002</v>
      </c>
      <c r="S12" s="34">
        <v>0.37792278000000001</v>
      </c>
      <c r="T12" s="34">
        <v>0</v>
      </c>
      <c r="U12" s="34">
        <v>0</v>
      </c>
      <c r="V12" s="41">
        <v>0.57112587000000004</v>
      </c>
      <c r="W12" s="39">
        <v>0</v>
      </c>
      <c r="X12" s="34">
        <v>0</v>
      </c>
      <c r="Y12" s="34">
        <v>0</v>
      </c>
      <c r="Z12" s="34">
        <v>0</v>
      </c>
      <c r="AA12" s="41">
        <v>0</v>
      </c>
      <c r="AB12" s="39">
        <v>1.9742304500000001</v>
      </c>
      <c r="AC12" s="34">
        <v>58.446762079999999</v>
      </c>
      <c r="AD12" s="34">
        <v>0</v>
      </c>
      <c r="AE12" s="34">
        <v>0</v>
      </c>
      <c r="AF12" s="41">
        <v>6.3393906900000001</v>
      </c>
      <c r="AG12" s="39">
        <v>0</v>
      </c>
      <c r="AH12" s="34">
        <v>0</v>
      </c>
      <c r="AI12" s="34">
        <v>0</v>
      </c>
      <c r="AJ12" s="34">
        <v>0</v>
      </c>
      <c r="AK12" s="41">
        <v>0</v>
      </c>
      <c r="AL12" s="39">
        <v>0.17745032999999999</v>
      </c>
      <c r="AM12" s="34">
        <v>0</v>
      </c>
      <c r="AN12" s="34">
        <v>0</v>
      </c>
      <c r="AO12" s="34">
        <v>0</v>
      </c>
      <c r="AP12" s="41">
        <v>0.70175352000000002</v>
      </c>
      <c r="AQ12" s="39">
        <v>0</v>
      </c>
      <c r="AR12" s="34">
        <v>0</v>
      </c>
      <c r="AS12" s="34">
        <v>0</v>
      </c>
      <c r="AT12" s="34">
        <v>0</v>
      </c>
      <c r="AU12" s="41">
        <v>0</v>
      </c>
      <c r="AV12" s="39">
        <v>18.850863459999999</v>
      </c>
      <c r="AW12" s="34">
        <v>58.112283949999998</v>
      </c>
      <c r="AX12" s="34">
        <v>10.39234686</v>
      </c>
      <c r="AY12" s="34">
        <v>0</v>
      </c>
      <c r="AZ12" s="41">
        <v>98.420370390000002</v>
      </c>
      <c r="BA12" s="39">
        <v>0</v>
      </c>
      <c r="BB12" s="34">
        <v>0</v>
      </c>
      <c r="BC12" s="34">
        <v>0</v>
      </c>
      <c r="BD12" s="34">
        <v>0</v>
      </c>
      <c r="BE12" s="41">
        <v>0</v>
      </c>
      <c r="BF12" s="39">
        <v>3.2146838099999999</v>
      </c>
      <c r="BG12" s="34">
        <v>28.61614385</v>
      </c>
      <c r="BH12" s="34">
        <v>0.19436844</v>
      </c>
      <c r="BI12" s="34">
        <v>0</v>
      </c>
      <c r="BJ12" s="41">
        <v>5.6586245100000001</v>
      </c>
      <c r="BK12" s="42">
        <f>SUM(C12:BJ12)</f>
        <v>386.82668773</v>
      </c>
    </row>
    <row r="13" spans="1:107" s="5" customFormat="1">
      <c r="A13" s="17"/>
      <c r="B13" s="27" t="s">
        <v>90</v>
      </c>
      <c r="C13" s="40">
        <f>SUM(C12)</f>
        <v>0</v>
      </c>
      <c r="D13" s="40">
        <f t="shared" ref="D13:BK13" si="1">SUM(D12)</f>
        <v>0</v>
      </c>
      <c r="E13" s="40">
        <f t="shared" si="1"/>
        <v>0</v>
      </c>
      <c r="F13" s="40">
        <f t="shared" si="1"/>
        <v>0</v>
      </c>
      <c r="G13" s="40">
        <f t="shared" si="1"/>
        <v>0</v>
      </c>
      <c r="H13" s="40">
        <f t="shared" si="1"/>
        <v>1.9716864999999999</v>
      </c>
      <c r="I13" s="40">
        <f t="shared" si="1"/>
        <v>86.186318650000004</v>
      </c>
      <c r="J13" s="40">
        <f t="shared" si="1"/>
        <v>0</v>
      </c>
      <c r="K13" s="40">
        <f t="shared" si="1"/>
        <v>0</v>
      </c>
      <c r="L13" s="40">
        <f t="shared" si="1"/>
        <v>5.9591865999999998</v>
      </c>
      <c r="M13" s="40">
        <f t="shared" si="1"/>
        <v>0</v>
      </c>
      <c r="N13" s="40">
        <f t="shared" si="1"/>
        <v>0</v>
      </c>
      <c r="O13" s="40">
        <f t="shared" si="1"/>
        <v>0</v>
      </c>
      <c r="P13" s="40">
        <f t="shared" si="1"/>
        <v>0</v>
      </c>
      <c r="Q13" s="40">
        <f t="shared" si="1"/>
        <v>0</v>
      </c>
      <c r="R13" s="40">
        <f t="shared" si="1"/>
        <v>0.66117499000000002</v>
      </c>
      <c r="S13" s="40">
        <f t="shared" si="1"/>
        <v>0.37792278000000001</v>
      </c>
      <c r="T13" s="40">
        <f t="shared" si="1"/>
        <v>0</v>
      </c>
      <c r="U13" s="40">
        <f t="shared" si="1"/>
        <v>0</v>
      </c>
      <c r="V13" s="40">
        <f t="shared" si="1"/>
        <v>0.57112587000000004</v>
      </c>
      <c r="W13" s="40">
        <f t="shared" si="1"/>
        <v>0</v>
      </c>
      <c r="X13" s="40">
        <f t="shared" si="1"/>
        <v>0</v>
      </c>
      <c r="Y13" s="40">
        <f t="shared" si="1"/>
        <v>0</v>
      </c>
      <c r="Z13" s="40">
        <f t="shared" si="1"/>
        <v>0</v>
      </c>
      <c r="AA13" s="40">
        <f t="shared" si="1"/>
        <v>0</v>
      </c>
      <c r="AB13" s="40">
        <f t="shared" si="1"/>
        <v>1.9742304500000001</v>
      </c>
      <c r="AC13" s="40">
        <f t="shared" si="1"/>
        <v>58.446762079999999</v>
      </c>
      <c r="AD13" s="40">
        <f t="shared" si="1"/>
        <v>0</v>
      </c>
      <c r="AE13" s="40">
        <f t="shared" si="1"/>
        <v>0</v>
      </c>
      <c r="AF13" s="40">
        <f t="shared" si="1"/>
        <v>6.3393906900000001</v>
      </c>
      <c r="AG13" s="40">
        <f t="shared" si="1"/>
        <v>0</v>
      </c>
      <c r="AH13" s="40">
        <f t="shared" si="1"/>
        <v>0</v>
      </c>
      <c r="AI13" s="40">
        <f t="shared" si="1"/>
        <v>0</v>
      </c>
      <c r="AJ13" s="40">
        <f t="shared" si="1"/>
        <v>0</v>
      </c>
      <c r="AK13" s="40">
        <f t="shared" si="1"/>
        <v>0</v>
      </c>
      <c r="AL13" s="40">
        <f t="shared" si="1"/>
        <v>0.17745032999999999</v>
      </c>
      <c r="AM13" s="40">
        <f t="shared" si="1"/>
        <v>0</v>
      </c>
      <c r="AN13" s="40">
        <f t="shared" si="1"/>
        <v>0</v>
      </c>
      <c r="AO13" s="40">
        <f t="shared" si="1"/>
        <v>0</v>
      </c>
      <c r="AP13" s="40">
        <f t="shared" si="1"/>
        <v>0.70175352000000002</v>
      </c>
      <c r="AQ13" s="40">
        <f t="shared" si="1"/>
        <v>0</v>
      </c>
      <c r="AR13" s="40">
        <f t="shared" si="1"/>
        <v>0</v>
      </c>
      <c r="AS13" s="40">
        <f t="shared" si="1"/>
        <v>0</v>
      </c>
      <c r="AT13" s="40">
        <f t="shared" si="1"/>
        <v>0</v>
      </c>
      <c r="AU13" s="40">
        <f t="shared" si="1"/>
        <v>0</v>
      </c>
      <c r="AV13" s="40">
        <f t="shared" si="1"/>
        <v>18.850863459999999</v>
      </c>
      <c r="AW13" s="40">
        <f t="shared" si="1"/>
        <v>58.112283949999998</v>
      </c>
      <c r="AX13" s="40">
        <f t="shared" si="1"/>
        <v>10.39234686</v>
      </c>
      <c r="AY13" s="40">
        <f t="shared" si="1"/>
        <v>0</v>
      </c>
      <c r="AZ13" s="40">
        <f t="shared" si="1"/>
        <v>98.420370390000002</v>
      </c>
      <c r="BA13" s="40">
        <f t="shared" si="1"/>
        <v>0</v>
      </c>
      <c r="BB13" s="40">
        <f t="shared" si="1"/>
        <v>0</v>
      </c>
      <c r="BC13" s="40">
        <f t="shared" si="1"/>
        <v>0</v>
      </c>
      <c r="BD13" s="40">
        <f t="shared" si="1"/>
        <v>0</v>
      </c>
      <c r="BE13" s="40">
        <f t="shared" si="1"/>
        <v>0</v>
      </c>
      <c r="BF13" s="40">
        <f t="shared" si="1"/>
        <v>3.2146838099999999</v>
      </c>
      <c r="BG13" s="40">
        <f t="shared" si="1"/>
        <v>28.61614385</v>
      </c>
      <c r="BH13" s="40">
        <f t="shared" si="1"/>
        <v>0.19436844</v>
      </c>
      <c r="BI13" s="40">
        <f t="shared" si="1"/>
        <v>0</v>
      </c>
      <c r="BJ13" s="40">
        <f t="shared" si="1"/>
        <v>5.6586245100000001</v>
      </c>
      <c r="BK13" s="40">
        <f t="shared" si="1"/>
        <v>386.82668773</v>
      </c>
    </row>
    <row r="14" spans="1:107">
      <c r="A14" s="17" t="s">
        <v>82</v>
      </c>
      <c r="B14" s="25" t="s">
        <v>10</v>
      </c>
      <c r="C14" s="61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3"/>
    </row>
    <row r="15" spans="1:107">
      <c r="A15" s="59"/>
      <c r="B15" s="60" t="s">
        <v>108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2">
        <v>0.16215658999999999</v>
      </c>
      <c r="I15" s="52">
        <v>140.60235054</v>
      </c>
      <c r="J15" s="52">
        <v>0</v>
      </c>
      <c r="K15" s="52">
        <v>0</v>
      </c>
      <c r="L15" s="52">
        <v>11.672666250000001</v>
      </c>
      <c r="M15" s="52">
        <v>0</v>
      </c>
      <c r="N15" s="52">
        <v>0</v>
      </c>
      <c r="O15" s="52">
        <v>0</v>
      </c>
      <c r="P15" s="52">
        <v>0</v>
      </c>
      <c r="Q15" s="52">
        <v>0</v>
      </c>
      <c r="R15" s="52">
        <v>6.0377260000000002E-2</v>
      </c>
      <c r="S15" s="52">
        <v>1.7975884900000001</v>
      </c>
      <c r="T15" s="52">
        <v>5.3337899999999997E-3</v>
      </c>
      <c r="U15" s="52">
        <v>0</v>
      </c>
      <c r="V15" s="52">
        <v>0.20236354000000001</v>
      </c>
      <c r="W15" s="52">
        <v>0</v>
      </c>
      <c r="X15" s="52">
        <v>0</v>
      </c>
      <c r="Y15" s="52">
        <v>0</v>
      </c>
      <c r="Z15" s="52">
        <v>0</v>
      </c>
      <c r="AA15" s="52">
        <v>0</v>
      </c>
      <c r="AB15" s="52">
        <v>2.5621229999999998E-2</v>
      </c>
      <c r="AC15" s="52">
        <v>5.0533518800000001</v>
      </c>
      <c r="AD15" s="52">
        <v>0</v>
      </c>
      <c r="AE15" s="52">
        <v>0</v>
      </c>
      <c r="AF15" s="52">
        <v>5.4164015699999997</v>
      </c>
      <c r="AG15" s="52">
        <v>0</v>
      </c>
      <c r="AH15" s="52">
        <v>0</v>
      </c>
      <c r="AI15" s="52">
        <v>0</v>
      </c>
      <c r="AJ15" s="52">
        <v>0</v>
      </c>
      <c r="AK15" s="52">
        <v>0</v>
      </c>
      <c r="AL15" s="52">
        <v>1.3232610000000001E-2</v>
      </c>
      <c r="AM15" s="52">
        <v>0.37265854999999998</v>
      </c>
      <c r="AN15" s="52">
        <v>0</v>
      </c>
      <c r="AO15" s="52">
        <v>0</v>
      </c>
      <c r="AP15" s="52">
        <v>0</v>
      </c>
      <c r="AQ15" s="52">
        <v>0</v>
      </c>
      <c r="AR15" s="52">
        <v>0</v>
      </c>
      <c r="AS15" s="52">
        <v>0</v>
      </c>
      <c r="AT15" s="52">
        <v>0</v>
      </c>
      <c r="AU15" s="52">
        <v>0</v>
      </c>
      <c r="AV15" s="52">
        <v>0.57383205999999998</v>
      </c>
      <c r="AW15" s="52">
        <v>29.559983190000001</v>
      </c>
      <c r="AX15" s="52">
        <v>0</v>
      </c>
      <c r="AY15" s="52">
        <v>0</v>
      </c>
      <c r="AZ15" s="52">
        <v>42.612008600000003</v>
      </c>
      <c r="BA15" s="52">
        <v>0</v>
      </c>
      <c r="BB15" s="52">
        <v>0</v>
      </c>
      <c r="BC15" s="52">
        <v>0</v>
      </c>
      <c r="BD15" s="52">
        <v>0</v>
      </c>
      <c r="BE15" s="52">
        <v>0</v>
      </c>
      <c r="BF15" s="52">
        <v>9.4491459999999999E-2</v>
      </c>
      <c r="BG15" s="52">
        <v>56.36457326</v>
      </c>
      <c r="BH15" s="52">
        <v>0</v>
      </c>
      <c r="BI15" s="52">
        <v>0</v>
      </c>
      <c r="BJ15" s="52">
        <v>7.6326000199999999</v>
      </c>
      <c r="BK15" s="52">
        <f t="shared" ref="BK15:BK68" si="2">SUM(C15:BJ15)</f>
        <v>302.22159089000002</v>
      </c>
    </row>
    <row r="16" spans="1:107">
      <c r="A16" s="59"/>
      <c r="B16" s="60" t="s">
        <v>109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2">
        <v>0.16293777000000001</v>
      </c>
      <c r="I16" s="52">
        <v>77.967979339999999</v>
      </c>
      <c r="J16" s="52">
        <v>0</v>
      </c>
      <c r="K16" s="52">
        <v>0</v>
      </c>
      <c r="L16" s="52">
        <v>8.5029660499999995</v>
      </c>
      <c r="M16" s="52">
        <v>0</v>
      </c>
      <c r="N16" s="52">
        <v>0</v>
      </c>
      <c r="O16" s="52">
        <v>0</v>
      </c>
      <c r="P16" s="52">
        <v>0</v>
      </c>
      <c r="Q16" s="52">
        <v>0</v>
      </c>
      <c r="R16" s="52">
        <v>0.1000008</v>
      </c>
      <c r="S16" s="52">
        <v>0</v>
      </c>
      <c r="T16" s="52">
        <v>0</v>
      </c>
      <c r="U16" s="52">
        <v>0</v>
      </c>
      <c r="V16" s="52">
        <v>1.1363333799999999</v>
      </c>
      <c r="W16" s="52">
        <v>0</v>
      </c>
      <c r="X16" s="52">
        <v>0</v>
      </c>
      <c r="Y16" s="52">
        <v>0</v>
      </c>
      <c r="Z16" s="52">
        <v>0</v>
      </c>
      <c r="AA16" s="52">
        <v>0</v>
      </c>
      <c r="AB16" s="52">
        <v>3.092439E-2</v>
      </c>
      <c r="AC16" s="52">
        <v>0.20570073999999999</v>
      </c>
      <c r="AD16" s="52">
        <v>0</v>
      </c>
      <c r="AE16" s="52">
        <v>0</v>
      </c>
      <c r="AF16" s="52">
        <v>1.6701972899999999</v>
      </c>
      <c r="AG16" s="52">
        <v>0</v>
      </c>
      <c r="AH16" s="52">
        <v>0</v>
      </c>
      <c r="AI16" s="52">
        <v>0</v>
      </c>
      <c r="AJ16" s="52">
        <v>0</v>
      </c>
      <c r="AK16" s="52">
        <v>0</v>
      </c>
      <c r="AL16" s="52">
        <v>0</v>
      </c>
      <c r="AM16" s="52">
        <v>7.0931290599999999</v>
      </c>
      <c r="AN16" s="52">
        <v>0</v>
      </c>
      <c r="AO16" s="52">
        <v>0</v>
      </c>
      <c r="AP16" s="52">
        <v>3.8037664699999998</v>
      </c>
      <c r="AQ16" s="52">
        <v>0</v>
      </c>
      <c r="AR16" s="52">
        <v>0</v>
      </c>
      <c r="AS16" s="52">
        <v>0</v>
      </c>
      <c r="AT16" s="52">
        <v>0</v>
      </c>
      <c r="AU16" s="52">
        <v>0</v>
      </c>
      <c r="AV16" s="52">
        <v>0.28578297000000003</v>
      </c>
      <c r="AW16" s="52">
        <v>34.774730120000001</v>
      </c>
      <c r="AX16" s="52">
        <v>0</v>
      </c>
      <c r="AY16" s="52">
        <v>0</v>
      </c>
      <c r="AZ16" s="52">
        <v>32.677601070000001</v>
      </c>
      <c r="BA16" s="52">
        <v>0</v>
      </c>
      <c r="BB16" s="52">
        <v>0</v>
      </c>
      <c r="BC16" s="52">
        <v>0</v>
      </c>
      <c r="BD16" s="52">
        <v>0</v>
      </c>
      <c r="BE16" s="52">
        <v>0</v>
      </c>
      <c r="BF16" s="52">
        <v>0.34665822000000002</v>
      </c>
      <c r="BG16" s="52">
        <v>35.43880248</v>
      </c>
      <c r="BH16" s="52">
        <v>0</v>
      </c>
      <c r="BI16" s="52">
        <v>0</v>
      </c>
      <c r="BJ16" s="52">
        <v>1.6857631799999999</v>
      </c>
      <c r="BK16" s="52">
        <f t="shared" si="2"/>
        <v>205.88327333000001</v>
      </c>
    </row>
    <row r="17" spans="1:63">
      <c r="A17" s="59"/>
      <c r="B17" s="60" t="s">
        <v>110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2">
        <v>9.5660969999999998E-2</v>
      </c>
      <c r="I17" s="52">
        <v>19.289709169999998</v>
      </c>
      <c r="J17" s="52">
        <v>0</v>
      </c>
      <c r="K17" s="52">
        <v>0</v>
      </c>
      <c r="L17" s="52">
        <v>2.6433434199999999</v>
      </c>
      <c r="M17" s="52">
        <v>0</v>
      </c>
      <c r="N17" s="52">
        <v>0</v>
      </c>
      <c r="O17" s="52">
        <v>0</v>
      </c>
      <c r="P17" s="52">
        <v>0</v>
      </c>
      <c r="Q17" s="52">
        <v>0</v>
      </c>
      <c r="R17" s="52">
        <v>2.3956200000000002E-3</v>
      </c>
      <c r="S17" s="52">
        <v>5.5118096899999998</v>
      </c>
      <c r="T17" s="52">
        <v>0</v>
      </c>
      <c r="U17" s="52">
        <v>0</v>
      </c>
      <c r="V17" s="52">
        <v>0.34173219999999999</v>
      </c>
      <c r="W17" s="52">
        <v>0</v>
      </c>
      <c r="X17" s="52">
        <v>0</v>
      </c>
      <c r="Y17" s="52">
        <v>0</v>
      </c>
      <c r="Z17" s="52">
        <v>0</v>
      </c>
      <c r="AA17" s="52">
        <v>0</v>
      </c>
      <c r="AB17" s="52">
        <v>2.521319E-2</v>
      </c>
      <c r="AC17" s="52">
        <v>1.7723580699999999</v>
      </c>
      <c r="AD17" s="52">
        <v>0</v>
      </c>
      <c r="AE17" s="52">
        <v>0</v>
      </c>
      <c r="AF17" s="52">
        <v>2.7400041000000002</v>
      </c>
      <c r="AG17" s="52">
        <v>0</v>
      </c>
      <c r="AH17" s="52">
        <v>0</v>
      </c>
      <c r="AI17" s="52">
        <v>0</v>
      </c>
      <c r="AJ17" s="52">
        <v>0</v>
      </c>
      <c r="AK17" s="52">
        <v>0</v>
      </c>
      <c r="AL17" s="52">
        <v>1.7724E-4</v>
      </c>
      <c r="AM17" s="52">
        <v>0</v>
      </c>
      <c r="AN17" s="52">
        <v>0</v>
      </c>
      <c r="AO17" s="52">
        <v>0</v>
      </c>
      <c r="AP17" s="52">
        <v>0</v>
      </c>
      <c r="AQ17" s="52">
        <v>0</v>
      </c>
      <c r="AR17" s="52">
        <v>0</v>
      </c>
      <c r="AS17" s="52">
        <v>0</v>
      </c>
      <c r="AT17" s="52">
        <v>0</v>
      </c>
      <c r="AU17" s="52">
        <v>0</v>
      </c>
      <c r="AV17" s="52">
        <v>0.33199077999999999</v>
      </c>
      <c r="AW17" s="52">
        <v>20.597244020000002</v>
      </c>
      <c r="AX17" s="52">
        <v>0</v>
      </c>
      <c r="AY17" s="52">
        <v>0</v>
      </c>
      <c r="AZ17" s="52">
        <v>14.484828419999999</v>
      </c>
      <c r="BA17" s="52">
        <v>0</v>
      </c>
      <c r="BB17" s="52">
        <v>0</v>
      </c>
      <c r="BC17" s="52">
        <v>0</v>
      </c>
      <c r="BD17" s="52">
        <v>0</v>
      </c>
      <c r="BE17" s="52">
        <v>0</v>
      </c>
      <c r="BF17" s="52">
        <v>0.26009143000000001</v>
      </c>
      <c r="BG17" s="52">
        <v>21.189607380000002</v>
      </c>
      <c r="BH17" s="52">
        <v>0</v>
      </c>
      <c r="BI17" s="52">
        <v>0</v>
      </c>
      <c r="BJ17" s="52">
        <v>2.1965193099999998</v>
      </c>
      <c r="BK17" s="52">
        <f t="shared" si="2"/>
        <v>91.482685009999997</v>
      </c>
    </row>
    <row r="18" spans="1:63">
      <c r="A18" s="59"/>
      <c r="B18" s="60" t="s">
        <v>111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2">
        <v>0.22073081999999999</v>
      </c>
      <c r="I18" s="52">
        <v>0</v>
      </c>
      <c r="J18" s="52">
        <v>0</v>
      </c>
      <c r="K18" s="52">
        <v>0</v>
      </c>
      <c r="L18" s="52">
        <v>1.3790346899999999</v>
      </c>
      <c r="M18" s="52">
        <v>0</v>
      </c>
      <c r="N18" s="52">
        <v>0</v>
      </c>
      <c r="O18" s="52">
        <v>0</v>
      </c>
      <c r="P18" s="52">
        <v>0</v>
      </c>
      <c r="Q18" s="52">
        <v>0</v>
      </c>
      <c r="R18" s="52">
        <v>7.4645729999999993E-2</v>
      </c>
      <c r="S18" s="52">
        <v>0</v>
      </c>
      <c r="T18" s="52">
        <v>0</v>
      </c>
      <c r="U18" s="52">
        <v>0</v>
      </c>
      <c r="V18" s="52">
        <v>0.17800872000000001</v>
      </c>
      <c r="W18" s="52">
        <v>0</v>
      </c>
      <c r="X18" s="52">
        <v>0</v>
      </c>
      <c r="Y18" s="52">
        <v>0</v>
      </c>
      <c r="Z18" s="52">
        <v>0</v>
      </c>
      <c r="AA18" s="52">
        <v>0</v>
      </c>
      <c r="AB18" s="52">
        <v>0.92078110000000002</v>
      </c>
      <c r="AC18" s="52">
        <v>15.063088</v>
      </c>
      <c r="AD18" s="52">
        <v>0</v>
      </c>
      <c r="AE18" s="52">
        <v>0</v>
      </c>
      <c r="AF18" s="52">
        <v>39.437763869999998</v>
      </c>
      <c r="AG18" s="52">
        <v>0</v>
      </c>
      <c r="AH18" s="52">
        <v>0</v>
      </c>
      <c r="AI18" s="52">
        <v>0</v>
      </c>
      <c r="AJ18" s="52">
        <v>0</v>
      </c>
      <c r="AK18" s="52">
        <v>0</v>
      </c>
      <c r="AL18" s="52">
        <v>6.0916900000000003E-2</v>
      </c>
      <c r="AM18" s="52">
        <v>0</v>
      </c>
      <c r="AN18" s="52">
        <v>0</v>
      </c>
      <c r="AO18" s="52">
        <v>0</v>
      </c>
      <c r="AP18" s="52">
        <v>0.32119819999999999</v>
      </c>
      <c r="AQ18" s="52">
        <v>0</v>
      </c>
      <c r="AR18" s="52">
        <v>0</v>
      </c>
      <c r="AS18" s="52">
        <v>0</v>
      </c>
      <c r="AT18" s="52">
        <v>0</v>
      </c>
      <c r="AU18" s="52">
        <v>0</v>
      </c>
      <c r="AV18" s="52">
        <v>1.85384858</v>
      </c>
      <c r="AW18" s="52">
        <v>17.098396940000001</v>
      </c>
      <c r="AX18" s="52">
        <v>0</v>
      </c>
      <c r="AY18" s="52">
        <v>0</v>
      </c>
      <c r="AZ18" s="52">
        <v>18.782490060000001</v>
      </c>
      <c r="BA18" s="52">
        <v>0</v>
      </c>
      <c r="BB18" s="52">
        <v>0</v>
      </c>
      <c r="BC18" s="52">
        <v>0</v>
      </c>
      <c r="BD18" s="52">
        <v>0</v>
      </c>
      <c r="BE18" s="52">
        <v>0</v>
      </c>
      <c r="BF18" s="52">
        <v>1.1227671400000001</v>
      </c>
      <c r="BG18" s="52">
        <v>0.55379</v>
      </c>
      <c r="BH18" s="52">
        <v>0</v>
      </c>
      <c r="BI18" s="52">
        <v>0</v>
      </c>
      <c r="BJ18" s="52">
        <v>3.8510246499999998</v>
      </c>
      <c r="BK18" s="52">
        <f t="shared" si="2"/>
        <v>100.91848539999999</v>
      </c>
    </row>
    <row r="19" spans="1:63">
      <c r="A19" s="59"/>
      <c r="B19" s="60" t="s">
        <v>112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2">
        <v>0.15135662</v>
      </c>
      <c r="I19" s="52">
        <v>2.9789980000000001E-2</v>
      </c>
      <c r="J19" s="52">
        <v>0</v>
      </c>
      <c r="K19" s="52">
        <v>0</v>
      </c>
      <c r="L19" s="52">
        <v>2.0330494300000002</v>
      </c>
      <c r="M19" s="52">
        <v>0</v>
      </c>
      <c r="N19" s="52">
        <v>0</v>
      </c>
      <c r="O19" s="52">
        <v>0</v>
      </c>
      <c r="P19" s="52">
        <v>0</v>
      </c>
      <c r="Q19" s="52">
        <v>0</v>
      </c>
      <c r="R19" s="52">
        <v>3.6867440000000001E-2</v>
      </c>
      <c r="S19" s="52">
        <v>0.60112703000000001</v>
      </c>
      <c r="T19" s="52">
        <v>0</v>
      </c>
      <c r="U19" s="52">
        <v>0</v>
      </c>
      <c r="V19" s="52">
        <v>6.87756597</v>
      </c>
      <c r="W19" s="52">
        <v>0</v>
      </c>
      <c r="X19" s="52">
        <v>0</v>
      </c>
      <c r="Y19" s="52">
        <v>0</v>
      </c>
      <c r="Z19" s="52">
        <v>0</v>
      </c>
      <c r="AA19" s="52">
        <v>0</v>
      </c>
      <c r="AB19" s="52">
        <v>1.0643300000000001E-3</v>
      </c>
      <c r="AC19" s="52">
        <v>0.59602200000000005</v>
      </c>
      <c r="AD19" s="52">
        <v>0</v>
      </c>
      <c r="AE19" s="52">
        <v>0</v>
      </c>
      <c r="AF19" s="52">
        <v>1.169141</v>
      </c>
      <c r="AG19" s="52">
        <v>0</v>
      </c>
      <c r="AH19" s="52">
        <v>0</v>
      </c>
      <c r="AI19" s="52">
        <v>0</v>
      </c>
      <c r="AJ19" s="52">
        <v>0</v>
      </c>
      <c r="AK19" s="52">
        <v>0</v>
      </c>
      <c r="AL19" s="52">
        <v>6.4781060000000001E-2</v>
      </c>
      <c r="AM19" s="52">
        <v>0</v>
      </c>
      <c r="AN19" s="52">
        <v>0</v>
      </c>
      <c r="AO19" s="52">
        <v>0</v>
      </c>
      <c r="AP19" s="52">
        <v>0.34113391999999998</v>
      </c>
      <c r="AQ19" s="52">
        <v>0</v>
      </c>
      <c r="AR19" s="52">
        <v>0</v>
      </c>
      <c r="AS19" s="52">
        <v>0</v>
      </c>
      <c r="AT19" s="52">
        <v>0</v>
      </c>
      <c r="AU19" s="52">
        <v>0</v>
      </c>
      <c r="AV19" s="52">
        <v>0.51301679</v>
      </c>
      <c r="AW19" s="52">
        <v>4.1692273999999996</v>
      </c>
      <c r="AX19" s="52">
        <v>0</v>
      </c>
      <c r="AY19" s="52">
        <v>0</v>
      </c>
      <c r="AZ19" s="52">
        <v>19.60842388</v>
      </c>
      <c r="BA19" s="52">
        <v>0</v>
      </c>
      <c r="BB19" s="52">
        <v>0</v>
      </c>
      <c r="BC19" s="52">
        <v>0</v>
      </c>
      <c r="BD19" s="52">
        <v>0</v>
      </c>
      <c r="BE19" s="52">
        <v>0</v>
      </c>
      <c r="BF19" s="52">
        <v>0.15996076000000001</v>
      </c>
      <c r="BG19" s="52">
        <v>1.75708051</v>
      </c>
      <c r="BH19" s="52">
        <v>0</v>
      </c>
      <c r="BI19" s="52">
        <v>0</v>
      </c>
      <c r="BJ19" s="52">
        <v>2.5869047799999998</v>
      </c>
      <c r="BK19" s="52">
        <f t="shared" si="2"/>
        <v>40.696512899999995</v>
      </c>
    </row>
    <row r="20" spans="1:63">
      <c r="A20" s="59"/>
      <c r="B20" s="60" t="s">
        <v>113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2">
        <v>0.21200832999999999</v>
      </c>
      <c r="I20" s="52">
        <v>57.935156509999999</v>
      </c>
      <c r="J20" s="52">
        <v>0</v>
      </c>
      <c r="K20" s="52">
        <v>0</v>
      </c>
      <c r="L20" s="52">
        <v>9.4254793200000009</v>
      </c>
      <c r="M20" s="52">
        <v>0</v>
      </c>
      <c r="N20" s="52">
        <v>0</v>
      </c>
      <c r="O20" s="52">
        <v>0</v>
      </c>
      <c r="P20" s="52">
        <v>0</v>
      </c>
      <c r="Q20" s="52">
        <v>0</v>
      </c>
      <c r="R20" s="52">
        <v>0.253139</v>
      </c>
      <c r="S20" s="52">
        <v>0</v>
      </c>
      <c r="T20" s="52">
        <v>0</v>
      </c>
      <c r="U20" s="52">
        <v>0</v>
      </c>
      <c r="V20" s="52">
        <v>0.34376620000000002</v>
      </c>
      <c r="W20" s="52">
        <v>0</v>
      </c>
      <c r="X20" s="52">
        <v>0</v>
      </c>
      <c r="Y20" s="52">
        <v>0</v>
      </c>
      <c r="Z20" s="52">
        <v>0</v>
      </c>
      <c r="AA20" s="52">
        <v>0</v>
      </c>
      <c r="AB20" s="52">
        <v>1.5056924599999999</v>
      </c>
      <c r="AC20" s="52">
        <v>8.7488567100000001</v>
      </c>
      <c r="AD20" s="52">
        <v>0</v>
      </c>
      <c r="AE20" s="52">
        <v>0</v>
      </c>
      <c r="AF20" s="52">
        <v>38.409710150000002</v>
      </c>
      <c r="AG20" s="52">
        <v>0</v>
      </c>
      <c r="AH20" s="52">
        <v>0</v>
      </c>
      <c r="AI20" s="52">
        <v>0</v>
      </c>
      <c r="AJ20" s="52">
        <v>0</v>
      </c>
      <c r="AK20" s="52">
        <v>0</v>
      </c>
      <c r="AL20" s="52">
        <v>0.30971863999999999</v>
      </c>
      <c r="AM20" s="52">
        <v>0.59983412999999997</v>
      </c>
      <c r="AN20" s="52">
        <v>0</v>
      </c>
      <c r="AO20" s="52">
        <v>0</v>
      </c>
      <c r="AP20" s="52">
        <v>4.0735942600000001</v>
      </c>
      <c r="AQ20" s="52">
        <v>0</v>
      </c>
      <c r="AR20" s="52">
        <v>0</v>
      </c>
      <c r="AS20" s="52">
        <v>0</v>
      </c>
      <c r="AT20" s="52">
        <v>0</v>
      </c>
      <c r="AU20" s="52">
        <v>0</v>
      </c>
      <c r="AV20" s="52">
        <v>2.1617945600000001</v>
      </c>
      <c r="AW20" s="52">
        <v>18.627653689999999</v>
      </c>
      <c r="AX20" s="52">
        <v>0</v>
      </c>
      <c r="AY20" s="52">
        <v>0</v>
      </c>
      <c r="AZ20" s="52">
        <v>22.200130160000001</v>
      </c>
      <c r="BA20" s="52">
        <v>0</v>
      </c>
      <c r="BB20" s="52">
        <v>0</v>
      </c>
      <c r="BC20" s="52">
        <v>0</v>
      </c>
      <c r="BD20" s="52">
        <v>0</v>
      </c>
      <c r="BE20" s="52">
        <v>0</v>
      </c>
      <c r="BF20" s="52">
        <v>0.88709943000000002</v>
      </c>
      <c r="BG20" s="52">
        <v>0.1957932</v>
      </c>
      <c r="BH20" s="52">
        <v>0</v>
      </c>
      <c r="BI20" s="52">
        <v>0</v>
      </c>
      <c r="BJ20" s="52">
        <v>4.5456371300000002</v>
      </c>
      <c r="BK20" s="52">
        <f t="shared" si="2"/>
        <v>170.43506388000003</v>
      </c>
    </row>
    <row r="21" spans="1:63">
      <c r="A21" s="59"/>
      <c r="B21" s="60" t="s">
        <v>114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2">
        <v>0.18676799999999999</v>
      </c>
      <c r="I21" s="52">
        <v>44.057273670000001</v>
      </c>
      <c r="J21" s="52">
        <v>0</v>
      </c>
      <c r="K21" s="52">
        <v>0</v>
      </c>
      <c r="L21" s="52">
        <v>3.18338652</v>
      </c>
      <c r="M21" s="52">
        <v>0</v>
      </c>
      <c r="N21" s="52">
        <v>0</v>
      </c>
      <c r="O21" s="52">
        <v>0</v>
      </c>
      <c r="P21" s="52">
        <v>0</v>
      </c>
      <c r="Q21" s="52">
        <v>0</v>
      </c>
      <c r="R21" s="52">
        <v>7.4071559999999995E-2</v>
      </c>
      <c r="S21" s="52">
        <v>7.1173064500000001</v>
      </c>
      <c r="T21" s="52">
        <v>0</v>
      </c>
      <c r="U21" s="52">
        <v>0</v>
      </c>
      <c r="V21" s="52">
        <v>0.19126625</v>
      </c>
      <c r="W21" s="52">
        <v>0</v>
      </c>
      <c r="X21" s="52">
        <v>0</v>
      </c>
      <c r="Y21" s="52">
        <v>0</v>
      </c>
      <c r="Z21" s="52">
        <v>0</v>
      </c>
      <c r="AA21" s="52">
        <v>0</v>
      </c>
      <c r="AB21" s="52">
        <v>0</v>
      </c>
      <c r="AC21" s="52">
        <v>2.6343134699999999</v>
      </c>
      <c r="AD21" s="52">
        <v>0</v>
      </c>
      <c r="AE21" s="52">
        <v>0</v>
      </c>
      <c r="AF21" s="52">
        <v>0.37525678000000001</v>
      </c>
      <c r="AG21" s="52">
        <v>0</v>
      </c>
      <c r="AH21" s="52">
        <v>0</v>
      </c>
      <c r="AI21" s="52">
        <v>0</v>
      </c>
      <c r="AJ21" s="52">
        <v>0</v>
      </c>
      <c r="AK21" s="52">
        <v>0</v>
      </c>
      <c r="AL21" s="52">
        <v>4.2658719999999997E-2</v>
      </c>
      <c r="AM21" s="52">
        <v>0</v>
      </c>
      <c r="AN21" s="52">
        <v>0</v>
      </c>
      <c r="AO21" s="52">
        <v>0</v>
      </c>
      <c r="AP21" s="52">
        <v>0</v>
      </c>
      <c r="AQ21" s="52">
        <v>0</v>
      </c>
      <c r="AR21" s="52">
        <v>0</v>
      </c>
      <c r="AS21" s="52">
        <v>0</v>
      </c>
      <c r="AT21" s="52">
        <v>0</v>
      </c>
      <c r="AU21" s="52">
        <v>0</v>
      </c>
      <c r="AV21" s="52">
        <v>0.99371978000000005</v>
      </c>
      <c r="AW21" s="52">
        <v>19.326682850000001</v>
      </c>
      <c r="AX21" s="52">
        <v>0</v>
      </c>
      <c r="AY21" s="52">
        <v>0</v>
      </c>
      <c r="AZ21" s="52">
        <v>29.586897010000001</v>
      </c>
      <c r="BA21" s="52">
        <v>0</v>
      </c>
      <c r="BB21" s="52">
        <v>0</v>
      </c>
      <c r="BC21" s="52">
        <v>0</v>
      </c>
      <c r="BD21" s="52">
        <v>0</v>
      </c>
      <c r="BE21" s="52">
        <v>0</v>
      </c>
      <c r="BF21" s="52">
        <v>0.19409950000000001</v>
      </c>
      <c r="BG21" s="52">
        <v>0.25363811000000003</v>
      </c>
      <c r="BH21" s="52">
        <v>0</v>
      </c>
      <c r="BI21" s="52">
        <v>0</v>
      </c>
      <c r="BJ21" s="52">
        <v>1.56949373</v>
      </c>
      <c r="BK21" s="52">
        <f t="shared" si="2"/>
        <v>109.78683239999999</v>
      </c>
    </row>
    <row r="22" spans="1:63">
      <c r="A22" s="59"/>
      <c r="B22" s="60" t="s">
        <v>115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2">
        <v>0.37722154000000002</v>
      </c>
      <c r="I22" s="52">
        <v>52.089634889999999</v>
      </c>
      <c r="J22" s="52">
        <v>0</v>
      </c>
      <c r="K22" s="52">
        <v>0</v>
      </c>
      <c r="L22" s="52">
        <v>3.8589799899999999</v>
      </c>
      <c r="M22" s="52">
        <v>0</v>
      </c>
      <c r="N22" s="52">
        <v>0</v>
      </c>
      <c r="O22" s="52">
        <v>0</v>
      </c>
      <c r="P22" s="52">
        <v>0</v>
      </c>
      <c r="Q22" s="52">
        <v>0</v>
      </c>
      <c r="R22" s="52">
        <v>0.48302233</v>
      </c>
      <c r="S22" s="52">
        <v>27.909333119999999</v>
      </c>
      <c r="T22" s="52">
        <v>0</v>
      </c>
      <c r="U22" s="52">
        <v>0</v>
      </c>
      <c r="V22" s="52">
        <v>0.19743988000000001</v>
      </c>
      <c r="W22" s="52">
        <v>0</v>
      </c>
      <c r="X22" s="52">
        <v>0</v>
      </c>
      <c r="Y22" s="52">
        <v>0</v>
      </c>
      <c r="Z22" s="52">
        <v>0</v>
      </c>
      <c r="AA22" s="52">
        <v>0</v>
      </c>
      <c r="AB22" s="52">
        <v>0.17172729</v>
      </c>
      <c r="AC22" s="52">
        <v>0.73757017999999996</v>
      </c>
      <c r="AD22" s="52">
        <v>0</v>
      </c>
      <c r="AE22" s="52">
        <v>0</v>
      </c>
      <c r="AF22" s="52">
        <v>8.7895191300000004</v>
      </c>
      <c r="AG22" s="52">
        <v>0</v>
      </c>
      <c r="AH22" s="52">
        <v>0</v>
      </c>
      <c r="AI22" s="52">
        <v>0</v>
      </c>
      <c r="AJ22" s="52">
        <v>0</v>
      </c>
      <c r="AK22" s="52">
        <v>0</v>
      </c>
      <c r="AL22" s="52">
        <v>0.21084533999999999</v>
      </c>
      <c r="AM22" s="52">
        <v>0.11096687</v>
      </c>
      <c r="AN22" s="52">
        <v>0</v>
      </c>
      <c r="AO22" s="52">
        <v>0</v>
      </c>
      <c r="AP22" s="52">
        <v>1.0998274100000001</v>
      </c>
      <c r="AQ22" s="52">
        <v>0</v>
      </c>
      <c r="AR22" s="52">
        <v>0</v>
      </c>
      <c r="AS22" s="52">
        <v>0</v>
      </c>
      <c r="AT22" s="52">
        <v>0</v>
      </c>
      <c r="AU22" s="52">
        <v>0</v>
      </c>
      <c r="AV22" s="52">
        <v>3.6838010400000001</v>
      </c>
      <c r="AW22" s="52">
        <v>8.14055295</v>
      </c>
      <c r="AX22" s="52">
        <v>0.27501673999999998</v>
      </c>
      <c r="AY22" s="52">
        <v>0</v>
      </c>
      <c r="AZ22" s="52">
        <v>44.914777489999999</v>
      </c>
      <c r="BA22" s="52">
        <v>0</v>
      </c>
      <c r="BB22" s="52">
        <v>0</v>
      </c>
      <c r="BC22" s="52">
        <v>0</v>
      </c>
      <c r="BD22" s="52">
        <v>0</v>
      </c>
      <c r="BE22" s="52">
        <v>0</v>
      </c>
      <c r="BF22" s="52">
        <v>1.87648568</v>
      </c>
      <c r="BG22" s="52">
        <v>0.89740916999999998</v>
      </c>
      <c r="BH22" s="52">
        <v>0</v>
      </c>
      <c r="BI22" s="52">
        <v>0</v>
      </c>
      <c r="BJ22" s="52">
        <v>8.33810465</v>
      </c>
      <c r="BK22" s="52">
        <f t="shared" si="2"/>
        <v>164.16223569000002</v>
      </c>
    </row>
    <row r="23" spans="1:63">
      <c r="A23" s="59"/>
      <c r="B23" s="60" t="s">
        <v>116</v>
      </c>
      <c r="C23" s="52">
        <v>0</v>
      </c>
      <c r="D23" s="52">
        <v>0</v>
      </c>
      <c r="E23" s="52">
        <v>0</v>
      </c>
      <c r="F23" s="52">
        <v>0</v>
      </c>
      <c r="G23" s="52">
        <v>0</v>
      </c>
      <c r="H23" s="52">
        <v>0.15786557000000001</v>
      </c>
      <c r="I23" s="52">
        <v>0</v>
      </c>
      <c r="J23" s="52">
        <v>0</v>
      </c>
      <c r="K23" s="52">
        <v>0</v>
      </c>
      <c r="L23" s="52">
        <v>4.6791156799999998</v>
      </c>
      <c r="M23" s="52">
        <v>0</v>
      </c>
      <c r="N23" s="52">
        <v>0</v>
      </c>
      <c r="O23" s="52">
        <v>0</v>
      </c>
      <c r="P23" s="52">
        <v>0</v>
      </c>
      <c r="Q23" s="52">
        <v>0</v>
      </c>
      <c r="R23" s="52">
        <v>4.5056539999999999E-2</v>
      </c>
      <c r="S23" s="52">
        <v>0</v>
      </c>
      <c r="T23" s="52">
        <v>0</v>
      </c>
      <c r="U23" s="52">
        <v>0</v>
      </c>
      <c r="V23" s="52">
        <v>0</v>
      </c>
      <c r="W23" s="52">
        <v>0</v>
      </c>
      <c r="X23" s="52">
        <v>0</v>
      </c>
      <c r="Y23" s="52">
        <v>0</v>
      </c>
      <c r="Z23" s="52">
        <v>0</v>
      </c>
      <c r="AA23" s="52">
        <v>0</v>
      </c>
      <c r="AB23" s="52">
        <v>0.16005887999999999</v>
      </c>
      <c r="AC23" s="52">
        <v>0.55461225999999997</v>
      </c>
      <c r="AD23" s="52">
        <v>0</v>
      </c>
      <c r="AE23" s="52">
        <v>0</v>
      </c>
      <c r="AF23" s="52">
        <v>9.3221218599999993</v>
      </c>
      <c r="AG23" s="52">
        <v>0</v>
      </c>
      <c r="AH23" s="52">
        <v>0</v>
      </c>
      <c r="AI23" s="52">
        <v>0</v>
      </c>
      <c r="AJ23" s="52">
        <v>0</v>
      </c>
      <c r="AK23" s="52">
        <v>0</v>
      </c>
      <c r="AL23" s="52">
        <v>0.17747592000000001</v>
      </c>
      <c r="AM23" s="52">
        <v>3.3276739999999999E-2</v>
      </c>
      <c r="AN23" s="52">
        <v>0</v>
      </c>
      <c r="AO23" s="52">
        <v>0</v>
      </c>
      <c r="AP23" s="52">
        <v>5.0775657799999996</v>
      </c>
      <c r="AQ23" s="52">
        <v>0</v>
      </c>
      <c r="AR23" s="52">
        <v>0</v>
      </c>
      <c r="AS23" s="52">
        <v>0</v>
      </c>
      <c r="AT23" s="52">
        <v>0</v>
      </c>
      <c r="AU23" s="52">
        <v>0</v>
      </c>
      <c r="AV23" s="52">
        <v>2.6804610100000001</v>
      </c>
      <c r="AW23" s="52">
        <v>2.70392776</v>
      </c>
      <c r="AX23" s="52">
        <v>0</v>
      </c>
      <c r="AY23" s="52">
        <v>0</v>
      </c>
      <c r="AZ23" s="52">
        <v>63.257294469999998</v>
      </c>
      <c r="BA23" s="52">
        <v>0</v>
      </c>
      <c r="BB23" s="52">
        <v>0</v>
      </c>
      <c r="BC23" s="52">
        <v>0</v>
      </c>
      <c r="BD23" s="52">
        <v>0</v>
      </c>
      <c r="BE23" s="52">
        <v>0</v>
      </c>
      <c r="BF23" s="52">
        <v>0.95592635999999997</v>
      </c>
      <c r="BG23" s="52">
        <v>0.93883654000000005</v>
      </c>
      <c r="BH23" s="52">
        <v>0.33276736000000001</v>
      </c>
      <c r="BI23" s="52">
        <v>0</v>
      </c>
      <c r="BJ23" s="52">
        <v>2.3168199</v>
      </c>
      <c r="BK23" s="52">
        <f t="shared" si="2"/>
        <v>93.393182629999998</v>
      </c>
    </row>
    <row r="24" spans="1:63">
      <c r="A24" s="59"/>
      <c r="B24" s="60" t="s">
        <v>117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0.35733582000000003</v>
      </c>
      <c r="I24" s="52">
        <v>61.884572830000003</v>
      </c>
      <c r="J24" s="52">
        <v>0</v>
      </c>
      <c r="K24" s="52">
        <v>0</v>
      </c>
      <c r="L24" s="52">
        <v>2.17968984</v>
      </c>
      <c r="M24" s="52">
        <v>0</v>
      </c>
      <c r="N24" s="52">
        <v>0</v>
      </c>
      <c r="O24" s="52">
        <v>0</v>
      </c>
      <c r="P24" s="52">
        <v>0</v>
      </c>
      <c r="Q24" s="52">
        <v>0</v>
      </c>
      <c r="R24" s="52">
        <v>9.3178570000000002E-2</v>
      </c>
      <c r="S24" s="52">
        <v>0</v>
      </c>
      <c r="T24" s="52">
        <v>0</v>
      </c>
      <c r="U24" s="52">
        <v>0</v>
      </c>
      <c r="V24" s="52">
        <v>0.15155152</v>
      </c>
      <c r="W24" s="52">
        <v>0</v>
      </c>
      <c r="X24" s="52">
        <v>0</v>
      </c>
      <c r="Y24" s="52">
        <v>0</v>
      </c>
      <c r="Z24" s="52">
        <v>0</v>
      </c>
      <c r="AA24" s="52">
        <v>0</v>
      </c>
      <c r="AB24" s="52">
        <v>0.20570157999999999</v>
      </c>
      <c r="AC24" s="52">
        <v>18.40626383</v>
      </c>
      <c r="AD24" s="52">
        <v>0</v>
      </c>
      <c r="AE24" s="52">
        <v>0</v>
      </c>
      <c r="AF24" s="52">
        <v>11.07504864</v>
      </c>
      <c r="AG24" s="52">
        <v>0</v>
      </c>
      <c r="AH24" s="52">
        <v>0</v>
      </c>
      <c r="AI24" s="52">
        <v>0</v>
      </c>
      <c r="AJ24" s="52">
        <v>0</v>
      </c>
      <c r="AK24" s="52">
        <v>0</v>
      </c>
      <c r="AL24" s="52">
        <v>0.15528438999999999</v>
      </c>
      <c r="AM24" s="52">
        <v>0</v>
      </c>
      <c r="AN24" s="52">
        <v>0</v>
      </c>
      <c r="AO24" s="52">
        <v>0</v>
      </c>
      <c r="AP24" s="52">
        <v>1.5968396300000001</v>
      </c>
      <c r="AQ24" s="52">
        <v>0</v>
      </c>
      <c r="AR24" s="52">
        <v>0</v>
      </c>
      <c r="AS24" s="52">
        <v>0</v>
      </c>
      <c r="AT24" s="52">
        <v>0</v>
      </c>
      <c r="AU24" s="52">
        <v>0</v>
      </c>
      <c r="AV24" s="52">
        <v>1.03852933</v>
      </c>
      <c r="AW24" s="52">
        <v>19.60302244</v>
      </c>
      <c r="AX24" s="52">
        <v>0</v>
      </c>
      <c r="AY24" s="52">
        <v>0</v>
      </c>
      <c r="AZ24" s="52">
        <v>19.276181309999998</v>
      </c>
      <c r="BA24" s="52">
        <v>0</v>
      </c>
      <c r="BB24" s="52">
        <v>0</v>
      </c>
      <c r="BC24" s="52">
        <v>0</v>
      </c>
      <c r="BD24" s="52">
        <v>0</v>
      </c>
      <c r="BE24" s="52">
        <v>0</v>
      </c>
      <c r="BF24" s="52">
        <v>0.34631707</v>
      </c>
      <c r="BG24" s="52">
        <v>0.44049646999999997</v>
      </c>
      <c r="BH24" s="52">
        <v>0.11012687</v>
      </c>
      <c r="BI24" s="52">
        <v>0</v>
      </c>
      <c r="BJ24" s="52">
        <v>1.2997140300000001</v>
      </c>
      <c r="BK24" s="52">
        <f t="shared" si="2"/>
        <v>138.21985417000002</v>
      </c>
    </row>
    <row r="25" spans="1:63">
      <c r="A25" s="59"/>
      <c r="B25" s="60" t="s">
        <v>118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0.25672276999999999</v>
      </c>
      <c r="I25" s="52">
        <v>0</v>
      </c>
      <c r="J25" s="52">
        <v>0</v>
      </c>
      <c r="K25" s="52">
        <v>0</v>
      </c>
      <c r="L25" s="52">
        <v>2.5277563199999999</v>
      </c>
      <c r="M25" s="52">
        <v>0</v>
      </c>
      <c r="N25" s="52">
        <v>0</v>
      </c>
      <c r="O25" s="52">
        <v>0</v>
      </c>
      <c r="P25" s="52">
        <v>0</v>
      </c>
      <c r="Q25" s="52">
        <v>0</v>
      </c>
      <c r="R25" s="52">
        <v>0.17401791999999999</v>
      </c>
      <c r="S25" s="52">
        <v>0</v>
      </c>
      <c r="T25" s="52">
        <v>0</v>
      </c>
      <c r="U25" s="52">
        <v>0</v>
      </c>
      <c r="V25" s="52">
        <v>1.21352178</v>
      </c>
      <c r="W25" s="52">
        <v>0</v>
      </c>
      <c r="X25" s="52">
        <v>0</v>
      </c>
      <c r="Y25" s="52">
        <v>0</v>
      </c>
      <c r="Z25" s="52">
        <v>0</v>
      </c>
      <c r="AA25" s="52">
        <v>0</v>
      </c>
      <c r="AB25" s="52">
        <v>1.19509574</v>
      </c>
      <c r="AC25" s="52">
        <v>6.7897549000000001</v>
      </c>
      <c r="AD25" s="52">
        <v>0</v>
      </c>
      <c r="AE25" s="52">
        <v>0</v>
      </c>
      <c r="AF25" s="52">
        <v>16.0307073</v>
      </c>
      <c r="AG25" s="52">
        <v>0</v>
      </c>
      <c r="AH25" s="52">
        <v>0</v>
      </c>
      <c r="AI25" s="52">
        <v>0</v>
      </c>
      <c r="AJ25" s="52">
        <v>0</v>
      </c>
      <c r="AK25" s="52">
        <v>0</v>
      </c>
      <c r="AL25" s="52">
        <v>0.27790396000000001</v>
      </c>
      <c r="AM25" s="52">
        <v>0.21960013</v>
      </c>
      <c r="AN25" s="52">
        <v>0</v>
      </c>
      <c r="AO25" s="52">
        <v>0</v>
      </c>
      <c r="AP25" s="52">
        <v>2.2289413100000002</v>
      </c>
      <c r="AQ25" s="52">
        <v>0</v>
      </c>
      <c r="AR25" s="52">
        <v>0</v>
      </c>
      <c r="AS25" s="52">
        <v>0</v>
      </c>
      <c r="AT25" s="52">
        <v>0</v>
      </c>
      <c r="AU25" s="52">
        <v>0</v>
      </c>
      <c r="AV25" s="52">
        <v>5.2470036000000002</v>
      </c>
      <c r="AW25" s="52">
        <v>12.721761580000001</v>
      </c>
      <c r="AX25" s="52">
        <v>0</v>
      </c>
      <c r="AY25" s="52">
        <v>0</v>
      </c>
      <c r="AZ25" s="52">
        <v>69.735078340000001</v>
      </c>
      <c r="BA25" s="52">
        <v>0</v>
      </c>
      <c r="BB25" s="52">
        <v>0</v>
      </c>
      <c r="BC25" s="52">
        <v>0</v>
      </c>
      <c r="BD25" s="52">
        <v>0</v>
      </c>
      <c r="BE25" s="52">
        <v>0</v>
      </c>
      <c r="BF25" s="52">
        <v>1.1082131500000001</v>
      </c>
      <c r="BG25" s="52">
        <v>2.2363429300000002</v>
      </c>
      <c r="BH25" s="52">
        <v>0</v>
      </c>
      <c r="BI25" s="52">
        <v>0</v>
      </c>
      <c r="BJ25" s="52">
        <v>15.369443</v>
      </c>
      <c r="BK25" s="52">
        <f t="shared" si="2"/>
        <v>137.33186473000001</v>
      </c>
    </row>
    <row r="26" spans="1:63">
      <c r="A26" s="59"/>
      <c r="B26" s="60" t="s">
        <v>119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0.17474055999999999</v>
      </c>
      <c r="I26" s="52">
        <v>96.116137940000002</v>
      </c>
      <c r="J26" s="52">
        <v>0</v>
      </c>
      <c r="K26" s="52">
        <v>0</v>
      </c>
      <c r="L26" s="52">
        <v>2.3813477199999999</v>
      </c>
      <c r="M26" s="52">
        <v>0</v>
      </c>
      <c r="N26" s="52">
        <v>0</v>
      </c>
      <c r="O26" s="52">
        <v>0</v>
      </c>
      <c r="P26" s="52">
        <v>0</v>
      </c>
      <c r="Q26" s="52">
        <v>0</v>
      </c>
      <c r="R26" s="52">
        <v>0.14546013999999999</v>
      </c>
      <c r="S26" s="52">
        <v>1.10246355</v>
      </c>
      <c r="T26" s="52">
        <v>0</v>
      </c>
      <c r="U26" s="52">
        <v>0</v>
      </c>
      <c r="V26" s="52">
        <v>2.3592719899999999</v>
      </c>
      <c r="W26" s="52">
        <v>0</v>
      </c>
      <c r="X26" s="52">
        <v>0</v>
      </c>
      <c r="Y26" s="52">
        <v>0</v>
      </c>
      <c r="Z26" s="52">
        <v>0</v>
      </c>
      <c r="AA26" s="52">
        <v>0</v>
      </c>
      <c r="AB26" s="52">
        <v>9.4723399999999999E-2</v>
      </c>
      <c r="AC26" s="52">
        <v>3.7691100199999998</v>
      </c>
      <c r="AD26" s="52">
        <v>0</v>
      </c>
      <c r="AE26" s="52">
        <v>0</v>
      </c>
      <c r="AF26" s="52">
        <v>3.4144480000000001</v>
      </c>
      <c r="AG26" s="52">
        <v>0</v>
      </c>
      <c r="AH26" s="52">
        <v>0</v>
      </c>
      <c r="AI26" s="52">
        <v>0</v>
      </c>
      <c r="AJ26" s="52">
        <v>0</v>
      </c>
      <c r="AK26" s="52">
        <v>0</v>
      </c>
      <c r="AL26" s="52">
        <v>4.0862130000000003E-2</v>
      </c>
      <c r="AM26" s="52">
        <v>0</v>
      </c>
      <c r="AN26" s="52">
        <v>0</v>
      </c>
      <c r="AO26" s="52">
        <v>0</v>
      </c>
      <c r="AP26" s="52">
        <v>1.1014349999999999E-2</v>
      </c>
      <c r="AQ26" s="52">
        <v>0</v>
      </c>
      <c r="AR26" s="52">
        <v>0</v>
      </c>
      <c r="AS26" s="52">
        <v>0</v>
      </c>
      <c r="AT26" s="52">
        <v>0</v>
      </c>
      <c r="AU26" s="52">
        <v>0</v>
      </c>
      <c r="AV26" s="52">
        <v>1.5040500299999999</v>
      </c>
      <c r="AW26" s="52">
        <v>11.421868269999999</v>
      </c>
      <c r="AX26" s="52">
        <v>0</v>
      </c>
      <c r="AY26" s="52">
        <v>0</v>
      </c>
      <c r="AZ26" s="52">
        <v>14.041594679999999</v>
      </c>
      <c r="BA26" s="52">
        <v>0</v>
      </c>
      <c r="BB26" s="52">
        <v>0</v>
      </c>
      <c r="BC26" s="52">
        <v>0</v>
      </c>
      <c r="BD26" s="52">
        <v>0</v>
      </c>
      <c r="BE26" s="52">
        <v>0</v>
      </c>
      <c r="BF26" s="52">
        <v>0.28261276000000002</v>
      </c>
      <c r="BG26" s="52">
        <v>11.01434839</v>
      </c>
      <c r="BH26" s="52">
        <v>0</v>
      </c>
      <c r="BI26" s="52">
        <v>0</v>
      </c>
      <c r="BJ26" s="52">
        <v>1.0516631999999999</v>
      </c>
      <c r="BK26" s="52">
        <f t="shared" si="2"/>
        <v>148.92571713000001</v>
      </c>
    </row>
    <row r="27" spans="1:63">
      <c r="A27" s="59"/>
      <c r="B27" s="60" t="s">
        <v>120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0.20595231</v>
      </c>
      <c r="I27" s="52">
        <v>3.89965553</v>
      </c>
      <c r="J27" s="52">
        <v>0</v>
      </c>
      <c r="K27" s="52">
        <v>0</v>
      </c>
      <c r="L27" s="52">
        <v>32.844042420000001</v>
      </c>
      <c r="M27" s="52">
        <v>0</v>
      </c>
      <c r="N27" s="52">
        <v>0</v>
      </c>
      <c r="O27" s="52">
        <v>0</v>
      </c>
      <c r="P27" s="52">
        <v>0</v>
      </c>
      <c r="Q27" s="52">
        <v>0</v>
      </c>
      <c r="R27" s="52">
        <v>0.24680974999999999</v>
      </c>
      <c r="S27" s="52">
        <v>46.13676967</v>
      </c>
      <c r="T27" s="52">
        <v>0</v>
      </c>
      <c r="U27" s="52">
        <v>0</v>
      </c>
      <c r="V27" s="52">
        <v>1.7675732500000001</v>
      </c>
      <c r="W27" s="52">
        <v>0</v>
      </c>
      <c r="X27" s="52">
        <v>0</v>
      </c>
      <c r="Y27" s="52">
        <v>0</v>
      </c>
      <c r="Z27" s="52">
        <v>0</v>
      </c>
      <c r="AA27" s="52">
        <v>0</v>
      </c>
      <c r="AB27" s="52">
        <v>0.74463234</v>
      </c>
      <c r="AC27" s="52">
        <v>2.9221485700000001</v>
      </c>
      <c r="AD27" s="52">
        <v>0</v>
      </c>
      <c r="AE27" s="52">
        <v>0</v>
      </c>
      <c r="AF27" s="52">
        <v>13.289953560000001</v>
      </c>
      <c r="AG27" s="52">
        <v>0</v>
      </c>
      <c r="AH27" s="52">
        <v>0</v>
      </c>
      <c r="AI27" s="52">
        <v>0</v>
      </c>
      <c r="AJ27" s="52">
        <v>0</v>
      </c>
      <c r="AK27" s="52">
        <v>0</v>
      </c>
      <c r="AL27" s="52">
        <v>0.35630311999999997</v>
      </c>
      <c r="AM27" s="52">
        <v>0.38269486000000003</v>
      </c>
      <c r="AN27" s="52">
        <v>0</v>
      </c>
      <c r="AO27" s="52">
        <v>0</v>
      </c>
      <c r="AP27" s="52">
        <v>0.88903295000000004</v>
      </c>
      <c r="AQ27" s="52">
        <v>0</v>
      </c>
      <c r="AR27" s="52">
        <v>0</v>
      </c>
      <c r="AS27" s="52">
        <v>0</v>
      </c>
      <c r="AT27" s="52">
        <v>0</v>
      </c>
      <c r="AU27" s="52">
        <v>0</v>
      </c>
      <c r="AV27" s="52">
        <v>5.6033765100000004</v>
      </c>
      <c r="AW27" s="52">
        <v>16.375603590000001</v>
      </c>
      <c r="AX27" s="52">
        <v>0</v>
      </c>
      <c r="AY27" s="52">
        <v>0</v>
      </c>
      <c r="AZ27" s="52">
        <v>73.635911219999997</v>
      </c>
      <c r="BA27" s="52">
        <v>0</v>
      </c>
      <c r="BB27" s="52">
        <v>0</v>
      </c>
      <c r="BC27" s="52">
        <v>0</v>
      </c>
      <c r="BD27" s="52">
        <v>0</v>
      </c>
      <c r="BE27" s="52">
        <v>0</v>
      </c>
      <c r="BF27" s="52">
        <v>1.8856326800000001</v>
      </c>
      <c r="BG27" s="52">
        <v>2.6648835900000001</v>
      </c>
      <c r="BH27" s="52">
        <v>0</v>
      </c>
      <c r="BI27" s="52">
        <v>0</v>
      </c>
      <c r="BJ27" s="52">
        <v>6.1726209000000001</v>
      </c>
      <c r="BK27" s="52">
        <f t="shared" si="2"/>
        <v>210.02359681999997</v>
      </c>
    </row>
    <row r="28" spans="1:63">
      <c r="A28" s="59"/>
      <c r="B28" s="60" t="s">
        <v>121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0.15294870999999999</v>
      </c>
      <c r="I28" s="52">
        <v>53.099614819999999</v>
      </c>
      <c r="J28" s="52">
        <v>0</v>
      </c>
      <c r="K28" s="52">
        <v>0</v>
      </c>
      <c r="L28" s="52">
        <v>5.9887606800000004</v>
      </c>
      <c r="M28" s="52">
        <v>0</v>
      </c>
      <c r="N28" s="52">
        <v>0</v>
      </c>
      <c r="O28" s="52">
        <v>0</v>
      </c>
      <c r="P28" s="52">
        <v>0</v>
      </c>
      <c r="Q28" s="52">
        <v>0</v>
      </c>
      <c r="R28" s="52">
        <v>3.6896020000000002E-2</v>
      </c>
      <c r="S28" s="52">
        <v>27.37093548</v>
      </c>
      <c r="T28" s="52">
        <v>0</v>
      </c>
      <c r="U28" s="52">
        <v>0</v>
      </c>
      <c r="V28" s="52">
        <v>0.13138048999999999</v>
      </c>
      <c r="W28" s="52">
        <v>0</v>
      </c>
      <c r="X28" s="52">
        <v>0</v>
      </c>
      <c r="Y28" s="52">
        <v>0</v>
      </c>
      <c r="Z28" s="52">
        <v>0</v>
      </c>
      <c r="AA28" s="52">
        <v>0</v>
      </c>
      <c r="AB28" s="52">
        <v>1.093941E-2</v>
      </c>
      <c r="AC28" s="52">
        <v>2.7348520000000001E-2</v>
      </c>
      <c r="AD28" s="52">
        <v>0</v>
      </c>
      <c r="AE28" s="52">
        <v>0</v>
      </c>
      <c r="AF28" s="52">
        <v>5.9291583000000001</v>
      </c>
      <c r="AG28" s="52">
        <v>0</v>
      </c>
      <c r="AH28" s="52">
        <v>0</v>
      </c>
      <c r="AI28" s="52">
        <v>0</v>
      </c>
      <c r="AJ28" s="52">
        <v>0</v>
      </c>
      <c r="AK28" s="52">
        <v>0</v>
      </c>
      <c r="AL28" s="52">
        <v>5.4697000000000001E-3</v>
      </c>
      <c r="AM28" s="52">
        <v>0</v>
      </c>
      <c r="AN28" s="52">
        <v>0</v>
      </c>
      <c r="AO28" s="52">
        <v>0</v>
      </c>
      <c r="AP28" s="52">
        <v>0</v>
      </c>
      <c r="AQ28" s="52">
        <v>0</v>
      </c>
      <c r="AR28" s="52">
        <v>0</v>
      </c>
      <c r="AS28" s="52">
        <v>0</v>
      </c>
      <c r="AT28" s="52">
        <v>0</v>
      </c>
      <c r="AU28" s="52">
        <v>0</v>
      </c>
      <c r="AV28" s="52">
        <v>0.93948061999999999</v>
      </c>
      <c r="AW28" s="52">
        <v>9.1965019300000002</v>
      </c>
      <c r="AX28" s="52">
        <v>0</v>
      </c>
      <c r="AY28" s="52">
        <v>0</v>
      </c>
      <c r="AZ28" s="52">
        <v>7.5337734100000002</v>
      </c>
      <c r="BA28" s="52">
        <v>0</v>
      </c>
      <c r="BB28" s="52">
        <v>0</v>
      </c>
      <c r="BC28" s="52">
        <v>0</v>
      </c>
      <c r="BD28" s="52">
        <v>0</v>
      </c>
      <c r="BE28" s="52">
        <v>0</v>
      </c>
      <c r="BF28" s="52">
        <v>0.38698041</v>
      </c>
      <c r="BG28" s="52">
        <v>0</v>
      </c>
      <c r="BH28" s="52">
        <v>0</v>
      </c>
      <c r="BI28" s="52">
        <v>0</v>
      </c>
      <c r="BJ28" s="52">
        <v>4.6853696600000001</v>
      </c>
      <c r="BK28" s="52">
        <f t="shared" si="2"/>
        <v>115.49555816000002</v>
      </c>
    </row>
    <row r="29" spans="1:63">
      <c r="A29" s="59"/>
      <c r="B29" s="60" t="s">
        <v>122</v>
      </c>
      <c r="C29" s="52">
        <v>0</v>
      </c>
      <c r="D29" s="52">
        <v>0</v>
      </c>
      <c r="E29" s="52">
        <v>0</v>
      </c>
      <c r="F29" s="52">
        <v>0</v>
      </c>
      <c r="G29" s="52">
        <v>0</v>
      </c>
      <c r="H29" s="52">
        <v>0.12370906</v>
      </c>
      <c r="I29" s="52">
        <v>62.394167830000001</v>
      </c>
      <c r="J29" s="52">
        <v>0</v>
      </c>
      <c r="K29" s="52">
        <v>0</v>
      </c>
      <c r="L29" s="52">
        <v>0.96035866999999997</v>
      </c>
      <c r="M29" s="52">
        <v>0</v>
      </c>
      <c r="N29" s="52">
        <v>0</v>
      </c>
      <c r="O29" s="52">
        <v>0</v>
      </c>
      <c r="P29" s="52">
        <v>0</v>
      </c>
      <c r="Q29" s="52">
        <v>0</v>
      </c>
      <c r="R29" s="52">
        <v>0.17588892</v>
      </c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2">
        <v>0</v>
      </c>
      <c r="Y29" s="52">
        <v>0</v>
      </c>
      <c r="Z29" s="52">
        <v>0</v>
      </c>
      <c r="AA29" s="52">
        <v>0</v>
      </c>
      <c r="AB29" s="52">
        <v>5.0293650000000002E-2</v>
      </c>
      <c r="AC29" s="52">
        <v>1.9133455699999999</v>
      </c>
      <c r="AD29" s="52">
        <v>0</v>
      </c>
      <c r="AE29" s="52">
        <v>0</v>
      </c>
      <c r="AF29" s="52">
        <v>2.4425375900000001</v>
      </c>
      <c r="AG29" s="52">
        <v>0</v>
      </c>
      <c r="AH29" s="52">
        <v>0</v>
      </c>
      <c r="AI29" s="52">
        <v>0</v>
      </c>
      <c r="AJ29" s="52">
        <v>0</v>
      </c>
      <c r="AK29" s="52">
        <v>0</v>
      </c>
      <c r="AL29" s="52">
        <v>2.02268E-2</v>
      </c>
      <c r="AM29" s="52">
        <v>0.21866806999999999</v>
      </c>
      <c r="AN29" s="52">
        <v>0</v>
      </c>
      <c r="AO29" s="52">
        <v>0</v>
      </c>
      <c r="AP29" s="52">
        <v>0.17493444999999999</v>
      </c>
      <c r="AQ29" s="52">
        <v>0</v>
      </c>
      <c r="AR29" s="52">
        <v>0</v>
      </c>
      <c r="AS29" s="52">
        <v>0</v>
      </c>
      <c r="AT29" s="52">
        <v>0</v>
      </c>
      <c r="AU29" s="52">
        <v>0</v>
      </c>
      <c r="AV29" s="52">
        <v>1.02899718</v>
      </c>
      <c r="AW29" s="52">
        <v>16.51085694</v>
      </c>
      <c r="AX29" s="52">
        <v>0</v>
      </c>
      <c r="AY29" s="52">
        <v>0</v>
      </c>
      <c r="AZ29" s="52">
        <v>12.69050062</v>
      </c>
      <c r="BA29" s="52">
        <v>0</v>
      </c>
      <c r="BB29" s="52">
        <v>0</v>
      </c>
      <c r="BC29" s="52">
        <v>0</v>
      </c>
      <c r="BD29" s="52">
        <v>0</v>
      </c>
      <c r="BE29" s="52">
        <v>0</v>
      </c>
      <c r="BF29" s="52">
        <v>0.50808726999999998</v>
      </c>
      <c r="BG29" s="52">
        <v>27.49750912</v>
      </c>
      <c r="BH29" s="52">
        <v>0</v>
      </c>
      <c r="BI29" s="52">
        <v>0</v>
      </c>
      <c r="BJ29" s="52">
        <v>0.83626321000000003</v>
      </c>
      <c r="BK29" s="52">
        <f t="shared" si="2"/>
        <v>127.54634495000001</v>
      </c>
    </row>
    <row r="30" spans="1:63">
      <c r="A30" s="59"/>
      <c r="B30" s="60" t="s">
        <v>123</v>
      </c>
      <c r="C30" s="52">
        <v>0</v>
      </c>
      <c r="D30" s="52">
        <v>0</v>
      </c>
      <c r="E30" s="52">
        <v>0</v>
      </c>
      <c r="F30" s="52">
        <v>0</v>
      </c>
      <c r="G30" s="52">
        <v>0</v>
      </c>
      <c r="H30" s="52">
        <v>0.47845418000000001</v>
      </c>
      <c r="I30" s="52">
        <v>4.0072481099999999</v>
      </c>
      <c r="J30" s="52">
        <v>0</v>
      </c>
      <c r="K30" s="52">
        <v>0</v>
      </c>
      <c r="L30" s="52">
        <v>8.3346812900000007</v>
      </c>
      <c r="M30" s="52">
        <v>0</v>
      </c>
      <c r="N30" s="52">
        <v>0</v>
      </c>
      <c r="O30" s="52">
        <v>0</v>
      </c>
      <c r="P30" s="52">
        <v>0</v>
      </c>
      <c r="Q30" s="52">
        <v>0</v>
      </c>
      <c r="R30" s="52">
        <v>0.13426788000000001</v>
      </c>
      <c r="S30" s="52">
        <v>28.136151600000002</v>
      </c>
      <c r="T30" s="52">
        <v>0</v>
      </c>
      <c r="U30" s="52">
        <v>0</v>
      </c>
      <c r="V30" s="52">
        <v>0.61142021999999996</v>
      </c>
      <c r="W30" s="52">
        <v>0</v>
      </c>
      <c r="X30" s="52">
        <v>0</v>
      </c>
      <c r="Y30" s="52">
        <v>0</v>
      </c>
      <c r="Z30" s="52">
        <v>0</v>
      </c>
      <c r="AA30" s="52">
        <v>0</v>
      </c>
      <c r="AB30" s="52">
        <v>0.47196294999999999</v>
      </c>
      <c r="AC30" s="52">
        <v>5.57042562</v>
      </c>
      <c r="AD30" s="52">
        <v>0</v>
      </c>
      <c r="AE30" s="52">
        <v>0</v>
      </c>
      <c r="AF30" s="52">
        <v>16.982906610000001</v>
      </c>
      <c r="AG30" s="52">
        <v>0</v>
      </c>
      <c r="AH30" s="52">
        <v>0</v>
      </c>
      <c r="AI30" s="52">
        <v>0</v>
      </c>
      <c r="AJ30" s="52">
        <v>0</v>
      </c>
      <c r="AK30" s="52">
        <v>0</v>
      </c>
      <c r="AL30" s="52">
        <v>0.12857110999999999</v>
      </c>
      <c r="AM30" s="52">
        <v>1.1314180199999999</v>
      </c>
      <c r="AN30" s="52">
        <v>0</v>
      </c>
      <c r="AO30" s="52">
        <v>0</v>
      </c>
      <c r="AP30" s="52">
        <v>1.3803235199999999</v>
      </c>
      <c r="AQ30" s="52">
        <v>0</v>
      </c>
      <c r="AR30" s="52">
        <v>0</v>
      </c>
      <c r="AS30" s="52">
        <v>0</v>
      </c>
      <c r="AT30" s="52">
        <v>0</v>
      </c>
      <c r="AU30" s="52">
        <v>0</v>
      </c>
      <c r="AV30" s="52">
        <v>4.1265088700000003</v>
      </c>
      <c r="AW30" s="52">
        <v>27.84204123</v>
      </c>
      <c r="AX30" s="52">
        <v>0</v>
      </c>
      <c r="AY30" s="52">
        <v>0</v>
      </c>
      <c r="AZ30" s="52">
        <v>50.939144800000001</v>
      </c>
      <c r="BA30" s="52">
        <v>0</v>
      </c>
      <c r="BB30" s="52">
        <v>0</v>
      </c>
      <c r="BC30" s="52">
        <v>0</v>
      </c>
      <c r="BD30" s="52">
        <v>0</v>
      </c>
      <c r="BE30" s="52">
        <v>0</v>
      </c>
      <c r="BF30" s="52">
        <v>0.75794662999999995</v>
      </c>
      <c r="BG30" s="52">
        <v>0.53877048000000005</v>
      </c>
      <c r="BH30" s="52">
        <v>0</v>
      </c>
      <c r="BI30" s="52">
        <v>0</v>
      </c>
      <c r="BJ30" s="52">
        <v>2.5559595000000002</v>
      </c>
      <c r="BK30" s="52">
        <f t="shared" si="2"/>
        <v>154.12820262</v>
      </c>
    </row>
    <row r="31" spans="1:63">
      <c r="A31" s="59"/>
      <c r="B31" s="60" t="s">
        <v>124</v>
      </c>
      <c r="C31" s="52">
        <v>0</v>
      </c>
      <c r="D31" s="52">
        <v>0</v>
      </c>
      <c r="E31" s="52">
        <v>0</v>
      </c>
      <c r="F31" s="52">
        <v>0</v>
      </c>
      <c r="G31" s="52">
        <v>0</v>
      </c>
      <c r="H31" s="52">
        <v>0.10912838</v>
      </c>
      <c r="I31" s="52">
        <v>16.12734678</v>
      </c>
      <c r="J31" s="52">
        <v>0</v>
      </c>
      <c r="K31" s="52">
        <v>0</v>
      </c>
      <c r="L31" s="52">
        <v>0.15159706000000001</v>
      </c>
      <c r="M31" s="52">
        <v>0</v>
      </c>
      <c r="N31" s="52">
        <v>0</v>
      </c>
      <c r="O31" s="52">
        <v>0</v>
      </c>
      <c r="P31" s="52">
        <v>0</v>
      </c>
      <c r="Q31" s="52">
        <v>0</v>
      </c>
      <c r="R31" s="52">
        <v>8.6012499999999995E-3</v>
      </c>
      <c r="S31" s="52">
        <v>0</v>
      </c>
      <c r="T31" s="52">
        <v>0</v>
      </c>
      <c r="U31" s="52">
        <v>0</v>
      </c>
      <c r="V31" s="52">
        <v>5.393415E-2</v>
      </c>
      <c r="W31" s="52">
        <v>0</v>
      </c>
      <c r="X31" s="52">
        <v>0</v>
      </c>
      <c r="Y31" s="52">
        <v>0</v>
      </c>
      <c r="Z31" s="52">
        <v>0</v>
      </c>
      <c r="AA31" s="52">
        <v>0</v>
      </c>
      <c r="AB31" s="52">
        <v>2.7389819999999999E-2</v>
      </c>
      <c r="AC31" s="52">
        <v>10.74110645</v>
      </c>
      <c r="AD31" s="52">
        <v>0</v>
      </c>
      <c r="AE31" s="52">
        <v>0</v>
      </c>
      <c r="AF31" s="52">
        <v>10.79481198</v>
      </c>
      <c r="AG31" s="52">
        <v>0</v>
      </c>
      <c r="AH31" s="52">
        <v>0</v>
      </c>
      <c r="AI31" s="52">
        <v>0</v>
      </c>
      <c r="AJ31" s="52">
        <v>0</v>
      </c>
      <c r="AK31" s="52">
        <v>0</v>
      </c>
      <c r="AL31" s="52">
        <v>1.074111E-2</v>
      </c>
      <c r="AM31" s="52">
        <v>0</v>
      </c>
      <c r="AN31" s="52">
        <v>0</v>
      </c>
      <c r="AO31" s="52">
        <v>0</v>
      </c>
      <c r="AP31" s="52">
        <v>0</v>
      </c>
      <c r="AQ31" s="52">
        <v>0</v>
      </c>
      <c r="AR31" s="52">
        <v>0</v>
      </c>
      <c r="AS31" s="52">
        <v>0</v>
      </c>
      <c r="AT31" s="52">
        <v>0</v>
      </c>
      <c r="AU31" s="52">
        <v>0</v>
      </c>
      <c r="AV31" s="52">
        <v>0.62677041</v>
      </c>
      <c r="AW31" s="52">
        <v>11.92262816</v>
      </c>
      <c r="AX31" s="52">
        <v>0</v>
      </c>
      <c r="AY31" s="52">
        <v>0</v>
      </c>
      <c r="AZ31" s="52">
        <v>5.4853541699999999</v>
      </c>
      <c r="BA31" s="52">
        <v>0</v>
      </c>
      <c r="BB31" s="52">
        <v>0</v>
      </c>
      <c r="BC31" s="52">
        <v>0</v>
      </c>
      <c r="BD31" s="52">
        <v>0</v>
      </c>
      <c r="BE31" s="52">
        <v>0</v>
      </c>
      <c r="BF31" s="52">
        <v>0.13693837</v>
      </c>
      <c r="BG31" s="52">
        <v>0</v>
      </c>
      <c r="BH31" s="52">
        <v>0</v>
      </c>
      <c r="BI31" s="52">
        <v>0</v>
      </c>
      <c r="BJ31" s="52">
        <v>0.24702826</v>
      </c>
      <c r="BK31" s="52">
        <f t="shared" si="2"/>
        <v>56.443376350000008</v>
      </c>
    </row>
    <row r="32" spans="1:63">
      <c r="A32" s="59"/>
      <c r="B32" s="60" t="s">
        <v>125</v>
      </c>
      <c r="C32" s="52">
        <v>0</v>
      </c>
      <c r="D32" s="52">
        <v>0</v>
      </c>
      <c r="E32" s="52">
        <v>0</v>
      </c>
      <c r="F32" s="52">
        <v>0</v>
      </c>
      <c r="G32" s="52">
        <v>0</v>
      </c>
      <c r="H32" s="52">
        <v>0.29038138000000002</v>
      </c>
      <c r="I32" s="52">
        <v>14.02719851</v>
      </c>
      <c r="J32" s="52">
        <v>0</v>
      </c>
      <c r="K32" s="52">
        <v>0</v>
      </c>
      <c r="L32" s="52">
        <v>0.65828900000000001</v>
      </c>
      <c r="M32" s="52">
        <v>0</v>
      </c>
      <c r="N32" s="52">
        <v>0</v>
      </c>
      <c r="O32" s="52">
        <v>0</v>
      </c>
      <c r="P32" s="52">
        <v>0</v>
      </c>
      <c r="Q32" s="52">
        <v>0</v>
      </c>
      <c r="R32" s="52">
        <v>0.15405157999999999</v>
      </c>
      <c r="S32" s="52">
        <v>0.21530619000000001</v>
      </c>
      <c r="T32" s="52">
        <v>0</v>
      </c>
      <c r="U32" s="52">
        <v>0</v>
      </c>
      <c r="V32" s="52">
        <v>1.6147970000000001E-2</v>
      </c>
      <c r="W32" s="52">
        <v>0</v>
      </c>
      <c r="X32" s="52">
        <v>0</v>
      </c>
      <c r="Y32" s="52">
        <v>0</v>
      </c>
      <c r="Z32" s="52">
        <v>0</v>
      </c>
      <c r="AA32" s="52">
        <v>0</v>
      </c>
      <c r="AB32" s="52">
        <v>2.3237803299999999</v>
      </c>
      <c r="AC32" s="52">
        <v>76.58392284</v>
      </c>
      <c r="AD32" s="52">
        <v>0</v>
      </c>
      <c r="AE32" s="52">
        <v>0</v>
      </c>
      <c r="AF32" s="52">
        <v>233.18855569999999</v>
      </c>
      <c r="AG32" s="52">
        <v>0</v>
      </c>
      <c r="AH32" s="52">
        <v>0</v>
      </c>
      <c r="AI32" s="52">
        <v>0</v>
      </c>
      <c r="AJ32" s="52">
        <v>0</v>
      </c>
      <c r="AK32" s="52">
        <v>0</v>
      </c>
      <c r="AL32" s="52">
        <v>0.39520037000000002</v>
      </c>
      <c r="AM32" s="52">
        <v>17.474846370000002</v>
      </c>
      <c r="AN32" s="52">
        <v>0</v>
      </c>
      <c r="AO32" s="52">
        <v>0</v>
      </c>
      <c r="AP32" s="52">
        <v>18.956815500000001</v>
      </c>
      <c r="AQ32" s="52">
        <v>0</v>
      </c>
      <c r="AR32" s="52">
        <v>0</v>
      </c>
      <c r="AS32" s="52">
        <v>0</v>
      </c>
      <c r="AT32" s="52">
        <v>0</v>
      </c>
      <c r="AU32" s="52">
        <v>0</v>
      </c>
      <c r="AV32" s="52">
        <v>2.0445806900000001</v>
      </c>
      <c r="AW32" s="52">
        <v>5.1856235599999998</v>
      </c>
      <c r="AX32" s="52">
        <v>0</v>
      </c>
      <c r="AY32" s="52">
        <v>0</v>
      </c>
      <c r="AZ32" s="52">
        <v>27.800383589999999</v>
      </c>
      <c r="BA32" s="52">
        <v>0</v>
      </c>
      <c r="BB32" s="52">
        <v>0</v>
      </c>
      <c r="BC32" s="52">
        <v>0</v>
      </c>
      <c r="BD32" s="52">
        <v>0</v>
      </c>
      <c r="BE32" s="52">
        <v>0</v>
      </c>
      <c r="BF32" s="52">
        <v>1.2534293299999999</v>
      </c>
      <c r="BG32" s="52">
        <v>0.89876091999999996</v>
      </c>
      <c r="BH32" s="52">
        <v>0</v>
      </c>
      <c r="BI32" s="52">
        <v>0</v>
      </c>
      <c r="BJ32" s="52">
        <v>3.1385340199999998</v>
      </c>
      <c r="BK32" s="52">
        <f t="shared" si="2"/>
        <v>404.60580785000002</v>
      </c>
    </row>
    <row r="33" spans="1:63">
      <c r="A33" s="59"/>
      <c r="B33" s="60" t="s">
        <v>126</v>
      </c>
      <c r="C33" s="52">
        <v>0</v>
      </c>
      <c r="D33" s="52">
        <v>0</v>
      </c>
      <c r="E33" s="52">
        <v>0</v>
      </c>
      <c r="F33" s="52">
        <v>0</v>
      </c>
      <c r="G33" s="52">
        <v>0</v>
      </c>
      <c r="H33" s="52">
        <v>0.12403018</v>
      </c>
      <c r="I33" s="52">
        <v>8.3845921299999997</v>
      </c>
      <c r="J33" s="52">
        <v>0</v>
      </c>
      <c r="K33" s="52">
        <v>0</v>
      </c>
      <c r="L33" s="52">
        <v>1.180744</v>
      </c>
      <c r="M33" s="52">
        <v>0</v>
      </c>
      <c r="N33" s="52">
        <v>0</v>
      </c>
      <c r="O33" s="52">
        <v>0</v>
      </c>
      <c r="P33" s="52">
        <v>0</v>
      </c>
      <c r="Q33" s="52">
        <v>0</v>
      </c>
      <c r="R33" s="52">
        <v>6.5516400000000001E-3</v>
      </c>
      <c r="S33" s="52">
        <v>2.3082738599999999</v>
      </c>
      <c r="T33" s="52">
        <v>0</v>
      </c>
      <c r="U33" s="52">
        <v>0</v>
      </c>
      <c r="V33" s="52">
        <v>0</v>
      </c>
      <c r="W33" s="52">
        <v>0</v>
      </c>
      <c r="X33" s="52">
        <v>0</v>
      </c>
      <c r="Y33" s="52">
        <v>0</v>
      </c>
      <c r="Z33" s="52">
        <v>0</v>
      </c>
      <c r="AA33" s="52">
        <v>0</v>
      </c>
      <c r="AB33" s="52">
        <v>4.7662940000000001E-2</v>
      </c>
      <c r="AC33" s="52">
        <v>1.1369772</v>
      </c>
      <c r="AD33" s="52">
        <v>0</v>
      </c>
      <c r="AE33" s="52">
        <v>0</v>
      </c>
      <c r="AF33" s="52">
        <v>0.80693358000000004</v>
      </c>
      <c r="AG33" s="52">
        <v>0</v>
      </c>
      <c r="AH33" s="52">
        <v>0</v>
      </c>
      <c r="AI33" s="52">
        <v>0</v>
      </c>
      <c r="AJ33" s="52">
        <v>0</v>
      </c>
      <c r="AK33" s="52">
        <v>0</v>
      </c>
      <c r="AL33" s="52">
        <v>3.3893649999999997E-2</v>
      </c>
      <c r="AM33" s="52">
        <v>0</v>
      </c>
      <c r="AN33" s="52">
        <v>0</v>
      </c>
      <c r="AO33" s="52">
        <v>0</v>
      </c>
      <c r="AP33" s="52">
        <v>2.1183529999999999E-2</v>
      </c>
      <c r="AQ33" s="52">
        <v>0</v>
      </c>
      <c r="AR33" s="52">
        <v>0</v>
      </c>
      <c r="AS33" s="52">
        <v>0</v>
      </c>
      <c r="AT33" s="52">
        <v>0</v>
      </c>
      <c r="AU33" s="52">
        <v>0</v>
      </c>
      <c r="AV33" s="52">
        <v>0.44273575999999998</v>
      </c>
      <c r="AW33" s="52">
        <v>2.4096264299999999</v>
      </c>
      <c r="AX33" s="52">
        <v>0</v>
      </c>
      <c r="AY33" s="52">
        <v>0</v>
      </c>
      <c r="AZ33" s="52">
        <v>8.7557647599999999</v>
      </c>
      <c r="BA33" s="52">
        <v>0</v>
      </c>
      <c r="BB33" s="52">
        <v>0</v>
      </c>
      <c r="BC33" s="52">
        <v>0</v>
      </c>
      <c r="BD33" s="52">
        <v>0</v>
      </c>
      <c r="BE33" s="52">
        <v>0</v>
      </c>
      <c r="BF33" s="52">
        <v>0.31987341000000002</v>
      </c>
      <c r="BG33" s="52">
        <v>0</v>
      </c>
      <c r="BH33" s="52">
        <v>0</v>
      </c>
      <c r="BI33" s="52">
        <v>0</v>
      </c>
      <c r="BJ33" s="52">
        <v>1.41927526</v>
      </c>
      <c r="BK33" s="52">
        <f t="shared" si="2"/>
        <v>27.398118330000003</v>
      </c>
    </row>
    <row r="34" spans="1:63">
      <c r="A34" s="59"/>
      <c r="B34" s="60" t="s">
        <v>127</v>
      </c>
      <c r="C34" s="52">
        <v>0</v>
      </c>
      <c r="D34" s="52">
        <v>0</v>
      </c>
      <c r="E34" s="52">
        <v>0</v>
      </c>
      <c r="F34" s="52">
        <v>0</v>
      </c>
      <c r="G34" s="52">
        <v>0</v>
      </c>
      <c r="H34" s="52">
        <v>9.1472339999999999E-2</v>
      </c>
      <c r="I34" s="52">
        <v>3.98841132</v>
      </c>
      <c r="J34" s="52">
        <v>0</v>
      </c>
      <c r="K34" s="52">
        <v>0</v>
      </c>
      <c r="L34" s="52">
        <v>0.38107742</v>
      </c>
      <c r="M34" s="52">
        <v>0</v>
      </c>
      <c r="N34" s="52">
        <v>0</v>
      </c>
      <c r="O34" s="52">
        <v>0</v>
      </c>
      <c r="P34" s="52">
        <v>0</v>
      </c>
      <c r="Q34" s="52">
        <v>0</v>
      </c>
      <c r="R34" s="52">
        <v>2.5940789999999998E-2</v>
      </c>
      <c r="S34" s="52">
        <v>0</v>
      </c>
      <c r="T34" s="52">
        <v>0</v>
      </c>
      <c r="U34" s="52">
        <v>0</v>
      </c>
      <c r="V34" s="52">
        <v>0</v>
      </c>
      <c r="W34" s="52">
        <v>0</v>
      </c>
      <c r="X34" s="52">
        <v>0</v>
      </c>
      <c r="Y34" s="52">
        <v>0</v>
      </c>
      <c r="Z34" s="52">
        <v>0</v>
      </c>
      <c r="AA34" s="52">
        <v>0</v>
      </c>
      <c r="AB34" s="52">
        <v>0</v>
      </c>
      <c r="AC34" s="52">
        <v>0.1057139</v>
      </c>
      <c r="AD34" s="52">
        <v>0</v>
      </c>
      <c r="AE34" s="52">
        <v>0</v>
      </c>
      <c r="AF34" s="52">
        <v>0.84571123000000004</v>
      </c>
      <c r="AG34" s="52">
        <v>0</v>
      </c>
      <c r="AH34" s="52">
        <v>0</v>
      </c>
      <c r="AI34" s="52">
        <v>0</v>
      </c>
      <c r="AJ34" s="52">
        <v>0</v>
      </c>
      <c r="AK34" s="52">
        <v>0</v>
      </c>
      <c r="AL34" s="52">
        <v>0.1109996</v>
      </c>
      <c r="AM34" s="52">
        <v>0</v>
      </c>
      <c r="AN34" s="52">
        <v>0</v>
      </c>
      <c r="AO34" s="52">
        <v>0</v>
      </c>
      <c r="AP34" s="52">
        <v>0</v>
      </c>
      <c r="AQ34" s="52">
        <v>0</v>
      </c>
      <c r="AR34" s="52">
        <v>0</v>
      </c>
      <c r="AS34" s="52">
        <v>0</v>
      </c>
      <c r="AT34" s="52">
        <v>0</v>
      </c>
      <c r="AU34" s="52">
        <v>0</v>
      </c>
      <c r="AV34" s="52">
        <v>0.57672005000000004</v>
      </c>
      <c r="AW34" s="52">
        <v>14.08898662</v>
      </c>
      <c r="AX34" s="52">
        <v>0</v>
      </c>
      <c r="AY34" s="52">
        <v>0</v>
      </c>
      <c r="AZ34" s="52">
        <v>10.868345959999999</v>
      </c>
      <c r="BA34" s="52">
        <v>0</v>
      </c>
      <c r="BB34" s="52">
        <v>0</v>
      </c>
      <c r="BC34" s="52">
        <v>0</v>
      </c>
      <c r="BD34" s="52">
        <v>0</v>
      </c>
      <c r="BE34" s="52">
        <v>0</v>
      </c>
      <c r="BF34" s="52">
        <v>0.12096841999999999</v>
      </c>
      <c r="BG34" s="52">
        <v>1.0042819999999999E-2</v>
      </c>
      <c r="BH34" s="52">
        <v>0</v>
      </c>
      <c r="BI34" s="52">
        <v>0</v>
      </c>
      <c r="BJ34" s="52">
        <v>0.17258746</v>
      </c>
      <c r="BK34" s="52">
        <f t="shared" si="2"/>
        <v>31.386977929999997</v>
      </c>
    </row>
    <row r="35" spans="1:63">
      <c r="A35" s="59"/>
      <c r="B35" s="60" t="s">
        <v>128</v>
      </c>
      <c r="C35" s="52">
        <v>0</v>
      </c>
      <c r="D35" s="52">
        <v>0</v>
      </c>
      <c r="E35" s="52">
        <v>0</v>
      </c>
      <c r="F35" s="52">
        <v>0</v>
      </c>
      <c r="G35" s="52">
        <v>0</v>
      </c>
      <c r="H35" s="52">
        <v>0</v>
      </c>
      <c r="I35" s="52">
        <v>0</v>
      </c>
      <c r="J35" s="52">
        <v>0</v>
      </c>
      <c r="K35" s="52">
        <v>0</v>
      </c>
      <c r="L35" s="52">
        <v>0.10824454999999999</v>
      </c>
      <c r="M35" s="52">
        <v>0</v>
      </c>
      <c r="N35" s="52">
        <v>0</v>
      </c>
      <c r="O35" s="52">
        <v>0</v>
      </c>
      <c r="P35" s="52">
        <v>0</v>
      </c>
      <c r="Q35" s="52">
        <v>0</v>
      </c>
      <c r="R35" s="52">
        <v>0</v>
      </c>
      <c r="S35" s="52">
        <v>0</v>
      </c>
      <c r="T35" s="52">
        <v>0</v>
      </c>
      <c r="U35" s="52">
        <v>0</v>
      </c>
      <c r="V35" s="52">
        <v>0</v>
      </c>
      <c r="W35" s="52">
        <v>0</v>
      </c>
      <c r="X35" s="52">
        <v>0</v>
      </c>
      <c r="Y35" s="52">
        <v>0</v>
      </c>
      <c r="Z35" s="52">
        <v>0</v>
      </c>
      <c r="AA35" s="52">
        <v>0</v>
      </c>
      <c r="AB35" s="52">
        <v>0</v>
      </c>
      <c r="AC35" s="52">
        <v>0</v>
      </c>
      <c r="AD35" s="52">
        <v>0</v>
      </c>
      <c r="AE35" s="52">
        <v>0</v>
      </c>
      <c r="AF35" s="52">
        <v>1.68809714</v>
      </c>
      <c r="AG35" s="52">
        <v>0</v>
      </c>
      <c r="AH35" s="52">
        <v>0</v>
      </c>
      <c r="AI35" s="52">
        <v>0</v>
      </c>
      <c r="AJ35" s="52">
        <v>0</v>
      </c>
      <c r="AK35" s="52">
        <v>0</v>
      </c>
      <c r="AL35" s="52">
        <v>0</v>
      </c>
      <c r="AM35" s="52">
        <v>0</v>
      </c>
      <c r="AN35" s="52">
        <v>0</v>
      </c>
      <c r="AO35" s="52">
        <v>0</v>
      </c>
      <c r="AP35" s="52">
        <v>0</v>
      </c>
      <c r="AQ35" s="52">
        <v>0</v>
      </c>
      <c r="AR35" s="52">
        <v>0</v>
      </c>
      <c r="AS35" s="52">
        <v>0</v>
      </c>
      <c r="AT35" s="52">
        <v>0</v>
      </c>
      <c r="AU35" s="52">
        <v>0</v>
      </c>
      <c r="AV35" s="52">
        <v>0.79337404</v>
      </c>
      <c r="AW35" s="52">
        <v>118.74395839</v>
      </c>
      <c r="AX35" s="52">
        <v>0</v>
      </c>
      <c r="AY35" s="52">
        <v>0</v>
      </c>
      <c r="AZ35" s="52">
        <v>269.04910425000003</v>
      </c>
      <c r="BA35" s="52">
        <v>0</v>
      </c>
      <c r="BB35" s="52">
        <v>0</v>
      </c>
      <c r="BC35" s="52">
        <v>0</v>
      </c>
      <c r="BD35" s="52">
        <v>0</v>
      </c>
      <c r="BE35" s="52">
        <v>0</v>
      </c>
      <c r="BF35" s="52">
        <v>0.27018692999999999</v>
      </c>
      <c r="BG35" s="52">
        <v>8.1894882100000004</v>
      </c>
      <c r="BH35" s="52">
        <v>0</v>
      </c>
      <c r="BI35" s="52">
        <v>0</v>
      </c>
      <c r="BJ35" s="52">
        <v>6.3256663499999997</v>
      </c>
      <c r="BK35" s="52">
        <f t="shared" si="2"/>
        <v>405.16811986000005</v>
      </c>
    </row>
    <row r="36" spans="1:63">
      <c r="A36" s="59"/>
      <c r="B36" s="60" t="s">
        <v>129</v>
      </c>
      <c r="C36" s="52">
        <v>0</v>
      </c>
      <c r="D36" s="52">
        <v>0</v>
      </c>
      <c r="E36" s="52">
        <v>0</v>
      </c>
      <c r="F36" s="52">
        <v>0</v>
      </c>
      <c r="G36" s="52">
        <v>0</v>
      </c>
      <c r="H36" s="52">
        <v>0.17620822</v>
      </c>
      <c r="I36" s="52">
        <v>60.861915170000003</v>
      </c>
      <c r="J36" s="52">
        <v>0</v>
      </c>
      <c r="K36" s="52">
        <v>0</v>
      </c>
      <c r="L36" s="52">
        <v>2.81508476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0.11402031999999999</v>
      </c>
      <c r="S36" s="52">
        <v>31.751690310000001</v>
      </c>
      <c r="T36" s="52">
        <v>0</v>
      </c>
      <c r="U36" s="52">
        <v>0</v>
      </c>
      <c r="V36" s="52">
        <v>0.41806391999999998</v>
      </c>
      <c r="W36" s="52">
        <v>0</v>
      </c>
      <c r="X36" s="52">
        <v>0</v>
      </c>
      <c r="Y36" s="52">
        <v>0</v>
      </c>
      <c r="Z36" s="52">
        <v>0</v>
      </c>
      <c r="AA36" s="52">
        <v>0</v>
      </c>
      <c r="AB36" s="52">
        <v>0.12089368</v>
      </c>
      <c r="AC36" s="52">
        <v>0.31675199999999998</v>
      </c>
      <c r="AD36" s="52">
        <v>0</v>
      </c>
      <c r="AE36" s="52">
        <v>0</v>
      </c>
      <c r="AF36" s="52">
        <v>5.6834558800000003</v>
      </c>
      <c r="AG36" s="52">
        <v>0</v>
      </c>
      <c r="AH36" s="52">
        <v>0</v>
      </c>
      <c r="AI36" s="52">
        <v>0</v>
      </c>
      <c r="AJ36" s="52">
        <v>0</v>
      </c>
      <c r="AK36" s="52">
        <v>0</v>
      </c>
      <c r="AL36" s="52">
        <v>6.6517919999999994E-2</v>
      </c>
      <c r="AM36" s="52">
        <v>0</v>
      </c>
      <c r="AN36" s="52">
        <v>0</v>
      </c>
      <c r="AO36" s="52">
        <v>0</v>
      </c>
      <c r="AP36" s="52">
        <v>1.85985899</v>
      </c>
      <c r="AQ36" s="52">
        <v>0</v>
      </c>
      <c r="AR36" s="52">
        <v>0</v>
      </c>
      <c r="AS36" s="52">
        <v>0</v>
      </c>
      <c r="AT36" s="52">
        <v>0</v>
      </c>
      <c r="AU36" s="52">
        <v>0</v>
      </c>
      <c r="AV36" s="52">
        <v>2.5909987299999999</v>
      </c>
      <c r="AW36" s="52">
        <v>1.5917833299999999</v>
      </c>
      <c r="AX36" s="52">
        <v>2.1116799999999998</v>
      </c>
      <c r="AY36" s="52">
        <v>0</v>
      </c>
      <c r="AZ36" s="52">
        <v>23.784379789999999</v>
      </c>
      <c r="BA36" s="52">
        <v>0</v>
      </c>
      <c r="BB36" s="52">
        <v>0</v>
      </c>
      <c r="BC36" s="52">
        <v>0</v>
      </c>
      <c r="BD36" s="52">
        <v>0</v>
      </c>
      <c r="BE36" s="52">
        <v>0</v>
      </c>
      <c r="BF36" s="52">
        <v>1.0019721100000001</v>
      </c>
      <c r="BG36" s="52">
        <v>1.3039624000000001</v>
      </c>
      <c r="BH36" s="52">
        <v>0</v>
      </c>
      <c r="BI36" s="52">
        <v>0</v>
      </c>
      <c r="BJ36" s="52">
        <v>5.3397059699999998</v>
      </c>
      <c r="BK36" s="52">
        <f t="shared" si="2"/>
        <v>141.90894349999996</v>
      </c>
    </row>
    <row r="37" spans="1:63">
      <c r="A37" s="59"/>
      <c r="B37" s="60" t="s">
        <v>130</v>
      </c>
      <c r="C37" s="52">
        <v>0</v>
      </c>
      <c r="D37" s="52">
        <v>0</v>
      </c>
      <c r="E37" s="52">
        <v>0</v>
      </c>
      <c r="F37" s="52">
        <v>0</v>
      </c>
      <c r="G37" s="52">
        <v>0</v>
      </c>
      <c r="H37" s="52">
        <v>5.6060510000000001E-2</v>
      </c>
      <c r="I37" s="52">
        <v>48.473375470000001</v>
      </c>
      <c r="J37" s="52">
        <v>0</v>
      </c>
      <c r="K37" s="52">
        <v>0</v>
      </c>
      <c r="L37" s="52">
        <v>13.37929548</v>
      </c>
      <c r="M37" s="52">
        <v>0</v>
      </c>
      <c r="N37" s="52">
        <v>0</v>
      </c>
      <c r="O37" s="52">
        <v>0</v>
      </c>
      <c r="P37" s="52">
        <v>0</v>
      </c>
      <c r="Q37" s="52">
        <v>0</v>
      </c>
      <c r="R37" s="52">
        <v>1.0537690000000001E-2</v>
      </c>
      <c r="S37" s="52">
        <v>0</v>
      </c>
      <c r="T37" s="52">
        <v>0</v>
      </c>
      <c r="U37" s="52">
        <v>0</v>
      </c>
      <c r="V37" s="52">
        <v>0</v>
      </c>
      <c r="W37" s="52">
        <v>0</v>
      </c>
      <c r="X37" s="52">
        <v>0</v>
      </c>
      <c r="Y37" s="52">
        <v>0</v>
      </c>
      <c r="Z37" s="52">
        <v>0</v>
      </c>
      <c r="AA37" s="52">
        <v>0</v>
      </c>
      <c r="AB37" s="52">
        <v>5.6282100000000002E-2</v>
      </c>
      <c r="AC37" s="52">
        <v>1.5780029</v>
      </c>
      <c r="AD37" s="52">
        <v>0</v>
      </c>
      <c r="AE37" s="52">
        <v>0</v>
      </c>
      <c r="AF37" s="52">
        <v>0.16075747000000001</v>
      </c>
      <c r="AG37" s="52">
        <v>0</v>
      </c>
      <c r="AH37" s="52">
        <v>0</v>
      </c>
      <c r="AI37" s="52">
        <v>0</v>
      </c>
      <c r="AJ37" s="52">
        <v>0</v>
      </c>
      <c r="AK37" s="52">
        <v>0</v>
      </c>
      <c r="AL37" s="52">
        <v>1.315002E-2</v>
      </c>
      <c r="AM37" s="52">
        <v>0.10520019</v>
      </c>
      <c r="AN37" s="52">
        <v>0</v>
      </c>
      <c r="AO37" s="52">
        <v>0</v>
      </c>
      <c r="AP37" s="52">
        <v>0</v>
      </c>
      <c r="AQ37" s="52">
        <v>0</v>
      </c>
      <c r="AR37" s="52">
        <v>0</v>
      </c>
      <c r="AS37" s="52">
        <v>0</v>
      </c>
      <c r="AT37" s="52">
        <v>0</v>
      </c>
      <c r="AU37" s="52">
        <v>0</v>
      </c>
      <c r="AV37" s="52">
        <v>0.76684945000000004</v>
      </c>
      <c r="AW37" s="52">
        <v>1.35765899</v>
      </c>
      <c r="AX37" s="52">
        <v>0</v>
      </c>
      <c r="AY37" s="52">
        <v>0</v>
      </c>
      <c r="AZ37" s="52">
        <v>10.082740019999999</v>
      </c>
      <c r="BA37" s="52">
        <v>0</v>
      </c>
      <c r="BB37" s="52">
        <v>0</v>
      </c>
      <c r="BC37" s="52">
        <v>0</v>
      </c>
      <c r="BD37" s="52">
        <v>0</v>
      </c>
      <c r="BE37" s="52">
        <v>0</v>
      </c>
      <c r="BF37" s="52">
        <v>9.2507790000000006E-2</v>
      </c>
      <c r="BG37" s="52">
        <v>0</v>
      </c>
      <c r="BH37" s="52">
        <v>0</v>
      </c>
      <c r="BI37" s="52">
        <v>0</v>
      </c>
      <c r="BJ37" s="52">
        <v>0.25412895000000002</v>
      </c>
      <c r="BK37" s="52">
        <f t="shared" si="2"/>
        <v>76.386547029999988</v>
      </c>
    </row>
    <row r="38" spans="1:63">
      <c r="A38" s="59"/>
      <c r="B38" s="60" t="s">
        <v>131</v>
      </c>
      <c r="C38" s="52">
        <v>0</v>
      </c>
      <c r="D38" s="52">
        <v>0</v>
      </c>
      <c r="E38" s="52">
        <v>0</v>
      </c>
      <c r="F38" s="52">
        <v>0</v>
      </c>
      <c r="G38" s="52">
        <v>0</v>
      </c>
      <c r="H38" s="52">
        <v>0.12035677</v>
      </c>
      <c r="I38" s="52">
        <v>2.6992811300000001</v>
      </c>
      <c r="J38" s="52">
        <v>0</v>
      </c>
      <c r="K38" s="52">
        <v>0</v>
      </c>
      <c r="L38" s="52">
        <v>0.21133761000000001</v>
      </c>
      <c r="M38" s="52">
        <v>0</v>
      </c>
      <c r="N38" s="52">
        <v>0</v>
      </c>
      <c r="O38" s="52">
        <v>0</v>
      </c>
      <c r="P38" s="52">
        <v>0</v>
      </c>
      <c r="Q38" s="52">
        <v>0</v>
      </c>
      <c r="R38" s="52">
        <v>8.7937580000000001E-2</v>
      </c>
      <c r="S38" s="52">
        <v>0.26417202000000001</v>
      </c>
      <c r="T38" s="52">
        <v>0</v>
      </c>
      <c r="U38" s="52">
        <v>0</v>
      </c>
      <c r="V38" s="52">
        <v>0</v>
      </c>
      <c r="W38" s="52">
        <v>0</v>
      </c>
      <c r="X38" s="52">
        <v>0</v>
      </c>
      <c r="Y38" s="52">
        <v>0</v>
      </c>
      <c r="Z38" s="52">
        <v>0</v>
      </c>
      <c r="AA38" s="52">
        <v>0</v>
      </c>
      <c r="AB38" s="52">
        <v>8.7500809999999998E-2</v>
      </c>
      <c r="AC38" s="52">
        <v>0.81540577999999997</v>
      </c>
      <c r="AD38" s="52">
        <v>0</v>
      </c>
      <c r="AE38" s="52">
        <v>0</v>
      </c>
      <c r="AF38" s="52">
        <v>0.31641668000000001</v>
      </c>
      <c r="AG38" s="52">
        <v>0</v>
      </c>
      <c r="AH38" s="52">
        <v>0</v>
      </c>
      <c r="AI38" s="52">
        <v>0</v>
      </c>
      <c r="AJ38" s="52">
        <v>0</v>
      </c>
      <c r="AK38" s="52">
        <v>0</v>
      </c>
      <c r="AL38" s="52">
        <v>1.054722E-2</v>
      </c>
      <c r="AM38" s="52">
        <v>0</v>
      </c>
      <c r="AN38" s="52">
        <v>0</v>
      </c>
      <c r="AO38" s="52">
        <v>0</v>
      </c>
      <c r="AP38" s="52">
        <v>0</v>
      </c>
      <c r="AQ38" s="52">
        <v>0</v>
      </c>
      <c r="AR38" s="52">
        <v>0</v>
      </c>
      <c r="AS38" s="52">
        <v>0</v>
      </c>
      <c r="AT38" s="52">
        <v>0</v>
      </c>
      <c r="AU38" s="52">
        <v>0</v>
      </c>
      <c r="AV38" s="52">
        <v>0.98526985</v>
      </c>
      <c r="AW38" s="52">
        <v>13.82775897</v>
      </c>
      <c r="AX38" s="52">
        <v>0</v>
      </c>
      <c r="AY38" s="52">
        <v>0</v>
      </c>
      <c r="AZ38" s="52">
        <v>54.79471453</v>
      </c>
      <c r="BA38" s="52">
        <v>0</v>
      </c>
      <c r="BB38" s="52">
        <v>0</v>
      </c>
      <c r="BC38" s="52">
        <v>0</v>
      </c>
      <c r="BD38" s="52">
        <v>0</v>
      </c>
      <c r="BE38" s="52">
        <v>0</v>
      </c>
      <c r="BF38" s="52">
        <v>0.30552773</v>
      </c>
      <c r="BG38" s="52">
        <v>2.5313334200000002</v>
      </c>
      <c r="BH38" s="52">
        <v>0</v>
      </c>
      <c r="BI38" s="52">
        <v>0</v>
      </c>
      <c r="BJ38" s="52">
        <v>0.21094445000000001</v>
      </c>
      <c r="BK38" s="52">
        <f t="shared" si="2"/>
        <v>77.268504549999989</v>
      </c>
    </row>
    <row r="39" spans="1:63">
      <c r="A39" s="59"/>
      <c r="B39" s="60" t="s">
        <v>132</v>
      </c>
      <c r="C39" s="52">
        <v>0</v>
      </c>
      <c r="D39" s="52">
        <v>0</v>
      </c>
      <c r="E39" s="52">
        <v>0</v>
      </c>
      <c r="F39" s="52">
        <v>0</v>
      </c>
      <c r="G39" s="52">
        <v>0</v>
      </c>
      <c r="H39" s="52">
        <v>8.1335400000000002E-2</v>
      </c>
      <c r="I39" s="52">
        <v>312.24693184</v>
      </c>
      <c r="J39" s="52">
        <v>0</v>
      </c>
      <c r="K39" s="52">
        <v>0</v>
      </c>
      <c r="L39" s="52">
        <v>1.91085913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2">
        <v>7.7104329999999999E-2</v>
      </c>
      <c r="S39" s="52">
        <v>5.2494774199999998</v>
      </c>
      <c r="T39" s="52">
        <v>0</v>
      </c>
      <c r="U39" s="52">
        <v>0</v>
      </c>
      <c r="V39" s="52">
        <v>4.4310744399999997</v>
      </c>
      <c r="W39" s="52">
        <v>0</v>
      </c>
      <c r="X39" s="52">
        <v>0</v>
      </c>
      <c r="Y39" s="52">
        <v>0</v>
      </c>
      <c r="Z39" s="52">
        <v>0</v>
      </c>
      <c r="AA39" s="52">
        <v>0</v>
      </c>
      <c r="AB39" s="52">
        <v>8.9675160000000004E-2</v>
      </c>
      <c r="AC39" s="52">
        <v>3.1464967700000002</v>
      </c>
      <c r="AD39" s="52">
        <v>0</v>
      </c>
      <c r="AE39" s="52">
        <v>0</v>
      </c>
      <c r="AF39" s="52">
        <v>1.22907933</v>
      </c>
      <c r="AG39" s="52">
        <v>0</v>
      </c>
      <c r="AH39" s="52">
        <v>0</v>
      </c>
      <c r="AI39" s="52">
        <v>0</v>
      </c>
      <c r="AJ39" s="52">
        <v>0</v>
      </c>
      <c r="AK39" s="52">
        <v>0</v>
      </c>
      <c r="AL39" s="52">
        <v>7.8662419999999997E-2</v>
      </c>
      <c r="AM39" s="52">
        <v>0</v>
      </c>
      <c r="AN39" s="52">
        <v>0</v>
      </c>
      <c r="AO39" s="52">
        <v>0</v>
      </c>
      <c r="AP39" s="52">
        <v>1.8354570000000001E-2</v>
      </c>
      <c r="AQ39" s="52">
        <v>0</v>
      </c>
      <c r="AR39" s="52">
        <v>0</v>
      </c>
      <c r="AS39" s="52">
        <v>0</v>
      </c>
      <c r="AT39" s="52">
        <v>0</v>
      </c>
      <c r="AU39" s="52">
        <v>0</v>
      </c>
      <c r="AV39" s="52">
        <v>0.55753089</v>
      </c>
      <c r="AW39" s="52">
        <v>41.035756130000003</v>
      </c>
      <c r="AX39" s="52">
        <v>0</v>
      </c>
      <c r="AY39" s="52">
        <v>0</v>
      </c>
      <c r="AZ39" s="52">
        <v>5.46503592</v>
      </c>
      <c r="BA39" s="52">
        <v>0</v>
      </c>
      <c r="BB39" s="52">
        <v>0</v>
      </c>
      <c r="BC39" s="52">
        <v>0</v>
      </c>
      <c r="BD39" s="52">
        <v>0</v>
      </c>
      <c r="BE39" s="52">
        <v>0</v>
      </c>
      <c r="BF39" s="52">
        <v>0.31967463000000002</v>
      </c>
      <c r="BG39" s="52">
        <v>0</v>
      </c>
      <c r="BH39" s="52">
        <v>0</v>
      </c>
      <c r="BI39" s="52">
        <v>0</v>
      </c>
      <c r="BJ39" s="52">
        <v>1.5315887699999999</v>
      </c>
      <c r="BK39" s="52">
        <f t="shared" si="2"/>
        <v>377.46863714999995</v>
      </c>
    </row>
    <row r="40" spans="1:63">
      <c r="A40" s="59"/>
      <c r="B40" s="60" t="s">
        <v>133</v>
      </c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0.11035826</v>
      </c>
      <c r="I40" s="52">
        <v>117.58670447999999</v>
      </c>
      <c r="J40" s="52">
        <v>0</v>
      </c>
      <c r="K40" s="52">
        <v>0</v>
      </c>
      <c r="L40" s="52">
        <v>6.246794E-2</v>
      </c>
      <c r="M40" s="52">
        <v>0</v>
      </c>
      <c r="N40" s="52">
        <v>0</v>
      </c>
      <c r="O40" s="52">
        <v>0</v>
      </c>
      <c r="P40" s="52">
        <v>0</v>
      </c>
      <c r="Q40" s="52">
        <v>0</v>
      </c>
      <c r="R40" s="52">
        <v>0.10154662</v>
      </c>
      <c r="S40" s="52">
        <v>0</v>
      </c>
      <c r="T40" s="52">
        <v>0</v>
      </c>
      <c r="U40" s="52">
        <v>0</v>
      </c>
      <c r="V40" s="52">
        <v>0</v>
      </c>
      <c r="W40" s="52">
        <v>0</v>
      </c>
      <c r="X40" s="52">
        <v>0</v>
      </c>
      <c r="Y40" s="52">
        <v>0</v>
      </c>
      <c r="Z40" s="52">
        <v>0</v>
      </c>
      <c r="AA40" s="52">
        <v>0</v>
      </c>
      <c r="AB40" s="52">
        <v>4.709315E-2</v>
      </c>
      <c r="AC40" s="52">
        <v>0.52442257999999997</v>
      </c>
      <c r="AD40" s="52">
        <v>0</v>
      </c>
      <c r="AE40" s="52">
        <v>0</v>
      </c>
      <c r="AF40" s="52">
        <v>6.9223779999999999E-2</v>
      </c>
      <c r="AG40" s="52">
        <v>0</v>
      </c>
      <c r="AH40" s="52">
        <v>0</v>
      </c>
      <c r="AI40" s="52">
        <v>0</v>
      </c>
      <c r="AJ40" s="52">
        <v>0</v>
      </c>
      <c r="AK40" s="52">
        <v>0</v>
      </c>
      <c r="AL40" s="52">
        <v>0</v>
      </c>
      <c r="AM40" s="52">
        <v>0</v>
      </c>
      <c r="AN40" s="52">
        <v>0</v>
      </c>
      <c r="AO40" s="52">
        <v>0</v>
      </c>
      <c r="AP40" s="52">
        <v>0</v>
      </c>
      <c r="AQ40" s="52">
        <v>0</v>
      </c>
      <c r="AR40" s="52">
        <v>0</v>
      </c>
      <c r="AS40" s="52">
        <v>0</v>
      </c>
      <c r="AT40" s="52">
        <v>0</v>
      </c>
      <c r="AU40" s="52">
        <v>0</v>
      </c>
      <c r="AV40" s="52">
        <v>0.21728294000000001</v>
      </c>
      <c r="AW40" s="52">
        <v>38.492617410000001</v>
      </c>
      <c r="AX40" s="52">
        <v>0</v>
      </c>
      <c r="AY40" s="52">
        <v>0</v>
      </c>
      <c r="AZ40" s="52">
        <v>7.0767953400000003</v>
      </c>
      <c r="BA40" s="52">
        <v>0</v>
      </c>
      <c r="BB40" s="52">
        <v>0</v>
      </c>
      <c r="BC40" s="52">
        <v>0</v>
      </c>
      <c r="BD40" s="52">
        <v>0</v>
      </c>
      <c r="BE40" s="52">
        <v>0</v>
      </c>
      <c r="BF40" s="52">
        <v>0.10397727</v>
      </c>
      <c r="BG40" s="52">
        <v>5.2442259999999997E-2</v>
      </c>
      <c r="BH40" s="52">
        <v>0</v>
      </c>
      <c r="BI40" s="52">
        <v>0</v>
      </c>
      <c r="BJ40" s="52">
        <v>1.8354790299999999</v>
      </c>
      <c r="BK40" s="52">
        <f t="shared" si="2"/>
        <v>166.28041105999998</v>
      </c>
    </row>
    <row r="41" spans="1:63">
      <c r="A41" s="59"/>
      <c r="B41" s="60" t="s">
        <v>134</v>
      </c>
      <c r="C41" s="52">
        <v>0</v>
      </c>
      <c r="D41" s="52">
        <v>10.48722581</v>
      </c>
      <c r="E41" s="52">
        <v>0</v>
      </c>
      <c r="F41" s="52">
        <v>0</v>
      </c>
      <c r="G41" s="52">
        <v>0</v>
      </c>
      <c r="H41" s="52">
        <v>5.9769849999999999E-2</v>
      </c>
      <c r="I41" s="52">
        <v>78.811501960000001</v>
      </c>
      <c r="J41" s="52">
        <v>0</v>
      </c>
      <c r="K41" s="52">
        <v>0</v>
      </c>
      <c r="L41" s="52">
        <v>1.76420098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3.2139149999999998E-2</v>
      </c>
      <c r="S41" s="52">
        <v>1.04872258</v>
      </c>
      <c r="T41" s="52">
        <v>0</v>
      </c>
      <c r="U41" s="52">
        <v>0</v>
      </c>
      <c r="V41" s="52">
        <v>1.04872258</v>
      </c>
      <c r="W41" s="52">
        <v>0</v>
      </c>
      <c r="X41" s="52">
        <v>0</v>
      </c>
      <c r="Y41" s="52">
        <v>0</v>
      </c>
      <c r="Z41" s="52">
        <v>0</v>
      </c>
      <c r="AA41" s="52">
        <v>0</v>
      </c>
      <c r="AB41" s="52">
        <v>6.6176219999999994E-2</v>
      </c>
      <c r="AC41" s="52">
        <v>0.31431165</v>
      </c>
      <c r="AD41" s="52">
        <v>0</v>
      </c>
      <c r="AE41" s="52">
        <v>0</v>
      </c>
      <c r="AF41" s="52">
        <v>0.3744227</v>
      </c>
      <c r="AG41" s="52">
        <v>0</v>
      </c>
      <c r="AH41" s="52">
        <v>0</v>
      </c>
      <c r="AI41" s="52">
        <v>0</v>
      </c>
      <c r="AJ41" s="52">
        <v>0</v>
      </c>
      <c r="AK41" s="52">
        <v>0</v>
      </c>
      <c r="AL41" s="52">
        <v>2.0954110000000001E-2</v>
      </c>
      <c r="AM41" s="52">
        <v>0</v>
      </c>
      <c r="AN41" s="52">
        <v>0</v>
      </c>
      <c r="AO41" s="52">
        <v>0</v>
      </c>
      <c r="AP41" s="52">
        <v>0</v>
      </c>
      <c r="AQ41" s="52">
        <v>0</v>
      </c>
      <c r="AR41" s="52">
        <v>0</v>
      </c>
      <c r="AS41" s="52">
        <v>0</v>
      </c>
      <c r="AT41" s="52">
        <v>0</v>
      </c>
      <c r="AU41" s="52">
        <v>0</v>
      </c>
      <c r="AV41" s="52">
        <v>0.24954249000000001</v>
      </c>
      <c r="AW41" s="52">
        <v>12.572465810000001</v>
      </c>
      <c r="AX41" s="52">
        <v>0</v>
      </c>
      <c r="AY41" s="52">
        <v>0</v>
      </c>
      <c r="AZ41" s="52">
        <v>2.0220611100000001</v>
      </c>
      <c r="BA41" s="52">
        <v>0</v>
      </c>
      <c r="BB41" s="52">
        <v>0</v>
      </c>
      <c r="BC41" s="52">
        <v>0</v>
      </c>
      <c r="BD41" s="52">
        <v>0</v>
      </c>
      <c r="BE41" s="52">
        <v>0</v>
      </c>
      <c r="BF41" s="52">
        <v>5.7078999999999998E-2</v>
      </c>
      <c r="BG41" s="52">
        <v>2.074457E-2</v>
      </c>
      <c r="BH41" s="52">
        <v>0</v>
      </c>
      <c r="BI41" s="52">
        <v>0</v>
      </c>
      <c r="BJ41" s="52">
        <v>0.53431932000000004</v>
      </c>
      <c r="BK41" s="52">
        <f t="shared" si="2"/>
        <v>109.48435989000001</v>
      </c>
    </row>
    <row r="42" spans="1:63">
      <c r="A42" s="59"/>
      <c r="B42" s="60" t="s">
        <v>135</v>
      </c>
      <c r="C42" s="52">
        <v>0</v>
      </c>
      <c r="D42" s="52">
        <v>0</v>
      </c>
      <c r="E42" s="52">
        <v>0</v>
      </c>
      <c r="F42" s="52">
        <v>0</v>
      </c>
      <c r="G42" s="52">
        <v>0</v>
      </c>
      <c r="H42" s="52">
        <v>8.9031849999999996E-2</v>
      </c>
      <c r="I42" s="52">
        <v>92.0583539</v>
      </c>
      <c r="J42" s="52">
        <v>0</v>
      </c>
      <c r="K42" s="52">
        <v>0</v>
      </c>
      <c r="L42" s="52">
        <v>0.72304893999999997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3.3738020000000001E-2</v>
      </c>
      <c r="S42" s="52">
        <v>0</v>
      </c>
      <c r="T42" s="52">
        <v>0</v>
      </c>
      <c r="U42" s="52">
        <v>0</v>
      </c>
      <c r="V42" s="52">
        <v>0</v>
      </c>
      <c r="W42" s="52">
        <v>0</v>
      </c>
      <c r="X42" s="52">
        <v>0</v>
      </c>
      <c r="Y42" s="52">
        <v>0</v>
      </c>
      <c r="Z42" s="52">
        <v>0</v>
      </c>
      <c r="AA42" s="52">
        <v>0</v>
      </c>
      <c r="AB42" s="52">
        <v>3.1444099999999998E-3</v>
      </c>
      <c r="AC42" s="52">
        <v>7.4093095699999996</v>
      </c>
      <c r="AD42" s="52">
        <v>0</v>
      </c>
      <c r="AE42" s="52">
        <v>0</v>
      </c>
      <c r="AF42" s="52">
        <v>7.5675382000000004</v>
      </c>
      <c r="AG42" s="52">
        <v>0</v>
      </c>
      <c r="AH42" s="52">
        <v>0</v>
      </c>
      <c r="AI42" s="52">
        <v>0</v>
      </c>
      <c r="AJ42" s="52">
        <v>0</v>
      </c>
      <c r="AK42" s="52">
        <v>0</v>
      </c>
      <c r="AL42" s="52">
        <v>0</v>
      </c>
      <c r="AM42" s="52">
        <v>0</v>
      </c>
      <c r="AN42" s="52">
        <v>0</v>
      </c>
      <c r="AO42" s="52">
        <v>0</v>
      </c>
      <c r="AP42" s="52">
        <v>0</v>
      </c>
      <c r="AQ42" s="52">
        <v>0</v>
      </c>
      <c r="AR42" s="52">
        <v>0</v>
      </c>
      <c r="AS42" s="52">
        <v>0</v>
      </c>
      <c r="AT42" s="52">
        <v>0</v>
      </c>
      <c r="AU42" s="52">
        <v>0</v>
      </c>
      <c r="AV42" s="52">
        <v>0.66501365999999995</v>
      </c>
      <c r="AW42" s="52">
        <v>11.47708355</v>
      </c>
      <c r="AX42" s="52">
        <v>0</v>
      </c>
      <c r="AY42" s="52">
        <v>0</v>
      </c>
      <c r="AZ42" s="52">
        <v>7.2407389799999997</v>
      </c>
      <c r="BA42" s="52">
        <v>0</v>
      </c>
      <c r="BB42" s="52">
        <v>0</v>
      </c>
      <c r="BC42" s="52">
        <v>0</v>
      </c>
      <c r="BD42" s="52">
        <v>0</v>
      </c>
      <c r="BE42" s="52">
        <v>0</v>
      </c>
      <c r="BF42" s="52">
        <v>0.10775986</v>
      </c>
      <c r="BG42" s="52">
        <v>1.3826940400000001</v>
      </c>
      <c r="BH42" s="52">
        <v>0</v>
      </c>
      <c r="BI42" s="52">
        <v>0</v>
      </c>
      <c r="BJ42" s="52">
        <v>0.61838945000000001</v>
      </c>
      <c r="BK42" s="52">
        <f t="shared" si="2"/>
        <v>129.37584443</v>
      </c>
    </row>
    <row r="43" spans="1:63">
      <c r="A43" s="59"/>
      <c r="B43" s="60" t="s">
        <v>136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2.9066419999999999E-2</v>
      </c>
      <c r="I43" s="52">
        <v>0.12683527999999999</v>
      </c>
      <c r="J43" s="52">
        <v>0</v>
      </c>
      <c r="K43" s="52">
        <v>0</v>
      </c>
      <c r="L43" s="52">
        <v>1.59634352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8.7514229999999998E-2</v>
      </c>
      <c r="S43" s="52">
        <v>0</v>
      </c>
      <c r="T43" s="52">
        <v>0</v>
      </c>
      <c r="U43" s="52">
        <v>0</v>
      </c>
      <c r="V43" s="52">
        <v>4.2278429999999999E-2</v>
      </c>
      <c r="W43" s="52">
        <v>0</v>
      </c>
      <c r="X43" s="52">
        <v>0</v>
      </c>
      <c r="Y43" s="52">
        <v>0</v>
      </c>
      <c r="Z43" s="52">
        <v>0</v>
      </c>
      <c r="AA43" s="52">
        <v>0</v>
      </c>
      <c r="AB43" s="52">
        <v>0.32356404</v>
      </c>
      <c r="AC43" s="52">
        <v>0</v>
      </c>
      <c r="AD43" s="52">
        <v>0</v>
      </c>
      <c r="AE43" s="52">
        <v>0</v>
      </c>
      <c r="AF43" s="52">
        <v>2.17592177</v>
      </c>
      <c r="AG43" s="52">
        <v>0</v>
      </c>
      <c r="AH43" s="52">
        <v>0</v>
      </c>
      <c r="AI43" s="52">
        <v>0</v>
      </c>
      <c r="AJ43" s="52">
        <v>0</v>
      </c>
      <c r="AK43" s="52">
        <v>0</v>
      </c>
      <c r="AL43" s="52">
        <v>7.3776820000000007E-2</v>
      </c>
      <c r="AM43" s="52">
        <v>21.079090319999999</v>
      </c>
      <c r="AN43" s="52">
        <v>0</v>
      </c>
      <c r="AO43" s="52">
        <v>0</v>
      </c>
      <c r="AP43" s="52">
        <v>0</v>
      </c>
      <c r="AQ43" s="52">
        <v>0</v>
      </c>
      <c r="AR43" s="52">
        <v>0</v>
      </c>
      <c r="AS43" s="52">
        <v>0</v>
      </c>
      <c r="AT43" s="52">
        <v>0</v>
      </c>
      <c r="AU43" s="52">
        <v>0</v>
      </c>
      <c r="AV43" s="52">
        <v>2.3748230100000001</v>
      </c>
      <c r="AW43" s="52">
        <v>14.94021631</v>
      </c>
      <c r="AX43" s="52">
        <v>0</v>
      </c>
      <c r="AY43" s="52">
        <v>0</v>
      </c>
      <c r="AZ43" s="52">
        <v>38.289491980000001</v>
      </c>
      <c r="BA43" s="52">
        <v>0</v>
      </c>
      <c r="BB43" s="52">
        <v>0</v>
      </c>
      <c r="BC43" s="52">
        <v>0</v>
      </c>
      <c r="BD43" s="52">
        <v>0</v>
      </c>
      <c r="BE43" s="52">
        <v>0</v>
      </c>
      <c r="BF43" s="52">
        <v>0.95399747000000001</v>
      </c>
      <c r="BG43" s="52">
        <v>0.40313759999999998</v>
      </c>
      <c r="BH43" s="52">
        <v>0</v>
      </c>
      <c r="BI43" s="52">
        <v>0</v>
      </c>
      <c r="BJ43" s="52">
        <v>1.93746139</v>
      </c>
      <c r="BK43" s="52">
        <f t="shared" si="2"/>
        <v>84.433518589999991</v>
      </c>
    </row>
    <row r="44" spans="1:63">
      <c r="A44" s="59"/>
      <c r="B44" s="60" t="s">
        <v>137</v>
      </c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0.18034062000000001</v>
      </c>
      <c r="I44" s="52">
        <v>174.41319669000001</v>
      </c>
      <c r="J44" s="52">
        <v>0</v>
      </c>
      <c r="K44" s="52">
        <v>0</v>
      </c>
      <c r="L44" s="52">
        <v>1.49057452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5.6651510000000002E-2</v>
      </c>
      <c r="S44" s="52">
        <v>57.700606430000001</v>
      </c>
      <c r="T44" s="52">
        <v>0</v>
      </c>
      <c r="U44" s="52">
        <v>0</v>
      </c>
      <c r="V44" s="52">
        <v>7.3437139999999998E-2</v>
      </c>
      <c r="W44" s="52">
        <v>0</v>
      </c>
      <c r="X44" s="52">
        <v>0</v>
      </c>
      <c r="Y44" s="52">
        <v>0</v>
      </c>
      <c r="Z44" s="52">
        <v>0</v>
      </c>
      <c r="AA44" s="52">
        <v>0</v>
      </c>
      <c r="AB44" s="52">
        <v>7.5370580000000006E-2</v>
      </c>
      <c r="AC44" s="52">
        <v>3.1927813199999999</v>
      </c>
      <c r="AD44" s="52">
        <v>0</v>
      </c>
      <c r="AE44" s="52">
        <v>0</v>
      </c>
      <c r="AF44" s="52">
        <v>3.7278192400000001</v>
      </c>
      <c r="AG44" s="52">
        <v>0</v>
      </c>
      <c r="AH44" s="52">
        <v>0</v>
      </c>
      <c r="AI44" s="52">
        <v>0</v>
      </c>
      <c r="AJ44" s="52">
        <v>0</v>
      </c>
      <c r="AK44" s="52">
        <v>0</v>
      </c>
      <c r="AL44" s="52">
        <v>0</v>
      </c>
      <c r="AM44" s="52">
        <v>5.587263E-2</v>
      </c>
      <c r="AN44" s="52">
        <v>0</v>
      </c>
      <c r="AO44" s="52">
        <v>0</v>
      </c>
      <c r="AP44" s="52">
        <v>0</v>
      </c>
      <c r="AQ44" s="52">
        <v>0</v>
      </c>
      <c r="AR44" s="52">
        <v>0</v>
      </c>
      <c r="AS44" s="52">
        <v>0</v>
      </c>
      <c r="AT44" s="52">
        <v>0</v>
      </c>
      <c r="AU44" s="52">
        <v>0</v>
      </c>
      <c r="AV44" s="52">
        <v>1.1184396700000001</v>
      </c>
      <c r="AW44" s="52">
        <v>9.8112840600000002</v>
      </c>
      <c r="AX44" s="52">
        <v>0</v>
      </c>
      <c r="AY44" s="52">
        <v>0</v>
      </c>
      <c r="AZ44" s="52">
        <v>17.255875509999999</v>
      </c>
      <c r="BA44" s="52">
        <v>0</v>
      </c>
      <c r="BB44" s="52">
        <v>0</v>
      </c>
      <c r="BC44" s="52">
        <v>0</v>
      </c>
      <c r="BD44" s="52">
        <v>0</v>
      </c>
      <c r="BE44" s="52">
        <v>0</v>
      </c>
      <c r="BF44" s="52">
        <v>0.50873778000000003</v>
      </c>
      <c r="BG44" s="52">
        <v>1.06774982</v>
      </c>
      <c r="BH44" s="52">
        <v>0</v>
      </c>
      <c r="BI44" s="52">
        <v>0</v>
      </c>
      <c r="BJ44" s="52">
        <v>0.58116575999999998</v>
      </c>
      <c r="BK44" s="52">
        <f t="shared" si="2"/>
        <v>271.30990327999996</v>
      </c>
    </row>
    <row r="45" spans="1:63">
      <c r="A45" s="59"/>
      <c r="B45" s="60" t="s">
        <v>138</v>
      </c>
      <c r="C45" s="52">
        <v>0</v>
      </c>
      <c r="D45" s="52">
        <v>20.92767096</v>
      </c>
      <c r="E45" s="52">
        <v>0</v>
      </c>
      <c r="F45" s="52">
        <v>0</v>
      </c>
      <c r="G45" s="52">
        <v>0</v>
      </c>
      <c r="H45" s="52">
        <v>8.0571530000000002E-2</v>
      </c>
      <c r="I45" s="52">
        <v>177.08295763999999</v>
      </c>
      <c r="J45" s="52">
        <v>0</v>
      </c>
      <c r="K45" s="52">
        <v>0</v>
      </c>
      <c r="L45" s="52">
        <v>0.41855342000000001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0.13906436999999999</v>
      </c>
      <c r="S45" s="52">
        <v>57.551095140000001</v>
      </c>
      <c r="T45" s="52">
        <v>0</v>
      </c>
      <c r="U45" s="52">
        <v>0</v>
      </c>
      <c r="V45" s="52">
        <v>2.0927669999999999E-2</v>
      </c>
      <c r="W45" s="52">
        <v>0</v>
      </c>
      <c r="X45" s="52">
        <v>0</v>
      </c>
      <c r="Y45" s="52">
        <v>0</v>
      </c>
      <c r="Z45" s="52">
        <v>0</v>
      </c>
      <c r="AA45" s="52">
        <v>0</v>
      </c>
      <c r="AB45" s="52">
        <v>0.14671264000000001</v>
      </c>
      <c r="AC45" s="52">
        <v>1.0170884</v>
      </c>
      <c r="AD45" s="52">
        <v>0</v>
      </c>
      <c r="AE45" s="52">
        <v>0</v>
      </c>
      <c r="AF45" s="52">
        <v>3.0718203399999999</v>
      </c>
      <c r="AG45" s="52">
        <v>0</v>
      </c>
      <c r="AH45" s="52">
        <v>0</v>
      </c>
      <c r="AI45" s="52">
        <v>0</v>
      </c>
      <c r="AJ45" s="52">
        <v>0</v>
      </c>
      <c r="AK45" s="52">
        <v>0</v>
      </c>
      <c r="AL45" s="52">
        <v>2.923769E-2</v>
      </c>
      <c r="AM45" s="52">
        <v>0</v>
      </c>
      <c r="AN45" s="52">
        <v>0</v>
      </c>
      <c r="AO45" s="52">
        <v>0</v>
      </c>
      <c r="AP45" s="52">
        <v>5.2210159999999999E-2</v>
      </c>
      <c r="AQ45" s="52">
        <v>0</v>
      </c>
      <c r="AR45" s="52">
        <v>0</v>
      </c>
      <c r="AS45" s="52">
        <v>0</v>
      </c>
      <c r="AT45" s="52">
        <v>0</v>
      </c>
      <c r="AU45" s="52">
        <v>0</v>
      </c>
      <c r="AV45" s="52">
        <v>1.120641</v>
      </c>
      <c r="AW45" s="52">
        <v>4.1328717900000003</v>
      </c>
      <c r="AX45" s="52">
        <v>0</v>
      </c>
      <c r="AY45" s="52">
        <v>0</v>
      </c>
      <c r="AZ45" s="52">
        <v>9.4441258700000006</v>
      </c>
      <c r="BA45" s="52">
        <v>0</v>
      </c>
      <c r="BB45" s="52">
        <v>0</v>
      </c>
      <c r="BC45" s="52">
        <v>0</v>
      </c>
      <c r="BD45" s="52">
        <v>0</v>
      </c>
      <c r="BE45" s="52">
        <v>0</v>
      </c>
      <c r="BF45" s="52">
        <v>0.17606310999999999</v>
      </c>
      <c r="BG45" s="52">
        <v>0.63586337999999998</v>
      </c>
      <c r="BH45" s="52">
        <v>0</v>
      </c>
      <c r="BI45" s="52">
        <v>0</v>
      </c>
      <c r="BJ45" s="52">
        <v>0.93906135999999996</v>
      </c>
      <c r="BK45" s="52">
        <f t="shared" si="2"/>
        <v>276.98653646999986</v>
      </c>
    </row>
    <row r="46" spans="1:63">
      <c r="A46" s="59"/>
      <c r="B46" s="60" t="s">
        <v>139</v>
      </c>
      <c r="C46" s="52">
        <v>0</v>
      </c>
      <c r="D46" s="52">
        <v>0</v>
      </c>
      <c r="E46" s="52">
        <v>0</v>
      </c>
      <c r="F46" s="52">
        <v>0</v>
      </c>
      <c r="G46" s="52">
        <v>0</v>
      </c>
      <c r="H46" s="52">
        <v>3.801293E-2</v>
      </c>
      <c r="I46" s="52">
        <v>195.00212551999999</v>
      </c>
      <c r="J46" s="52">
        <v>0</v>
      </c>
      <c r="K46" s="52">
        <v>0</v>
      </c>
      <c r="L46" s="52">
        <v>2.10484801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4.331484E-2</v>
      </c>
      <c r="S46" s="52">
        <v>4.7123462900000002</v>
      </c>
      <c r="T46" s="52">
        <v>5.23594E-2</v>
      </c>
      <c r="U46" s="52">
        <v>0</v>
      </c>
      <c r="V46" s="52">
        <v>0.10471881</v>
      </c>
      <c r="W46" s="52">
        <v>0</v>
      </c>
      <c r="X46" s="52">
        <v>0</v>
      </c>
      <c r="Y46" s="52">
        <v>0</v>
      </c>
      <c r="Z46" s="52">
        <v>0</v>
      </c>
      <c r="AA46" s="52">
        <v>0</v>
      </c>
      <c r="AB46" s="52">
        <v>5.7543499999999997E-2</v>
      </c>
      <c r="AC46" s="52">
        <v>0</v>
      </c>
      <c r="AD46" s="52">
        <v>0</v>
      </c>
      <c r="AE46" s="52">
        <v>0</v>
      </c>
      <c r="AF46" s="52">
        <v>0.50742905999999999</v>
      </c>
      <c r="AG46" s="52">
        <v>0</v>
      </c>
      <c r="AH46" s="52">
        <v>0</v>
      </c>
      <c r="AI46" s="52">
        <v>0</v>
      </c>
      <c r="AJ46" s="52">
        <v>0</v>
      </c>
      <c r="AK46" s="52">
        <v>0</v>
      </c>
      <c r="AL46" s="52">
        <v>0</v>
      </c>
      <c r="AM46" s="52">
        <v>0</v>
      </c>
      <c r="AN46" s="52">
        <v>0</v>
      </c>
      <c r="AO46" s="52">
        <v>0</v>
      </c>
      <c r="AP46" s="52">
        <v>5.2312270000000001E-2</v>
      </c>
      <c r="AQ46" s="52">
        <v>0</v>
      </c>
      <c r="AR46" s="52">
        <v>0</v>
      </c>
      <c r="AS46" s="52">
        <v>0</v>
      </c>
      <c r="AT46" s="52">
        <v>0</v>
      </c>
      <c r="AU46" s="52">
        <v>0</v>
      </c>
      <c r="AV46" s="52">
        <v>0.32705948000000001</v>
      </c>
      <c r="AW46" s="52">
        <v>6.4977065300000003</v>
      </c>
      <c r="AX46" s="52">
        <v>0</v>
      </c>
      <c r="AY46" s="52">
        <v>0</v>
      </c>
      <c r="AZ46" s="52">
        <v>7.8603125900000004</v>
      </c>
      <c r="BA46" s="52">
        <v>0</v>
      </c>
      <c r="BB46" s="52">
        <v>0</v>
      </c>
      <c r="BC46" s="52">
        <v>0</v>
      </c>
      <c r="BD46" s="52">
        <v>0</v>
      </c>
      <c r="BE46" s="52">
        <v>0</v>
      </c>
      <c r="BF46" s="52">
        <v>3.6095469999999998E-2</v>
      </c>
      <c r="BG46" s="52">
        <v>0</v>
      </c>
      <c r="BH46" s="52">
        <v>0</v>
      </c>
      <c r="BI46" s="52">
        <v>0</v>
      </c>
      <c r="BJ46" s="52">
        <v>0</v>
      </c>
      <c r="BK46" s="52">
        <f t="shared" si="2"/>
        <v>217.39618469999999</v>
      </c>
    </row>
    <row r="47" spans="1:63">
      <c r="A47" s="59"/>
      <c r="B47" s="60" t="s">
        <v>140</v>
      </c>
      <c r="C47" s="52">
        <v>0</v>
      </c>
      <c r="D47" s="52">
        <v>0</v>
      </c>
      <c r="E47" s="52">
        <v>0</v>
      </c>
      <c r="F47" s="52">
        <v>0</v>
      </c>
      <c r="G47" s="52">
        <v>0</v>
      </c>
      <c r="H47" s="52">
        <v>6.244164E-2</v>
      </c>
      <c r="I47" s="52">
        <v>133.91538168</v>
      </c>
      <c r="J47" s="52">
        <v>0</v>
      </c>
      <c r="K47" s="52">
        <v>0</v>
      </c>
      <c r="L47" s="52">
        <v>21.374252340000002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3.9874939999999998E-2</v>
      </c>
      <c r="S47" s="52">
        <v>0</v>
      </c>
      <c r="T47" s="52">
        <v>0</v>
      </c>
      <c r="U47" s="52">
        <v>0</v>
      </c>
      <c r="V47" s="52">
        <v>0</v>
      </c>
      <c r="W47" s="52">
        <v>0</v>
      </c>
      <c r="X47" s="52">
        <v>0</v>
      </c>
      <c r="Y47" s="52">
        <v>0</v>
      </c>
      <c r="Z47" s="52">
        <v>0</v>
      </c>
      <c r="AA47" s="52">
        <v>0</v>
      </c>
      <c r="AB47" s="52">
        <v>5.2197199999999997E-3</v>
      </c>
      <c r="AC47" s="52">
        <v>4.6977517799999999</v>
      </c>
      <c r="AD47" s="52">
        <v>0</v>
      </c>
      <c r="AE47" s="52">
        <v>0</v>
      </c>
      <c r="AF47" s="52">
        <v>7.5059633899999998</v>
      </c>
      <c r="AG47" s="52">
        <v>0</v>
      </c>
      <c r="AH47" s="52">
        <v>0</v>
      </c>
      <c r="AI47" s="52">
        <v>0</v>
      </c>
      <c r="AJ47" s="52">
        <v>0</v>
      </c>
      <c r="AK47" s="52">
        <v>0</v>
      </c>
      <c r="AL47" s="52">
        <v>0</v>
      </c>
      <c r="AM47" s="52">
        <v>0.20878896999999999</v>
      </c>
      <c r="AN47" s="52">
        <v>0</v>
      </c>
      <c r="AO47" s="52">
        <v>0</v>
      </c>
      <c r="AP47" s="52">
        <v>0</v>
      </c>
      <c r="AQ47" s="52">
        <v>0</v>
      </c>
      <c r="AR47" s="52">
        <v>0</v>
      </c>
      <c r="AS47" s="52">
        <v>0</v>
      </c>
      <c r="AT47" s="52">
        <v>0</v>
      </c>
      <c r="AU47" s="52">
        <v>0</v>
      </c>
      <c r="AV47" s="52">
        <v>0.41570719</v>
      </c>
      <c r="AW47" s="52">
        <v>14.11761787</v>
      </c>
      <c r="AX47" s="52">
        <v>0</v>
      </c>
      <c r="AY47" s="52">
        <v>0</v>
      </c>
      <c r="AZ47" s="52">
        <v>13.40653275</v>
      </c>
      <c r="BA47" s="52">
        <v>0</v>
      </c>
      <c r="BB47" s="52">
        <v>0</v>
      </c>
      <c r="BC47" s="52">
        <v>0</v>
      </c>
      <c r="BD47" s="52">
        <v>0</v>
      </c>
      <c r="BE47" s="52">
        <v>0</v>
      </c>
      <c r="BF47" s="52">
        <v>0.13939272999999999</v>
      </c>
      <c r="BG47" s="52">
        <v>0.11413762</v>
      </c>
      <c r="BH47" s="52">
        <v>0</v>
      </c>
      <c r="BI47" s="52">
        <v>0</v>
      </c>
      <c r="BJ47" s="52">
        <v>0.53763159000000005</v>
      </c>
      <c r="BK47" s="52">
        <f t="shared" si="2"/>
        <v>196.54069421000003</v>
      </c>
    </row>
    <row r="48" spans="1:63">
      <c r="A48" s="59"/>
      <c r="B48" s="60" t="s">
        <v>141</v>
      </c>
      <c r="C48" s="52">
        <v>0</v>
      </c>
      <c r="D48" s="52">
        <v>26.025766130000001</v>
      </c>
      <c r="E48" s="52">
        <v>0</v>
      </c>
      <c r="F48" s="52">
        <v>0</v>
      </c>
      <c r="G48" s="52">
        <v>0</v>
      </c>
      <c r="H48" s="52">
        <v>0.26591137999999997</v>
      </c>
      <c r="I48" s="52">
        <v>342.16740984</v>
      </c>
      <c r="J48" s="52">
        <v>0</v>
      </c>
      <c r="K48" s="52">
        <v>0</v>
      </c>
      <c r="L48" s="52">
        <v>5.7955768799999996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4.3311040000000002E-2</v>
      </c>
      <c r="S48" s="52">
        <v>109.30821773</v>
      </c>
      <c r="T48" s="52">
        <v>0</v>
      </c>
      <c r="U48" s="52">
        <v>0</v>
      </c>
      <c r="V48" s="52">
        <v>1.0410306499999999</v>
      </c>
      <c r="W48" s="52">
        <v>0</v>
      </c>
      <c r="X48" s="52">
        <v>0</v>
      </c>
      <c r="Y48" s="52">
        <v>0</v>
      </c>
      <c r="Z48" s="52">
        <v>0</v>
      </c>
      <c r="AA48" s="52">
        <v>0</v>
      </c>
      <c r="AB48" s="52">
        <v>3.7956740000000003E-2</v>
      </c>
      <c r="AC48" s="52">
        <v>14.83688665</v>
      </c>
      <c r="AD48" s="52">
        <v>0</v>
      </c>
      <c r="AE48" s="52">
        <v>0</v>
      </c>
      <c r="AF48" s="52">
        <v>13.10807368</v>
      </c>
      <c r="AG48" s="52">
        <v>0</v>
      </c>
      <c r="AH48" s="52">
        <v>0</v>
      </c>
      <c r="AI48" s="52">
        <v>0</v>
      </c>
      <c r="AJ48" s="52">
        <v>0</v>
      </c>
      <c r="AK48" s="52">
        <v>0</v>
      </c>
      <c r="AL48" s="52">
        <v>0</v>
      </c>
      <c r="AM48" s="52">
        <v>0</v>
      </c>
      <c r="AN48" s="52">
        <v>0</v>
      </c>
      <c r="AO48" s="52">
        <v>0</v>
      </c>
      <c r="AP48" s="52">
        <v>5.1995529999999998E-2</v>
      </c>
      <c r="AQ48" s="52">
        <v>0</v>
      </c>
      <c r="AR48" s="52">
        <v>0</v>
      </c>
      <c r="AS48" s="52">
        <v>0</v>
      </c>
      <c r="AT48" s="52">
        <v>0</v>
      </c>
      <c r="AU48" s="52">
        <v>0</v>
      </c>
      <c r="AV48" s="52">
        <v>1.2778619</v>
      </c>
      <c r="AW48" s="52">
        <v>10.962008000000001</v>
      </c>
      <c r="AX48" s="52">
        <v>0</v>
      </c>
      <c r="AY48" s="52">
        <v>0</v>
      </c>
      <c r="AZ48" s="52">
        <v>18.635944370000001</v>
      </c>
      <c r="BA48" s="52">
        <v>0</v>
      </c>
      <c r="BB48" s="52">
        <v>0</v>
      </c>
      <c r="BC48" s="52">
        <v>0</v>
      </c>
      <c r="BD48" s="52">
        <v>0</v>
      </c>
      <c r="BE48" s="52">
        <v>0</v>
      </c>
      <c r="BF48" s="52">
        <v>0.20247164000000001</v>
      </c>
      <c r="BG48" s="52">
        <v>3.1168617799999998</v>
      </c>
      <c r="BH48" s="52">
        <v>0</v>
      </c>
      <c r="BI48" s="52">
        <v>0</v>
      </c>
      <c r="BJ48" s="52">
        <v>0.94631869000000002</v>
      </c>
      <c r="BK48" s="52">
        <f t="shared" si="2"/>
        <v>547.82360262999987</v>
      </c>
    </row>
    <row r="49" spans="1:63">
      <c r="A49" s="59"/>
      <c r="B49" s="60" t="s">
        <v>142</v>
      </c>
      <c r="C49" s="52">
        <v>0</v>
      </c>
      <c r="D49" s="52">
        <v>15.59643387</v>
      </c>
      <c r="E49" s="52">
        <v>0</v>
      </c>
      <c r="F49" s="52">
        <v>0</v>
      </c>
      <c r="G49" s="52">
        <v>0</v>
      </c>
      <c r="H49" s="52">
        <v>0.14390310000000001</v>
      </c>
      <c r="I49" s="52">
        <v>87.345138019999993</v>
      </c>
      <c r="J49" s="52">
        <v>0</v>
      </c>
      <c r="K49" s="52">
        <v>0</v>
      </c>
      <c r="L49" s="52">
        <v>2.1237144099999998</v>
      </c>
      <c r="M49" s="52">
        <v>0</v>
      </c>
      <c r="N49" s="52">
        <v>0</v>
      </c>
      <c r="O49" s="52">
        <v>0</v>
      </c>
      <c r="P49" s="52">
        <v>0</v>
      </c>
      <c r="Q49" s="52">
        <v>0</v>
      </c>
      <c r="R49" s="52">
        <v>2.8034070000000001E-2</v>
      </c>
      <c r="S49" s="52">
        <v>8.3180980600000005</v>
      </c>
      <c r="T49" s="52">
        <v>0</v>
      </c>
      <c r="U49" s="52">
        <v>0</v>
      </c>
      <c r="V49" s="52">
        <v>5.1988112900000001</v>
      </c>
      <c r="W49" s="52">
        <v>0</v>
      </c>
      <c r="X49" s="52">
        <v>0</v>
      </c>
      <c r="Y49" s="52">
        <v>0</v>
      </c>
      <c r="Z49" s="52">
        <v>0</v>
      </c>
      <c r="AA49" s="52">
        <v>0</v>
      </c>
      <c r="AB49" s="52">
        <v>2.492776E-2</v>
      </c>
      <c r="AC49" s="52">
        <v>2.59664194</v>
      </c>
      <c r="AD49" s="52">
        <v>0</v>
      </c>
      <c r="AE49" s="52">
        <v>0</v>
      </c>
      <c r="AF49" s="52">
        <v>7.7294230099999996</v>
      </c>
      <c r="AG49" s="52">
        <v>0</v>
      </c>
      <c r="AH49" s="52">
        <v>0</v>
      </c>
      <c r="AI49" s="52">
        <v>0</v>
      </c>
      <c r="AJ49" s="52">
        <v>0</v>
      </c>
      <c r="AK49" s="52">
        <v>0</v>
      </c>
      <c r="AL49" s="52">
        <v>1.298321E-2</v>
      </c>
      <c r="AM49" s="52">
        <v>0</v>
      </c>
      <c r="AN49" s="52">
        <v>0</v>
      </c>
      <c r="AO49" s="52">
        <v>0</v>
      </c>
      <c r="AP49" s="52">
        <v>2.0773139999999999E-2</v>
      </c>
      <c r="AQ49" s="52">
        <v>0</v>
      </c>
      <c r="AR49" s="52">
        <v>0</v>
      </c>
      <c r="AS49" s="52">
        <v>0</v>
      </c>
      <c r="AT49" s="52">
        <v>0</v>
      </c>
      <c r="AU49" s="52">
        <v>0</v>
      </c>
      <c r="AV49" s="52">
        <v>0.74547934000000005</v>
      </c>
      <c r="AW49" s="52">
        <v>2.3282872999999999</v>
      </c>
      <c r="AX49" s="52">
        <v>2.07731355</v>
      </c>
      <c r="AY49" s="52">
        <v>0</v>
      </c>
      <c r="AZ49" s="52">
        <v>49.515678729999998</v>
      </c>
      <c r="BA49" s="52">
        <v>0</v>
      </c>
      <c r="BB49" s="52">
        <v>0</v>
      </c>
      <c r="BC49" s="52">
        <v>0</v>
      </c>
      <c r="BD49" s="52">
        <v>0</v>
      </c>
      <c r="BE49" s="52">
        <v>0</v>
      </c>
      <c r="BF49" s="52">
        <v>0.16103127</v>
      </c>
      <c r="BG49" s="52">
        <v>0</v>
      </c>
      <c r="BH49" s="52">
        <v>0</v>
      </c>
      <c r="BI49" s="52">
        <v>0</v>
      </c>
      <c r="BJ49" s="52">
        <v>0.28528890000000001</v>
      </c>
      <c r="BK49" s="52">
        <f t="shared" si="2"/>
        <v>184.25196096999997</v>
      </c>
    </row>
    <row r="50" spans="1:63">
      <c r="A50" s="59"/>
      <c r="B50" s="60" t="s">
        <v>143</v>
      </c>
      <c r="C50" s="52">
        <v>0</v>
      </c>
      <c r="D50" s="52">
        <v>25.953677429999999</v>
      </c>
      <c r="E50" s="52">
        <v>0</v>
      </c>
      <c r="F50" s="52">
        <v>0</v>
      </c>
      <c r="G50" s="52">
        <v>0</v>
      </c>
      <c r="H50" s="52">
        <v>0.19685864</v>
      </c>
      <c r="I50" s="52">
        <v>183.75203617</v>
      </c>
      <c r="J50" s="52">
        <v>0</v>
      </c>
      <c r="K50" s="52">
        <v>0</v>
      </c>
      <c r="L50" s="52">
        <v>2.09705714</v>
      </c>
      <c r="M50" s="52">
        <v>0</v>
      </c>
      <c r="N50" s="52">
        <v>0</v>
      </c>
      <c r="O50" s="52">
        <v>0</v>
      </c>
      <c r="P50" s="52">
        <v>0</v>
      </c>
      <c r="Q50" s="52">
        <v>0</v>
      </c>
      <c r="R50" s="52">
        <v>5.9589639999999999E-2</v>
      </c>
      <c r="S50" s="52">
        <v>1.0560551300000001</v>
      </c>
      <c r="T50" s="52">
        <v>0</v>
      </c>
      <c r="U50" s="52">
        <v>0</v>
      </c>
      <c r="V50" s="52">
        <v>7.7861029999999998E-2</v>
      </c>
      <c r="W50" s="52">
        <v>0</v>
      </c>
      <c r="X50" s="52">
        <v>0</v>
      </c>
      <c r="Y50" s="52">
        <v>0</v>
      </c>
      <c r="Z50" s="52">
        <v>0</v>
      </c>
      <c r="AA50" s="52">
        <v>0</v>
      </c>
      <c r="AB50" s="52">
        <v>4.6150320000000002E-2</v>
      </c>
      <c r="AC50" s="52">
        <v>11.356089580000001</v>
      </c>
      <c r="AD50" s="52">
        <v>0</v>
      </c>
      <c r="AE50" s="52">
        <v>0</v>
      </c>
      <c r="AF50" s="52">
        <v>0.48183007</v>
      </c>
      <c r="AG50" s="52">
        <v>0</v>
      </c>
      <c r="AH50" s="52">
        <v>0</v>
      </c>
      <c r="AI50" s="52">
        <v>0</v>
      </c>
      <c r="AJ50" s="52">
        <v>0</v>
      </c>
      <c r="AK50" s="52">
        <v>0</v>
      </c>
      <c r="AL50" s="52">
        <v>1.0370900000000001E-3</v>
      </c>
      <c r="AM50" s="52">
        <v>0</v>
      </c>
      <c r="AN50" s="52">
        <v>0</v>
      </c>
      <c r="AO50" s="52">
        <v>0</v>
      </c>
      <c r="AP50" s="52">
        <v>0</v>
      </c>
      <c r="AQ50" s="52">
        <v>0</v>
      </c>
      <c r="AR50" s="52">
        <v>0</v>
      </c>
      <c r="AS50" s="52">
        <v>0</v>
      </c>
      <c r="AT50" s="52">
        <v>0</v>
      </c>
      <c r="AU50" s="52">
        <v>0</v>
      </c>
      <c r="AV50" s="52">
        <v>0.70804444</v>
      </c>
      <c r="AW50" s="52">
        <v>2.9608799800000001</v>
      </c>
      <c r="AX50" s="52">
        <v>0</v>
      </c>
      <c r="AY50" s="52">
        <v>0</v>
      </c>
      <c r="AZ50" s="52">
        <v>12.699256739999999</v>
      </c>
      <c r="BA50" s="52">
        <v>0</v>
      </c>
      <c r="BB50" s="52">
        <v>0</v>
      </c>
      <c r="BC50" s="52">
        <v>0</v>
      </c>
      <c r="BD50" s="52">
        <v>0</v>
      </c>
      <c r="BE50" s="52">
        <v>0</v>
      </c>
      <c r="BF50" s="52">
        <v>6.2917920000000002E-2</v>
      </c>
      <c r="BG50" s="52">
        <v>2.0741716100000001</v>
      </c>
      <c r="BH50" s="52">
        <v>0</v>
      </c>
      <c r="BI50" s="52">
        <v>0</v>
      </c>
      <c r="BJ50" s="52">
        <v>0.36298003000000001</v>
      </c>
      <c r="BK50" s="52">
        <f t="shared" si="2"/>
        <v>243.94649296000003</v>
      </c>
    </row>
    <row r="51" spans="1:63">
      <c r="A51" s="59"/>
      <c r="B51" s="60" t="s">
        <v>144</v>
      </c>
      <c r="C51" s="52">
        <v>0</v>
      </c>
      <c r="D51" s="52">
        <v>7.7691992000000001</v>
      </c>
      <c r="E51" s="52">
        <v>0</v>
      </c>
      <c r="F51" s="52">
        <v>0</v>
      </c>
      <c r="G51" s="52">
        <v>0</v>
      </c>
      <c r="H51" s="52">
        <v>0.11384467</v>
      </c>
      <c r="I51" s="52">
        <v>8.0887380699999998</v>
      </c>
      <c r="J51" s="52">
        <v>0</v>
      </c>
      <c r="K51" s="52">
        <v>0</v>
      </c>
      <c r="L51" s="52">
        <v>0.5017007</v>
      </c>
      <c r="M51" s="52">
        <v>0</v>
      </c>
      <c r="N51" s="52">
        <v>0</v>
      </c>
      <c r="O51" s="52">
        <v>0</v>
      </c>
      <c r="P51" s="52">
        <v>0</v>
      </c>
      <c r="Q51" s="52">
        <v>0</v>
      </c>
      <c r="R51" s="52">
        <v>1.0358930000000001E-2</v>
      </c>
      <c r="S51" s="52">
        <v>0</v>
      </c>
      <c r="T51" s="52">
        <v>0</v>
      </c>
      <c r="U51" s="52">
        <v>0</v>
      </c>
      <c r="V51" s="52">
        <v>1.0923489999999999E-2</v>
      </c>
      <c r="W51" s="52">
        <v>0</v>
      </c>
      <c r="X51" s="52">
        <v>0</v>
      </c>
      <c r="Y51" s="52">
        <v>0</v>
      </c>
      <c r="Z51" s="52">
        <v>0</v>
      </c>
      <c r="AA51" s="52">
        <v>0</v>
      </c>
      <c r="AB51" s="52">
        <v>4.6568859999999997E-2</v>
      </c>
      <c r="AC51" s="52">
        <v>0</v>
      </c>
      <c r="AD51" s="52">
        <v>0</v>
      </c>
      <c r="AE51" s="52">
        <v>0</v>
      </c>
      <c r="AF51" s="52">
        <v>0.67266130999999996</v>
      </c>
      <c r="AG51" s="52">
        <v>0</v>
      </c>
      <c r="AH51" s="52">
        <v>0</v>
      </c>
      <c r="AI51" s="52">
        <v>0</v>
      </c>
      <c r="AJ51" s="52">
        <v>0</v>
      </c>
      <c r="AK51" s="52">
        <v>0</v>
      </c>
      <c r="AL51" s="52">
        <v>0</v>
      </c>
      <c r="AM51" s="52">
        <v>0</v>
      </c>
      <c r="AN51" s="52">
        <v>0</v>
      </c>
      <c r="AO51" s="52">
        <v>0</v>
      </c>
      <c r="AP51" s="52">
        <v>0.16557817</v>
      </c>
      <c r="AQ51" s="52">
        <v>0</v>
      </c>
      <c r="AR51" s="52">
        <v>0</v>
      </c>
      <c r="AS51" s="52">
        <v>0</v>
      </c>
      <c r="AT51" s="52">
        <v>0</v>
      </c>
      <c r="AU51" s="52">
        <v>0</v>
      </c>
      <c r="AV51" s="52">
        <v>0.81745524000000003</v>
      </c>
      <c r="AW51" s="52">
        <v>4.6051427900000004</v>
      </c>
      <c r="AX51" s="52">
        <v>0</v>
      </c>
      <c r="AY51" s="52">
        <v>0</v>
      </c>
      <c r="AZ51" s="52">
        <v>20.866848879999999</v>
      </c>
      <c r="BA51" s="52">
        <v>0</v>
      </c>
      <c r="BB51" s="52">
        <v>0</v>
      </c>
      <c r="BC51" s="52">
        <v>0</v>
      </c>
      <c r="BD51" s="52">
        <v>0</v>
      </c>
      <c r="BE51" s="52">
        <v>0</v>
      </c>
      <c r="BF51" s="52">
        <v>0.10114445</v>
      </c>
      <c r="BG51" s="52">
        <v>0.40165538000000001</v>
      </c>
      <c r="BH51" s="52">
        <v>0</v>
      </c>
      <c r="BI51" s="52">
        <v>0</v>
      </c>
      <c r="BJ51" s="52">
        <v>0.55911401000000005</v>
      </c>
      <c r="BK51" s="52">
        <f t="shared" si="2"/>
        <v>44.730934150000003</v>
      </c>
    </row>
    <row r="52" spans="1:63">
      <c r="A52" s="59"/>
      <c r="B52" s="60" t="s">
        <v>145</v>
      </c>
      <c r="C52" s="52">
        <v>0</v>
      </c>
      <c r="D52" s="52">
        <v>0</v>
      </c>
      <c r="E52" s="52">
        <v>0</v>
      </c>
      <c r="F52" s="52">
        <v>0</v>
      </c>
      <c r="G52" s="52">
        <v>0</v>
      </c>
      <c r="H52" s="52">
        <v>8.0230750000000003E-2</v>
      </c>
      <c r="I52" s="52">
        <v>72.46835806</v>
      </c>
      <c r="J52" s="52">
        <v>0</v>
      </c>
      <c r="K52" s="52">
        <v>0</v>
      </c>
      <c r="L52" s="52">
        <v>13.861644</v>
      </c>
      <c r="M52" s="52">
        <v>0</v>
      </c>
      <c r="N52" s="52">
        <v>0</v>
      </c>
      <c r="O52" s="52">
        <v>0</v>
      </c>
      <c r="P52" s="52">
        <v>0</v>
      </c>
      <c r="Q52" s="52">
        <v>0</v>
      </c>
      <c r="R52" s="52">
        <v>2.9943930000000001E-2</v>
      </c>
      <c r="S52" s="52">
        <v>25.881556450000001</v>
      </c>
      <c r="T52" s="52">
        <v>0</v>
      </c>
      <c r="U52" s="52">
        <v>0</v>
      </c>
      <c r="V52" s="52">
        <v>0.10352623</v>
      </c>
      <c r="W52" s="52">
        <v>0</v>
      </c>
      <c r="X52" s="52">
        <v>0</v>
      </c>
      <c r="Y52" s="52">
        <v>0</v>
      </c>
      <c r="Z52" s="52">
        <v>0</v>
      </c>
      <c r="AA52" s="52">
        <v>0</v>
      </c>
      <c r="AB52" s="52">
        <v>0.11169854999999999</v>
      </c>
      <c r="AC52" s="52">
        <v>0.77568435999999996</v>
      </c>
      <c r="AD52" s="52">
        <v>0</v>
      </c>
      <c r="AE52" s="52">
        <v>0</v>
      </c>
      <c r="AF52" s="52">
        <v>5.5784116099999999</v>
      </c>
      <c r="AG52" s="52">
        <v>0</v>
      </c>
      <c r="AH52" s="52">
        <v>0</v>
      </c>
      <c r="AI52" s="52">
        <v>0</v>
      </c>
      <c r="AJ52" s="52">
        <v>0</v>
      </c>
      <c r="AK52" s="52">
        <v>0</v>
      </c>
      <c r="AL52" s="52">
        <v>0</v>
      </c>
      <c r="AM52" s="52">
        <v>0</v>
      </c>
      <c r="AN52" s="52">
        <v>0</v>
      </c>
      <c r="AO52" s="52">
        <v>0</v>
      </c>
      <c r="AP52" s="52">
        <v>0</v>
      </c>
      <c r="AQ52" s="52">
        <v>0</v>
      </c>
      <c r="AR52" s="52">
        <v>0</v>
      </c>
      <c r="AS52" s="52">
        <v>0</v>
      </c>
      <c r="AT52" s="52">
        <v>0</v>
      </c>
      <c r="AU52" s="52">
        <v>0</v>
      </c>
      <c r="AV52" s="52">
        <v>1.58187688</v>
      </c>
      <c r="AW52" s="52">
        <v>6.7535723699999997</v>
      </c>
      <c r="AX52" s="52">
        <v>0</v>
      </c>
      <c r="AY52" s="52">
        <v>0</v>
      </c>
      <c r="AZ52" s="52">
        <v>23.173186380000001</v>
      </c>
      <c r="BA52" s="52">
        <v>0</v>
      </c>
      <c r="BB52" s="52">
        <v>0</v>
      </c>
      <c r="BC52" s="52">
        <v>0</v>
      </c>
      <c r="BD52" s="52">
        <v>0</v>
      </c>
      <c r="BE52" s="52">
        <v>0</v>
      </c>
      <c r="BF52" s="52">
        <v>0.21937387999999999</v>
      </c>
      <c r="BG52" s="52">
        <v>0</v>
      </c>
      <c r="BH52" s="52">
        <v>0</v>
      </c>
      <c r="BI52" s="52">
        <v>0</v>
      </c>
      <c r="BJ52" s="52">
        <v>0.25856145000000003</v>
      </c>
      <c r="BK52" s="52">
        <f t="shared" si="2"/>
        <v>150.8776249</v>
      </c>
    </row>
    <row r="53" spans="1:63">
      <c r="A53" s="59"/>
      <c r="B53" s="60" t="s">
        <v>146</v>
      </c>
      <c r="C53" s="52">
        <v>0</v>
      </c>
      <c r="D53" s="52">
        <v>0</v>
      </c>
      <c r="E53" s="52">
        <v>0</v>
      </c>
      <c r="F53" s="52">
        <v>0</v>
      </c>
      <c r="G53" s="52">
        <v>0</v>
      </c>
      <c r="H53" s="52">
        <v>0.15330787000000001</v>
      </c>
      <c r="I53" s="52">
        <v>65.120342750000006</v>
      </c>
      <c r="J53" s="52">
        <v>0</v>
      </c>
      <c r="K53" s="52">
        <v>0</v>
      </c>
      <c r="L53" s="52">
        <v>26.913497889999999</v>
      </c>
      <c r="M53" s="52">
        <v>0</v>
      </c>
      <c r="N53" s="52">
        <v>0</v>
      </c>
      <c r="O53" s="52">
        <v>0</v>
      </c>
      <c r="P53" s="52">
        <v>0</v>
      </c>
      <c r="Q53" s="52">
        <v>0</v>
      </c>
      <c r="R53" s="52">
        <v>1.7473079999999998E-2</v>
      </c>
      <c r="S53" s="52">
        <v>26.048137100000002</v>
      </c>
      <c r="T53" s="52">
        <v>0</v>
      </c>
      <c r="U53" s="52">
        <v>0</v>
      </c>
      <c r="V53" s="52">
        <v>0.17504348</v>
      </c>
      <c r="W53" s="52">
        <v>0</v>
      </c>
      <c r="X53" s="52">
        <v>0</v>
      </c>
      <c r="Y53" s="52">
        <v>0</v>
      </c>
      <c r="Z53" s="52">
        <v>0</v>
      </c>
      <c r="AA53" s="52">
        <v>0</v>
      </c>
      <c r="AB53" s="52">
        <v>5.2034179999999999E-2</v>
      </c>
      <c r="AC53" s="52">
        <v>0</v>
      </c>
      <c r="AD53" s="52">
        <v>0</v>
      </c>
      <c r="AE53" s="52">
        <v>0</v>
      </c>
      <c r="AF53" s="52">
        <v>5.9735235700000002</v>
      </c>
      <c r="AG53" s="52">
        <v>0</v>
      </c>
      <c r="AH53" s="52">
        <v>0</v>
      </c>
      <c r="AI53" s="52">
        <v>0</v>
      </c>
      <c r="AJ53" s="52">
        <v>0</v>
      </c>
      <c r="AK53" s="52">
        <v>0</v>
      </c>
      <c r="AL53" s="52">
        <v>0</v>
      </c>
      <c r="AM53" s="52">
        <v>0</v>
      </c>
      <c r="AN53" s="52">
        <v>0</v>
      </c>
      <c r="AO53" s="52">
        <v>0</v>
      </c>
      <c r="AP53" s="52">
        <v>8.3254679999999998E-2</v>
      </c>
      <c r="AQ53" s="52">
        <v>0</v>
      </c>
      <c r="AR53" s="52">
        <v>0</v>
      </c>
      <c r="AS53" s="52">
        <v>0</v>
      </c>
      <c r="AT53" s="52">
        <v>0</v>
      </c>
      <c r="AU53" s="52">
        <v>0</v>
      </c>
      <c r="AV53" s="52">
        <v>0.50403425999999996</v>
      </c>
      <c r="AW53" s="52">
        <v>1.0827573399999999</v>
      </c>
      <c r="AX53" s="52">
        <v>0</v>
      </c>
      <c r="AY53" s="52">
        <v>0</v>
      </c>
      <c r="AZ53" s="52">
        <v>18.816011240000002</v>
      </c>
      <c r="BA53" s="52">
        <v>0</v>
      </c>
      <c r="BB53" s="52">
        <v>0</v>
      </c>
      <c r="BC53" s="52">
        <v>0</v>
      </c>
      <c r="BD53" s="52">
        <v>0</v>
      </c>
      <c r="BE53" s="52">
        <v>0</v>
      </c>
      <c r="BF53" s="52">
        <v>0.11968276999999999</v>
      </c>
      <c r="BG53" s="52">
        <v>0</v>
      </c>
      <c r="BH53" s="52">
        <v>0</v>
      </c>
      <c r="BI53" s="52">
        <v>0</v>
      </c>
      <c r="BJ53" s="52">
        <v>0.28276308999999999</v>
      </c>
      <c r="BK53" s="52">
        <f t="shared" si="2"/>
        <v>145.34186330000003</v>
      </c>
    </row>
    <row r="54" spans="1:63">
      <c r="A54" s="59"/>
      <c r="B54" s="60" t="s">
        <v>147</v>
      </c>
      <c r="C54" s="52">
        <v>0</v>
      </c>
      <c r="D54" s="52">
        <v>0</v>
      </c>
      <c r="E54" s="52">
        <v>0</v>
      </c>
      <c r="F54" s="52">
        <v>0</v>
      </c>
      <c r="G54" s="52">
        <v>0</v>
      </c>
      <c r="H54" s="52">
        <v>0.23344655</v>
      </c>
      <c r="I54" s="52">
        <v>166.18702535</v>
      </c>
      <c r="J54" s="52">
        <v>0</v>
      </c>
      <c r="K54" s="52">
        <v>0</v>
      </c>
      <c r="L54" s="52">
        <v>3.6673365599999999</v>
      </c>
      <c r="M54" s="52">
        <v>0</v>
      </c>
      <c r="N54" s="52">
        <v>0</v>
      </c>
      <c r="O54" s="52">
        <v>0</v>
      </c>
      <c r="P54" s="52">
        <v>0</v>
      </c>
      <c r="Q54" s="52">
        <v>0</v>
      </c>
      <c r="R54" s="52">
        <v>4.088576E-2</v>
      </c>
      <c r="S54" s="52">
        <v>31.057190309999999</v>
      </c>
      <c r="T54" s="52">
        <v>0</v>
      </c>
      <c r="U54" s="52">
        <v>0</v>
      </c>
      <c r="V54" s="52">
        <v>0.10352397000000001</v>
      </c>
      <c r="W54" s="52">
        <v>0</v>
      </c>
      <c r="X54" s="52">
        <v>0</v>
      </c>
      <c r="Y54" s="52">
        <v>0</v>
      </c>
      <c r="Z54" s="52">
        <v>0</v>
      </c>
      <c r="AA54" s="52">
        <v>0</v>
      </c>
      <c r="AB54" s="52">
        <v>6.6708340000000005E-2</v>
      </c>
      <c r="AC54" s="52">
        <v>2.12018737</v>
      </c>
      <c r="AD54" s="52">
        <v>0</v>
      </c>
      <c r="AE54" s="52">
        <v>0</v>
      </c>
      <c r="AF54" s="52">
        <v>0.73430879999999998</v>
      </c>
      <c r="AG54" s="52">
        <v>0</v>
      </c>
      <c r="AH54" s="52">
        <v>0</v>
      </c>
      <c r="AI54" s="52">
        <v>0</v>
      </c>
      <c r="AJ54" s="52">
        <v>0</v>
      </c>
      <c r="AK54" s="52">
        <v>0</v>
      </c>
      <c r="AL54" s="52">
        <v>0</v>
      </c>
      <c r="AM54" s="52">
        <v>0</v>
      </c>
      <c r="AN54" s="52">
        <v>0</v>
      </c>
      <c r="AO54" s="52">
        <v>0</v>
      </c>
      <c r="AP54" s="52">
        <v>0</v>
      </c>
      <c r="AQ54" s="52">
        <v>0</v>
      </c>
      <c r="AR54" s="52">
        <v>0</v>
      </c>
      <c r="AS54" s="52">
        <v>0</v>
      </c>
      <c r="AT54" s="52">
        <v>0</v>
      </c>
      <c r="AU54" s="52">
        <v>0</v>
      </c>
      <c r="AV54" s="52">
        <v>1.6199285699999999</v>
      </c>
      <c r="AW54" s="52">
        <v>12.7861271</v>
      </c>
      <c r="AX54" s="52">
        <v>0</v>
      </c>
      <c r="AY54" s="52">
        <v>0</v>
      </c>
      <c r="AZ54" s="52">
        <v>31.22926227</v>
      </c>
      <c r="BA54" s="52">
        <v>0</v>
      </c>
      <c r="BB54" s="52">
        <v>0</v>
      </c>
      <c r="BC54" s="52">
        <v>0</v>
      </c>
      <c r="BD54" s="52">
        <v>0</v>
      </c>
      <c r="BE54" s="52">
        <v>0</v>
      </c>
      <c r="BF54" s="52">
        <v>0.20334769</v>
      </c>
      <c r="BG54" s="52">
        <v>3.2061369999999999E-2</v>
      </c>
      <c r="BH54" s="52">
        <v>0</v>
      </c>
      <c r="BI54" s="52">
        <v>0</v>
      </c>
      <c r="BJ54" s="52">
        <v>0.93081396999999999</v>
      </c>
      <c r="BK54" s="52">
        <f t="shared" si="2"/>
        <v>251.01215397999999</v>
      </c>
    </row>
    <row r="55" spans="1:63">
      <c r="A55" s="59"/>
      <c r="B55" s="60" t="s">
        <v>148</v>
      </c>
      <c r="C55" s="52">
        <v>0</v>
      </c>
      <c r="D55" s="52">
        <v>0</v>
      </c>
      <c r="E55" s="52">
        <v>0</v>
      </c>
      <c r="F55" s="52">
        <v>0</v>
      </c>
      <c r="G55" s="52">
        <v>0</v>
      </c>
      <c r="H55" s="52">
        <v>2.8474949999999999E-2</v>
      </c>
      <c r="I55" s="52">
        <v>108.94646662</v>
      </c>
      <c r="J55" s="52">
        <v>0</v>
      </c>
      <c r="K55" s="52">
        <v>0</v>
      </c>
      <c r="L55" s="52">
        <v>0</v>
      </c>
      <c r="M55" s="52">
        <v>0</v>
      </c>
      <c r="N55" s="52">
        <v>0</v>
      </c>
      <c r="O55" s="52">
        <v>0</v>
      </c>
      <c r="P55" s="52">
        <v>0</v>
      </c>
      <c r="Q55" s="52">
        <v>0</v>
      </c>
      <c r="R55" s="52">
        <v>1.2880999999999999E-3</v>
      </c>
      <c r="S55" s="52">
        <v>0</v>
      </c>
      <c r="T55" s="52">
        <v>0</v>
      </c>
      <c r="U55" s="52">
        <v>0</v>
      </c>
      <c r="V55" s="52">
        <v>0</v>
      </c>
      <c r="W55" s="52">
        <v>0</v>
      </c>
      <c r="X55" s="52">
        <v>0</v>
      </c>
      <c r="Y55" s="52">
        <v>0</v>
      </c>
      <c r="Z55" s="52">
        <v>0</v>
      </c>
      <c r="AA55" s="52">
        <v>0</v>
      </c>
      <c r="AB55" s="52">
        <v>0</v>
      </c>
      <c r="AC55" s="52">
        <v>0.62102999999999997</v>
      </c>
      <c r="AD55" s="52">
        <v>0</v>
      </c>
      <c r="AE55" s="52">
        <v>0</v>
      </c>
      <c r="AF55" s="52">
        <v>10.764519999999999</v>
      </c>
      <c r="AG55" s="52">
        <v>0</v>
      </c>
      <c r="AH55" s="52">
        <v>0</v>
      </c>
      <c r="AI55" s="52">
        <v>0</v>
      </c>
      <c r="AJ55" s="52">
        <v>0</v>
      </c>
      <c r="AK55" s="52">
        <v>0</v>
      </c>
      <c r="AL55" s="52">
        <v>0</v>
      </c>
      <c r="AM55" s="52">
        <v>0</v>
      </c>
      <c r="AN55" s="52">
        <v>0</v>
      </c>
      <c r="AO55" s="52">
        <v>0</v>
      </c>
      <c r="AP55" s="52">
        <v>0</v>
      </c>
      <c r="AQ55" s="52">
        <v>0</v>
      </c>
      <c r="AR55" s="52">
        <v>0</v>
      </c>
      <c r="AS55" s="52">
        <v>0</v>
      </c>
      <c r="AT55" s="52">
        <v>0</v>
      </c>
      <c r="AU55" s="52">
        <v>0</v>
      </c>
      <c r="AV55" s="52">
        <v>8.5207389999999994E-2</v>
      </c>
      <c r="AW55" s="52">
        <v>3.5166693200000001</v>
      </c>
      <c r="AX55" s="52">
        <v>0</v>
      </c>
      <c r="AY55" s="52">
        <v>0</v>
      </c>
      <c r="AZ55" s="52">
        <v>2.5850373800000002</v>
      </c>
      <c r="BA55" s="52">
        <v>0</v>
      </c>
      <c r="BB55" s="52">
        <v>0</v>
      </c>
      <c r="BC55" s="52">
        <v>0</v>
      </c>
      <c r="BD55" s="52">
        <v>0</v>
      </c>
      <c r="BE55" s="52">
        <v>0</v>
      </c>
      <c r="BF55" s="52">
        <v>0.1102204</v>
      </c>
      <c r="BG55" s="52">
        <v>0</v>
      </c>
      <c r="BH55" s="52">
        <v>0</v>
      </c>
      <c r="BI55" s="52">
        <v>0</v>
      </c>
      <c r="BJ55" s="52">
        <v>0</v>
      </c>
      <c r="BK55" s="52">
        <f t="shared" si="2"/>
        <v>126.65891416000001</v>
      </c>
    </row>
    <row r="56" spans="1:63">
      <c r="A56" s="59"/>
      <c r="B56" s="60" t="s">
        <v>149</v>
      </c>
      <c r="C56" s="52">
        <v>0</v>
      </c>
      <c r="D56" s="52">
        <v>0</v>
      </c>
      <c r="E56" s="52">
        <v>0</v>
      </c>
      <c r="F56" s="52">
        <v>0</v>
      </c>
      <c r="G56" s="52">
        <v>0</v>
      </c>
      <c r="H56" s="52">
        <v>6.7750279999999996E-2</v>
      </c>
      <c r="I56" s="52">
        <v>3.7210536099999998</v>
      </c>
      <c r="J56" s="52">
        <v>0</v>
      </c>
      <c r="K56" s="52">
        <v>0</v>
      </c>
      <c r="L56" s="52">
        <v>4.1275552600000003</v>
      </c>
      <c r="M56" s="52">
        <v>0</v>
      </c>
      <c r="N56" s="52">
        <v>0</v>
      </c>
      <c r="O56" s="52">
        <v>0</v>
      </c>
      <c r="P56" s="52">
        <v>0</v>
      </c>
      <c r="Q56" s="52">
        <v>0</v>
      </c>
      <c r="R56" s="52">
        <v>6.8792590000000001E-2</v>
      </c>
      <c r="S56" s="52">
        <v>0</v>
      </c>
      <c r="T56" s="52">
        <v>0</v>
      </c>
      <c r="U56" s="52">
        <v>0</v>
      </c>
      <c r="V56" s="52">
        <v>0.13550055</v>
      </c>
      <c r="W56" s="52">
        <v>0</v>
      </c>
      <c r="X56" s="52">
        <v>0</v>
      </c>
      <c r="Y56" s="52">
        <v>0</v>
      </c>
      <c r="Z56" s="52">
        <v>0</v>
      </c>
      <c r="AA56" s="52">
        <v>0</v>
      </c>
      <c r="AB56" s="52">
        <v>9.7806790000000005E-2</v>
      </c>
      <c r="AC56" s="52">
        <v>0.26012444000000001</v>
      </c>
      <c r="AD56" s="52">
        <v>0</v>
      </c>
      <c r="AE56" s="52">
        <v>0</v>
      </c>
      <c r="AF56" s="52">
        <v>5.9464446200000003</v>
      </c>
      <c r="AG56" s="52">
        <v>0</v>
      </c>
      <c r="AH56" s="52">
        <v>0</v>
      </c>
      <c r="AI56" s="52">
        <v>0</v>
      </c>
      <c r="AJ56" s="52">
        <v>0</v>
      </c>
      <c r="AK56" s="52">
        <v>0</v>
      </c>
      <c r="AL56" s="52">
        <v>1.0404979999999999E-2</v>
      </c>
      <c r="AM56" s="52">
        <v>0</v>
      </c>
      <c r="AN56" s="52">
        <v>0</v>
      </c>
      <c r="AO56" s="52">
        <v>0</v>
      </c>
      <c r="AP56" s="52">
        <v>2.0809959999999999E-2</v>
      </c>
      <c r="AQ56" s="52">
        <v>0</v>
      </c>
      <c r="AR56" s="52">
        <v>0</v>
      </c>
      <c r="AS56" s="52">
        <v>0</v>
      </c>
      <c r="AT56" s="52">
        <v>0</v>
      </c>
      <c r="AU56" s="52">
        <v>0</v>
      </c>
      <c r="AV56" s="52">
        <v>0.77612080000000006</v>
      </c>
      <c r="AW56" s="52">
        <v>26.246281889999999</v>
      </c>
      <c r="AX56" s="52">
        <v>0</v>
      </c>
      <c r="AY56" s="52">
        <v>0</v>
      </c>
      <c r="AZ56" s="52">
        <v>47.445134209999999</v>
      </c>
      <c r="BA56" s="52">
        <v>0</v>
      </c>
      <c r="BB56" s="52">
        <v>0</v>
      </c>
      <c r="BC56" s="52">
        <v>0</v>
      </c>
      <c r="BD56" s="52">
        <v>0</v>
      </c>
      <c r="BE56" s="52">
        <v>0</v>
      </c>
      <c r="BF56" s="52">
        <v>0.34574283</v>
      </c>
      <c r="BG56" s="52">
        <v>5.2232986700000001</v>
      </c>
      <c r="BH56" s="52">
        <v>0</v>
      </c>
      <c r="BI56" s="52">
        <v>0</v>
      </c>
      <c r="BJ56" s="52">
        <v>2.55476532</v>
      </c>
      <c r="BK56" s="52">
        <f t="shared" si="2"/>
        <v>97.047586800000019</v>
      </c>
    </row>
    <row r="57" spans="1:63">
      <c r="A57" s="59"/>
      <c r="B57" s="60" t="s">
        <v>150</v>
      </c>
      <c r="C57" s="52">
        <v>0</v>
      </c>
      <c r="D57" s="52">
        <v>0</v>
      </c>
      <c r="E57" s="52">
        <v>0</v>
      </c>
      <c r="F57" s="52">
        <v>0</v>
      </c>
      <c r="G57" s="52">
        <v>0</v>
      </c>
      <c r="H57" s="52">
        <v>0.45070448000000002</v>
      </c>
      <c r="I57" s="52">
        <v>18.602281690000002</v>
      </c>
      <c r="J57" s="52">
        <v>0</v>
      </c>
      <c r="K57" s="52">
        <v>0</v>
      </c>
      <c r="L57" s="52">
        <v>17.009668510000001</v>
      </c>
      <c r="M57" s="52">
        <v>0</v>
      </c>
      <c r="N57" s="52">
        <v>0</v>
      </c>
      <c r="O57" s="52">
        <v>0</v>
      </c>
      <c r="P57" s="52">
        <v>0</v>
      </c>
      <c r="Q57" s="52">
        <v>0</v>
      </c>
      <c r="R57" s="52">
        <v>0.25822233999999999</v>
      </c>
      <c r="S57" s="52">
        <v>0.77986089000000003</v>
      </c>
      <c r="T57" s="52">
        <v>0</v>
      </c>
      <c r="U57" s="52">
        <v>0</v>
      </c>
      <c r="V57" s="52">
        <v>2.5679799999999999</v>
      </c>
      <c r="W57" s="52">
        <v>0</v>
      </c>
      <c r="X57" s="52">
        <v>0</v>
      </c>
      <c r="Y57" s="52">
        <v>0</v>
      </c>
      <c r="Z57" s="52">
        <v>0</v>
      </c>
      <c r="AA57" s="52">
        <v>0</v>
      </c>
      <c r="AB57" s="52">
        <v>1.7507150600000001</v>
      </c>
      <c r="AC57" s="52">
        <v>18.06541511</v>
      </c>
      <c r="AD57" s="52">
        <v>0</v>
      </c>
      <c r="AE57" s="52">
        <v>0</v>
      </c>
      <c r="AF57" s="52">
        <v>42.906727250000003</v>
      </c>
      <c r="AG57" s="52">
        <v>0</v>
      </c>
      <c r="AH57" s="52">
        <v>0</v>
      </c>
      <c r="AI57" s="52">
        <v>0</v>
      </c>
      <c r="AJ57" s="52">
        <v>0</v>
      </c>
      <c r="AK57" s="52">
        <v>0</v>
      </c>
      <c r="AL57" s="52">
        <v>8.5620039999999994E-2</v>
      </c>
      <c r="AM57" s="52">
        <v>1.71240087</v>
      </c>
      <c r="AN57" s="52">
        <v>0</v>
      </c>
      <c r="AO57" s="52">
        <v>0</v>
      </c>
      <c r="AP57" s="52">
        <v>0.91328047000000001</v>
      </c>
      <c r="AQ57" s="52">
        <v>0</v>
      </c>
      <c r="AR57" s="52">
        <v>0</v>
      </c>
      <c r="AS57" s="52">
        <v>0</v>
      </c>
      <c r="AT57" s="52">
        <v>0</v>
      </c>
      <c r="AU57" s="52">
        <v>0</v>
      </c>
      <c r="AV57" s="52">
        <v>5.0077440700000002</v>
      </c>
      <c r="AW57" s="52">
        <v>75.403471830000001</v>
      </c>
      <c r="AX57" s="52">
        <v>0</v>
      </c>
      <c r="AY57" s="52">
        <v>0</v>
      </c>
      <c r="AZ57" s="52">
        <v>173.74650811000001</v>
      </c>
      <c r="BA57" s="52">
        <v>0</v>
      </c>
      <c r="BB57" s="52">
        <v>0</v>
      </c>
      <c r="BC57" s="52">
        <v>0</v>
      </c>
      <c r="BD57" s="52">
        <v>0</v>
      </c>
      <c r="BE57" s="52">
        <v>0</v>
      </c>
      <c r="BF57" s="52">
        <v>1.06621239</v>
      </c>
      <c r="BG57" s="52">
        <v>3.7480812399999999</v>
      </c>
      <c r="BH57" s="52">
        <v>1.55715253</v>
      </c>
      <c r="BI57" s="52">
        <v>0</v>
      </c>
      <c r="BJ57" s="52">
        <v>9.5635606499999994</v>
      </c>
      <c r="BK57" s="52">
        <f t="shared" si="2"/>
        <v>375.19560752999996</v>
      </c>
    </row>
    <row r="58" spans="1:63">
      <c r="A58" s="59"/>
      <c r="B58" s="60" t="s">
        <v>182</v>
      </c>
      <c r="C58" s="52">
        <v>0</v>
      </c>
      <c r="D58" s="52">
        <v>0</v>
      </c>
      <c r="E58" s="52">
        <v>0</v>
      </c>
      <c r="F58" s="52">
        <v>0</v>
      </c>
      <c r="G58" s="52">
        <v>0</v>
      </c>
      <c r="H58" s="52">
        <v>8.0588240000000005E-2</v>
      </c>
      <c r="I58" s="52">
        <v>174.88407859</v>
      </c>
      <c r="J58" s="52">
        <v>0</v>
      </c>
      <c r="K58" s="52">
        <v>0</v>
      </c>
      <c r="L58" s="52">
        <v>0</v>
      </c>
      <c r="M58" s="52">
        <v>0</v>
      </c>
      <c r="N58" s="52">
        <v>0</v>
      </c>
      <c r="O58" s="52">
        <v>0</v>
      </c>
      <c r="P58" s="52">
        <v>0</v>
      </c>
      <c r="Q58" s="52">
        <v>0</v>
      </c>
      <c r="R58" s="52">
        <v>8.2655000000000001E-4</v>
      </c>
      <c r="S58" s="52">
        <v>48.559581309999999</v>
      </c>
      <c r="T58" s="52">
        <v>0</v>
      </c>
      <c r="U58" s="52">
        <v>0</v>
      </c>
      <c r="V58" s="52">
        <v>0</v>
      </c>
      <c r="W58" s="52">
        <v>0</v>
      </c>
      <c r="X58" s="52">
        <v>0</v>
      </c>
      <c r="Y58" s="52">
        <v>0</v>
      </c>
      <c r="Z58" s="52">
        <v>0</v>
      </c>
      <c r="AA58" s="52">
        <v>0</v>
      </c>
      <c r="AB58" s="52">
        <v>1.032424E-2</v>
      </c>
      <c r="AC58" s="52">
        <v>0</v>
      </c>
      <c r="AD58" s="52">
        <v>0</v>
      </c>
      <c r="AE58" s="52">
        <v>0</v>
      </c>
      <c r="AF58" s="52">
        <v>2.6843020700000002</v>
      </c>
      <c r="AG58" s="52">
        <v>0</v>
      </c>
      <c r="AH58" s="52">
        <v>0</v>
      </c>
      <c r="AI58" s="52">
        <v>0</v>
      </c>
      <c r="AJ58" s="52">
        <v>0</v>
      </c>
      <c r="AK58" s="52">
        <v>0</v>
      </c>
      <c r="AL58" s="52">
        <v>0</v>
      </c>
      <c r="AM58" s="52">
        <v>0</v>
      </c>
      <c r="AN58" s="52">
        <v>0</v>
      </c>
      <c r="AO58" s="52">
        <v>0</v>
      </c>
      <c r="AP58" s="52">
        <v>0</v>
      </c>
      <c r="AQ58" s="52">
        <v>0</v>
      </c>
      <c r="AR58" s="52">
        <v>0</v>
      </c>
      <c r="AS58" s="52">
        <v>0</v>
      </c>
      <c r="AT58" s="52">
        <v>0</v>
      </c>
      <c r="AU58" s="52">
        <v>0</v>
      </c>
      <c r="AV58" s="52">
        <v>0.15517329999999999</v>
      </c>
      <c r="AW58" s="52">
        <v>0.93638160999999998</v>
      </c>
      <c r="AX58" s="52">
        <v>0</v>
      </c>
      <c r="AY58" s="52">
        <v>0</v>
      </c>
      <c r="AZ58" s="52">
        <v>9.2651679799999993</v>
      </c>
      <c r="BA58" s="52">
        <v>0</v>
      </c>
      <c r="BB58" s="52">
        <v>0</v>
      </c>
      <c r="BC58" s="52">
        <v>0</v>
      </c>
      <c r="BD58" s="52">
        <v>0</v>
      </c>
      <c r="BE58" s="52">
        <v>0</v>
      </c>
      <c r="BF58" s="52">
        <v>0.10604232</v>
      </c>
      <c r="BG58" s="52">
        <v>0</v>
      </c>
      <c r="BH58" s="52">
        <v>0</v>
      </c>
      <c r="BI58" s="52">
        <v>0</v>
      </c>
      <c r="BJ58" s="52">
        <v>0.51621194000000004</v>
      </c>
      <c r="BK58" s="52">
        <f t="shared" si="2"/>
        <v>237.19867815000001</v>
      </c>
    </row>
    <row r="59" spans="1:63">
      <c r="A59" s="59"/>
      <c r="B59" s="60" t="s">
        <v>183</v>
      </c>
      <c r="C59" s="52">
        <v>0</v>
      </c>
      <c r="D59" s="52">
        <v>0</v>
      </c>
      <c r="E59" s="52">
        <v>0</v>
      </c>
      <c r="F59" s="52">
        <v>0</v>
      </c>
      <c r="G59" s="52">
        <v>0</v>
      </c>
      <c r="H59" s="52">
        <v>0.13555468000000001</v>
      </c>
      <c r="I59" s="52">
        <v>200.37114045000001</v>
      </c>
      <c r="J59" s="52">
        <v>0</v>
      </c>
      <c r="K59" s="52">
        <v>0</v>
      </c>
      <c r="L59" s="52">
        <v>7.4153086300000002</v>
      </c>
      <c r="M59" s="52">
        <v>0</v>
      </c>
      <c r="N59" s="52">
        <v>0</v>
      </c>
      <c r="O59" s="52">
        <v>0</v>
      </c>
      <c r="P59" s="52">
        <v>0</v>
      </c>
      <c r="Q59" s="52">
        <v>0</v>
      </c>
      <c r="R59" s="52">
        <v>4.7010719999999999E-2</v>
      </c>
      <c r="S59" s="52">
        <v>62.0271337</v>
      </c>
      <c r="T59" s="52">
        <v>0</v>
      </c>
      <c r="U59" s="52">
        <v>0</v>
      </c>
      <c r="V59" s="52">
        <v>0.15464052</v>
      </c>
      <c r="W59" s="52">
        <v>0</v>
      </c>
      <c r="X59" s="52">
        <v>0</v>
      </c>
      <c r="Y59" s="52">
        <v>0</v>
      </c>
      <c r="Z59" s="52">
        <v>0</v>
      </c>
      <c r="AA59" s="52">
        <v>0</v>
      </c>
      <c r="AB59" s="52">
        <v>7.7783149999999995E-2</v>
      </c>
      <c r="AC59" s="52">
        <v>0.20604807</v>
      </c>
      <c r="AD59" s="52">
        <v>0</v>
      </c>
      <c r="AE59" s="52">
        <v>0</v>
      </c>
      <c r="AF59" s="52">
        <v>2.3747039499999998</v>
      </c>
      <c r="AG59" s="52">
        <v>0</v>
      </c>
      <c r="AH59" s="52">
        <v>0</v>
      </c>
      <c r="AI59" s="52">
        <v>0</v>
      </c>
      <c r="AJ59" s="52">
        <v>0</v>
      </c>
      <c r="AK59" s="52">
        <v>0</v>
      </c>
      <c r="AL59" s="52">
        <v>6.1814420000000002E-2</v>
      </c>
      <c r="AM59" s="52">
        <v>0.15453605000000001</v>
      </c>
      <c r="AN59" s="52">
        <v>0</v>
      </c>
      <c r="AO59" s="52">
        <v>0</v>
      </c>
      <c r="AP59" s="52">
        <v>0.20862367000000001</v>
      </c>
      <c r="AQ59" s="52">
        <v>0</v>
      </c>
      <c r="AR59" s="52">
        <v>0</v>
      </c>
      <c r="AS59" s="52">
        <v>0</v>
      </c>
      <c r="AT59" s="52">
        <v>0</v>
      </c>
      <c r="AU59" s="52">
        <v>0</v>
      </c>
      <c r="AV59" s="52">
        <v>1.51275132</v>
      </c>
      <c r="AW59" s="52">
        <v>5.1408992099999997</v>
      </c>
      <c r="AX59" s="52">
        <v>0</v>
      </c>
      <c r="AY59" s="52">
        <v>0</v>
      </c>
      <c r="AZ59" s="52">
        <v>23.96743979</v>
      </c>
      <c r="BA59" s="52">
        <v>0</v>
      </c>
      <c r="BB59" s="52">
        <v>0</v>
      </c>
      <c r="BC59" s="52">
        <v>0</v>
      </c>
      <c r="BD59" s="52">
        <v>0</v>
      </c>
      <c r="BE59" s="52">
        <v>0</v>
      </c>
      <c r="BF59" s="52">
        <v>0.38124145999999998</v>
      </c>
      <c r="BG59" s="52">
        <v>0.10302403</v>
      </c>
      <c r="BH59" s="52">
        <v>0</v>
      </c>
      <c r="BI59" s="52">
        <v>0</v>
      </c>
      <c r="BJ59" s="52">
        <v>4.4994911599999998</v>
      </c>
      <c r="BK59" s="52">
        <f t="shared" si="2"/>
        <v>308.83914498000007</v>
      </c>
    </row>
    <row r="60" spans="1:63">
      <c r="A60" s="59"/>
      <c r="B60" s="60" t="s">
        <v>184</v>
      </c>
      <c r="C60" s="52">
        <v>0</v>
      </c>
      <c r="D60" s="52">
        <v>0</v>
      </c>
      <c r="E60" s="52">
        <v>0</v>
      </c>
      <c r="F60" s="52">
        <v>0</v>
      </c>
      <c r="G60" s="52">
        <v>0</v>
      </c>
      <c r="H60" s="52">
        <v>7.3416229999999999E-2</v>
      </c>
      <c r="I60" s="52">
        <v>257.1172014</v>
      </c>
      <c r="J60" s="52">
        <v>0</v>
      </c>
      <c r="K60" s="52">
        <v>0</v>
      </c>
      <c r="L60" s="52">
        <v>4.6538908599999997</v>
      </c>
      <c r="M60" s="52">
        <v>0</v>
      </c>
      <c r="N60" s="52">
        <v>0</v>
      </c>
      <c r="O60" s="52">
        <v>0</v>
      </c>
      <c r="P60" s="52">
        <v>0</v>
      </c>
      <c r="Q60" s="52">
        <v>0</v>
      </c>
      <c r="R60" s="52">
        <v>3.3979499999999998E-3</v>
      </c>
      <c r="S60" s="52">
        <v>72.077645149999995</v>
      </c>
      <c r="T60" s="52">
        <v>0</v>
      </c>
      <c r="U60" s="52">
        <v>0</v>
      </c>
      <c r="V60" s="52">
        <v>0.15445210000000001</v>
      </c>
      <c r="W60" s="52">
        <v>0</v>
      </c>
      <c r="X60" s="52">
        <v>0</v>
      </c>
      <c r="Y60" s="52">
        <v>0</v>
      </c>
      <c r="Z60" s="52">
        <v>0</v>
      </c>
      <c r="AA60" s="52">
        <v>0</v>
      </c>
      <c r="AB60" s="52">
        <v>1.1318969999999999E-2</v>
      </c>
      <c r="AC60" s="52">
        <v>0</v>
      </c>
      <c r="AD60" s="52">
        <v>0</v>
      </c>
      <c r="AE60" s="52">
        <v>0</v>
      </c>
      <c r="AF60" s="52">
        <v>0</v>
      </c>
      <c r="AG60" s="52">
        <v>0</v>
      </c>
      <c r="AH60" s="52">
        <v>0</v>
      </c>
      <c r="AI60" s="52">
        <v>0</v>
      </c>
      <c r="AJ60" s="52">
        <v>0</v>
      </c>
      <c r="AK60" s="52">
        <v>0</v>
      </c>
      <c r="AL60" s="52">
        <v>3.086991E-2</v>
      </c>
      <c r="AM60" s="52">
        <v>0</v>
      </c>
      <c r="AN60" s="52">
        <v>0</v>
      </c>
      <c r="AO60" s="52">
        <v>0</v>
      </c>
      <c r="AP60" s="52">
        <v>0.11679117</v>
      </c>
      <c r="AQ60" s="52">
        <v>0</v>
      </c>
      <c r="AR60" s="52">
        <v>0</v>
      </c>
      <c r="AS60" s="52">
        <v>0</v>
      </c>
      <c r="AT60" s="52">
        <v>0</v>
      </c>
      <c r="AU60" s="52">
        <v>0</v>
      </c>
      <c r="AV60" s="52">
        <v>0.20519230999999999</v>
      </c>
      <c r="AW60" s="52">
        <v>2.26379361</v>
      </c>
      <c r="AX60" s="52">
        <v>0</v>
      </c>
      <c r="AY60" s="52">
        <v>0</v>
      </c>
      <c r="AZ60" s="52">
        <v>1.5820830400000001</v>
      </c>
      <c r="BA60" s="52">
        <v>0</v>
      </c>
      <c r="BB60" s="52">
        <v>0</v>
      </c>
      <c r="BC60" s="52">
        <v>0</v>
      </c>
      <c r="BD60" s="52">
        <v>0</v>
      </c>
      <c r="BE60" s="52">
        <v>0</v>
      </c>
      <c r="BF60" s="52">
        <v>7.274804E-2</v>
      </c>
      <c r="BG60" s="52">
        <v>0.10306847</v>
      </c>
      <c r="BH60" s="52">
        <v>0</v>
      </c>
      <c r="BI60" s="52">
        <v>0</v>
      </c>
      <c r="BJ60" s="52">
        <v>0</v>
      </c>
      <c r="BK60" s="52">
        <f t="shared" si="2"/>
        <v>338.46586920999999</v>
      </c>
    </row>
    <row r="61" spans="1:63">
      <c r="A61" s="59"/>
      <c r="B61" s="60" t="s">
        <v>185</v>
      </c>
      <c r="C61" s="52">
        <v>0</v>
      </c>
      <c r="D61" s="52">
        <v>0</v>
      </c>
      <c r="E61" s="52">
        <v>0</v>
      </c>
      <c r="F61" s="52">
        <v>0</v>
      </c>
      <c r="G61" s="52">
        <v>0</v>
      </c>
      <c r="H61" s="52">
        <v>9.1303480000000006E-2</v>
      </c>
      <c r="I61" s="52">
        <v>159.51873671999999</v>
      </c>
      <c r="J61" s="52">
        <v>0</v>
      </c>
      <c r="K61" s="52">
        <v>0</v>
      </c>
      <c r="L61" s="52">
        <v>2.7385900799999998</v>
      </c>
      <c r="M61" s="52">
        <v>0</v>
      </c>
      <c r="N61" s="52">
        <v>0</v>
      </c>
      <c r="O61" s="52">
        <v>0</v>
      </c>
      <c r="P61" s="52">
        <v>0</v>
      </c>
      <c r="Q61" s="52">
        <v>0</v>
      </c>
      <c r="R61" s="52">
        <v>4.3698170000000001E-2</v>
      </c>
      <c r="S61" s="52">
        <v>0</v>
      </c>
      <c r="T61" s="52">
        <v>0</v>
      </c>
      <c r="U61" s="52">
        <v>0</v>
      </c>
      <c r="V61" s="52">
        <v>0</v>
      </c>
      <c r="W61" s="52">
        <v>0</v>
      </c>
      <c r="X61" s="52">
        <v>0</v>
      </c>
      <c r="Y61" s="52">
        <v>0</v>
      </c>
      <c r="Z61" s="52">
        <v>0</v>
      </c>
      <c r="AA61" s="52">
        <v>0</v>
      </c>
      <c r="AB61" s="52">
        <v>3.5975500000000001E-3</v>
      </c>
      <c r="AC61" s="52">
        <v>0</v>
      </c>
      <c r="AD61" s="52">
        <v>0</v>
      </c>
      <c r="AE61" s="52">
        <v>0</v>
      </c>
      <c r="AF61" s="52">
        <v>0.18805442999999999</v>
      </c>
      <c r="AG61" s="52">
        <v>0</v>
      </c>
      <c r="AH61" s="52">
        <v>0</v>
      </c>
      <c r="AI61" s="52">
        <v>0</v>
      </c>
      <c r="AJ61" s="52">
        <v>0</v>
      </c>
      <c r="AK61" s="52">
        <v>0</v>
      </c>
      <c r="AL61" s="52">
        <v>8.7060810000000002E-2</v>
      </c>
      <c r="AM61" s="52">
        <v>5.13936291</v>
      </c>
      <c r="AN61" s="52">
        <v>0</v>
      </c>
      <c r="AO61" s="52">
        <v>0</v>
      </c>
      <c r="AP61" s="52">
        <v>0</v>
      </c>
      <c r="AQ61" s="52">
        <v>0</v>
      </c>
      <c r="AR61" s="52">
        <v>0</v>
      </c>
      <c r="AS61" s="52">
        <v>0</v>
      </c>
      <c r="AT61" s="52">
        <v>0</v>
      </c>
      <c r="AU61" s="52">
        <v>0</v>
      </c>
      <c r="AV61" s="52">
        <v>1.18858766</v>
      </c>
      <c r="AW61" s="52">
        <v>5.38738136</v>
      </c>
      <c r="AX61" s="52">
        <v>0</v>
      </c>
      <c r="AY61" s="52">
        <v>0</v>
      </c>
      <c r="AZ61" s="52">
        <v>14.2260803</v>
      </c>
      <c r="BA61" s="52">
        <v>0</v>
      </c>
      <c r="BB61" s="52">
        <v>0</v>
      </c>
      <c r="BC61" s="52">
        <v>0</v>
      </c>
      <c r="BD61" s="52">
        <v>0</v>
      </c>
      <c r="BE61" s="52">
        <v>0</v>
      </c>
      <c r="BF61" s="52">
        <v>0.19873402000000001</v>
      </c>
      <c r="BG61" s="52">
        <v>52.935437919999998</v>
      </c>
      <c r="BH61" s="52">
        <v>0</v>
      </c>
      <c r="BI61" s="52">
        <v>0</v>
      </c>
      <c r="BJ61" s="52">
        <v>0.93375646000000001</v>
      </c>
      <c r="BK61" s="52">
        <f t="shared" si="2"/>
        <v>242.68038186999996</v>
      </c>
    </row>
    <row r="62" spans="1:63">
      <c r="A62" s="59"/>
      <c r="B62" s="60" t="s">
        <v>186</v>
      </c>
      <c r="C62" s="52">
        <v>0</v>
      </c>
      <c r="D62" s="52">
        <v>0</v>
      </c>
      <c r="E62" s="52">
        <v>0</v>
      </c>
      <c r="F62" s="52">
        <v>0</v>
      </c>
      <c r="G62" s="52">
        <v>0</v>
      </c>
      <c r="H62" s="52">
        <v>5.4916199999999998E-2</v>
      </c>
      <c r="I62" s="52">
        <v>123.68975164</v>
      </c>
      <c r="J62" s="52">
        <v>0</v>
      </c>
      <c r="K62" s="52">
        <v>0</v>
      </c>
      <c r="L62" s="52">
        <v>1.99135368</v>
      </c>
      <c r="M62" s="52">
        <v>0</v>
      </c>
      <c r="N62" s="52">
        <v>0</v>
      </c>
      <c r="O62" s="52">
        <v>0</v>
      </c>
      <c r="P62" s="52">
        <v>0</v>
      </c>
      <c r="Q62" s="52">
        <v>0</v>
      </c>
      <c r="R62" s="52">
        <v>2.5661799999999999E-3</v>
      </c>
      <c r="S62" s="52">
        <v>0</v>
      </c>
      <c r="T62" s="52">
        <v>0</v>
      </c>
      <c r="U62" s="52">
        <v>0</v>
      </c>
      <c r="V62" s="52">
        <v>0.64154436000000004</v>
      </c>
      <c r="W62" s="52">
        <v>0</v>
      </c>
      <c r="X62" s="52">
        <v>0</v>
      </c>
      <c r="Y62" s="52">
        <v>0</v>
      </c>
      <c r="Z62" s="52">
        <v>0</v>
      </c>
      <c r="AA62" s="52">
        <v>0</v>
      </c>
      <c r="AB62" s="52">
        <v>3.5915870000000003E-2</v>
      </c>
      <c r="AC62" s="52">
        <v>0.25654194000000002</v>
      </c>
      <c r="AD62" s="52">
        <v>0</v>
      </c>
      <c r="AE62" s="52">
        <v>0</v>
      </c>
      <c r="AF62" s="52">
        <v>0.56439225999999998</v>
      </c>
      <c r="AG62" s="52">
        <v>0</v>
      </c>
      <c r="AH62" s="52">
        <v>0</v>
      </c>
      <c r="AI62" s="52">
        <v>0</v>
      </c>
      <c r="AJ62" s="52">
        <v>0</v>
      </c>
      <c r="AK62" s="52">
        <v>0</v>
      </c>
      <c r="AL62" s="52">
        <v>0</v>
      </c>
      <c r="AM62" s="52">
        <v>0</v>
      </c>
      <c r="AN62" s="52">
        <v>0</v>
      </c>
      <c r="AO62" s="52">
        <v>0</v>
      </c>
      <c r="AP62" s="52">
        <v>0</v>
      </c>
      <c r="AQ62" s="52">
        <v>0</v>
      </c>
      <c r="AR62" s="52">
        <v>0</v>
      </c>
      <c r="AS62" s="52">
        <v>0</v>
      </c>
      <c r="AT62" s="52">
        <v>0</v>
      </c>
      <c r="AU62" s="52">
        <v>0</v>
      </c>
      <c r="AV62" s="52">
        <v>0.68917835999999999</v>
      </c>
      <c r="AW62" s="52">
        <v>0.46177548000000002</v>
      </c>
      <c r="AX62" s="52">
        <v>0</v>
      </c>
      <c r="AY62" s="52">
        <v>0</v>
      </c>
      <c r="AZ62" s="52">
        <v>12.66477551</v>
      </c>
      <c r="BA62" s="52">
        <v>0</v>
      </c>
      <c r="BB62" s="52">
        <v>0</v>
      </c>
      <c r="BC62" s="52">
        <v>0</v>
      </c>
      <c r="BD62" s="52">
        <v>0</v>
      </c>
      <c r="BE62" s="52">
        <v>0</v>
      </c>
      <c r="BF62" s="52">
        <v>0.23908784999999999</v>
      </c>
      <c r="BG62" s="52">
        <v>41.046709679999999</v>
      </c>
      <c r="BH62" s="52">
        <v>0</v>
      </c>
      <c r="BI62" s="52">
        <v>0</v>
      </c>
      <c r="BJ62" s="52">
        <v>0.51308387</v>
      </c>
      <c r="BK62" s="52">
        <f t="shared" si="2"/>
        <v>182.85159288</v>
      </c>
    </row>
    <row r="63" spans="1:63">
      <c r="A63" s="59"/>
      <c r="B63" s="60" t="s">
        <v>194</v>
      </c>
      <c r="C63" s="52">
        <v>0</v>
      </c>
      <c r="D63" s="52">
        <v>0</v>
      </c>
      <c r="E63" s="52">
        <v>0</v>
      </c>
      <c r="F63" s="52">
        <v>0</v>
      </c>
      <c r="G63" s="52">
        <v>0</v>
      </c>
      <c r="H63" s="52">
        <v>0.17037258999999999</v>
      </c>
      <c r="I63" s="52">
        <v>30.642551610000002</v>
      </c>
      <c r="J63" s="52">
        <v>0</v>
      </c>
      <c r="K63" s="52">
        <v>0</v>
      </c>
      <c r="L63" s="52">
        <v>1.20061807</v>
      </c>
      <c r="M63" s="52">
        <v>0</v>
      </c>
      <c r="N63" s="52">
        <v>0</v>
      </c>
      <c r="O63" s="52">
        <v>0</v>
      </c>
      <c r="P63" s="52">
        <v>0</v>
      </c>
      <c r="Q63" s="52">
        <v>0</v>
      </c>
      <c r="R63" s="52">
        <v>3.0949049999999999E-2</v>
      </c>
      <c r="S63" s="52">
        <v>0</v>
      </c>
      <c r="T63" s="52">
        <v>0</v>
      </c>
      <c r="U63" s="52">
        <v>0</v>
      </c>
      <c r="V63" s="52">
        <v>8.6820560000000005E-2</v>
      </c>
      <c r="W63" s="52">
        <v>0</v>
      </c>
      <c r="X63" s="52">
        <v>0</v>
      </c>
      <c r="Y63" s="52">
        <v>0</v>
      </c>
      <c r="Z63" s="52">
        <v>0</v>
      </c>
      <c r="AA63" s="52">
        <v>0</v>
      </c>
      <c r="AB63" s="52">
        <v>0.42646826999999998</v>
      </c>
      <c r="AC63" s="52">
        <v>0</v>
      </c>
      <c r="AD63" s="52">
        <v>0</v>
      </c>
      <c r="AE63" s="52">
        <v>0</v>
      </c>
      <c r="AF63" s="52">
        <v>8.2323344400000007</v>
      </c>
      <c r="AG63" s="52">
        <v>0</v>
      </c>
      <c r="AH63" s="52">
        <v>0</v>
      </c>
      <c r="AI63" s="52">
        <v>0</v>
      </c>
      <c r="AJ63" s="52">
        <v>0</v>
      </c>
      <c r="AK63" s="52">
        <v>0</v>
      </c>
      <c r="AL63" s="52">
        <v>0.1020259</v>
      </c>
      <c r="AM63" s="52">
        <v>0</v>
      </c>
      <c r="AN63" s="52">
        <v>0</v>
      </c>
      <c r="AO63" s="52">
        <v>0</v>
      </c>
      <c r="AP63" s="52">
        <v>5.1012950000000001E-2</v>
      </c>
      <c r="AQ63" s="52">
        <v>0</v>
      </c>
      <c r="AR63" s="52">
        <v>0</v>
      </c>
      <c r="AS63" s="52">
        <v>0</v>
      </c>
      <c r="AT63" s="52">
        <v>0</v>
      </c>
      <c r="AU63" s="52">
        <v>0</v>
      </c>
      <c r="AV63" s="52">
        <v>2.8119042900000002</v>
      </c>
      <c r="AW63" s="52">
        <v>8.6943546600000001</v>
      </c>
      <c r="AX63" s="52">
        <v>0</v>
      </c>
      <c r="AY63" s="52">
        <v>0</v>
      </c>
      <c r="AZ63" s="52">
        <v>62.394020679999997</v>
      </c>
      <c r="BA63" s="52">
        <v>0</v>
      </c>
      <c r="BB63" s="52">
        <v>0</v>
      </c>
      <c r="BC63" s="52">
        <v>0</v>
      </c>
      <c r="BD63" s="52">
        <v>0</v>
      </c>
      <c r="BE63" s="52">
        <v>0</v>
      </c>
      <c r="BF63" s="52">
        <v>0.51948936999999995</v>
      </c>
      <c r="BG63" s="52">
        <v>1.0355629200000001</v>
      </c>
      <c r="BH63" s="52">
        <v>0</v>
      </c>
      <c r="BI63" s="52">
        <v>0</v>
      </c>
      <c r="BJ63" s="52">
        <v>3.23988663</v>
      </c>
      <c r="BK63" s="52">
        <f t="shared" si="2"/>
        <v>119.63837199000001</v>
      </c>
    </row>
    <row r="64" spans="1:63">
      <c r="A64" s="59"/>
      <c r="B64" s="60" t="s">
        <v>195</v>
      </c>
      <c r="C64" s="52">
        <v>0</v>
      </c>
      <c r="D64" s="52">
        <v>0</v>
      </c>
      <c r="E64" s="52">
        <v>0</v>
      </c>
      <c r="F64" s="52">
        <v>0</v>
      </c>
      <c r="G64" s="52">
        <v>0</v>
      </c>
      <c r="H64" s="52">
        <v>8.6460090000000003E-2</v>
      </c>
      <c r="I64" s="52">
        <v>5.3111894199999998</v>
      </c>
      <c r="J64" s="52">
        <v>0</v>
      </c>
      <c r="K64" s="52">
        <v>0</v>
      </c>
      <c r="L64" s="52">
        <v>0.18384886</v>
      </c>
      <c r="M64" s="52">
        <v>0</v>
      </c>
      <c r="N64" s="52">
        <v>0</v>
      </c>
      <c r="O64" s="52">
        <v>0</v>
      </c>
      <c r="P64" s="52">
        <v>0</v>
      </c>
      <c r="Q64" s="52">
        <v>0</v>
      </c>
      <c r="R64" s="52">
        <v>2.1142620000000001E-2</v>
      </c>
      <c r="S64" s="52">
        <v>0</v>
      </c>
      <c r="T64" s="52">
        <v>0</v>
      </c>
      <c r="U64" s="52">
        <v>0</v>
      </c>
      <c r="V64" s="52">
        <v>7.4194250000000003E-2</v>
      </c>
      <c r="W64" s="52">
        <v>0</v>
      </c>
      <c r="X64" s="52">
        <v>0</v>
      </c>
      <c r="Y64" s="52">
        <v>0</v>
      </c>
      <c r="Z64" s="52">
        <v>0</v>
      </c>
      <c r="AA64" s="52">
        <v>0</v>
      </c>
      <c r="AB64" s="52">
        <v>5.10562E-3</v>
      </c>
      <c r="AC64" s="52">
        <v>0.76584242000000002</v>
      </c>
      <c r="AD64" s="52">
        <v>0</v>
      </c>
      <c r="AE64" s="52">
        <v>0</v>
      </c>
      <c r="AF64" s="52">
        <v>2.0422464499999999</v>
      </c>
      <c r="AG64" s="52">
        <v>0</v>
      </c>
      <c r="AH64" s="52">
        <v>0</v>
      </c>
      <c r="AI64" s="52">
        <v>0</v>
      </c>
      <c r="AJ64" s="52">
        <v>0</v>
      </c>
      <c r="AK64" s="52">
        <v>0</v>
      </c>
      <c r="AL64" s="52">
        <v>0</v>
      </c>
      <c r="AM64" s="52">
        <v>0</v>
      </c>
      <c r="AN64" s="52">
        <v>0</v>
      </c>
      <c r="AO64" s="52">
        <v>0</v>
      </c>
      <c r="AP64" s="52">
        <v>0</v>
      </c>
      <c r="AQ64" s="52">
        <v>0</v>
      </c>
      <c r="AR64" s="52">
        <v>0</v>
      </c>
      <c r="AS64" s="52">
        <v>0</v>
      </c>
      <c r="AT64" s="52">
        <v>0</v>
      </c>
      <c r="AU64" s="52">
        <v>0</v>
      </c>
      <c r="AV64" s="52">
        <v>1.34489276</v>
      </c>
      <c r="AW64" s="52">
        <v>2.89997975</v>
      </c>
      <c r="AX64" s="52">
        <v>0</v>
      </c>
      <c r="AY64" s="52">
        <v>0</v>
      </c>
      <c r="AZ64" s="52">
        <v>10.740207789999999</v>
      </c>
      <c r="BA64" s="52">
        <v>0</v>
      </c>
      <c r="BB64" s="52">
        <v>0</v>
      </c>
      <c r="BC64" s="52">
        <v>0</v>
      </c>
      <c r="BD64" s="52">
        <v>0</v>
      </c>
      <c r="BE64" s="52">
        <v>0</v>
      </c>
      <c r="BF64" s="52">
        <v>0.20650175000000001</v>
      </c>
      <c r="BG64" s="52">
        <v>0</v>
      </c>
      <c r="BH64" s="52">
        <v>0</v>
      </c>
      <c r="BI64" s="52">
        <v>0</v>
      </c>
      <c r="BJ64" s="52">
        <v>0.67632667000000002</v>
      </c>
      <c r="BK64" s="52">
        <f t="shared" si="2"/>
        <v>24.357938450000002</v>
      </c>
    </row>
    <row r="65" spans="1:63">
      <c r="A65" s="59"/>
      <c r="B65" s="60" t="s">
        <v>196</v>
      </c>
      <c r="C65" s="52">
        <v>0</v>
      </c>
      <c r="D65" s="52">
        <v>0</v>
      </c>
      <c r="E65" s="52">
        <v>0</v>
      </c>
      <c r="F65" s="52">
        <v>0</v>
      </c>
      <c r="G65" s="52">
        <v>0</v>
      </c>
      <c r="H65" s="52">
        <v>0.13738429999999999</v>
      </c>
      <c r="I65" s="52">
        <v>3.4651834799999999</v>
      </c>
      <c r="J65" s="52">
        <v>0</v>
      </c>
      <c r="K65" s="52">
        <v>0</v>
      </c>
      <c r="L65" s="52">
        <v>7.8985799999999999</v>
      </c>
      <c r="M65" s="52">
        <v>0</v>
      </c>
      <c r="N65" s="52">
        <v>0</v>
      </c>
      <c r="O65" s="52">
        <v>0</v>
      </c>
      <c r="P65" s="52">
        <v>0</v>
      </c>
      <c r="Q65" s="52">
        <v>0</v>
      </c>
      <c r="R65" s="52">
        <v>4.9633660000000003E-2</v>
      </c>
      <c r="S65" s="52">
        <v>0</v>
      </c>
      <c r="T65" s="52">
        <v>0</v>
      </c>
      <c r="U65" s="52">
        <v>0</v>
      </c>
      <c r="V65" s="52">
        <v>2.0383430000000001E-2</v>
      </c>
      <c r="W65" s="52">
        <v>0</v>
      </c>
      <c r="X65" s="52">
        <v>0</v>
      </c>
      <c r="Y65" s="52">
        <v>0</v>
      </c>
      <c r="Z65" s="52">
        <v>0</v>
      </c>
      <c r="AA65" s="52">
        <v>0</v>
      </c>
      <c r="AB65" s="52">
        <v>8.3991529999999995E-2</v>
      </c>
      <c r="AC65" s="52">
        <v>0</v>
      </c>
      <c r="AD65" s="52">
        <v>0</v>
      </c>
      <c r="AE65" s="52">
        <v>0</v>
      </c>
      <c r="AF65" s="52">
        <v>3.1051864299999998</v>
      </c>
      <c r="AG65" s="52">
        <v>0</v>
      </c>
      <c r="AH65" s="52">
        <v>0</v>
      </c>
      <c r="AI65" s="52">
        <v>0</v>
      </c>
      <c r="AJ65" s="52">
        <v>0</v>
      </c>
      <c r="AK65" s="52">
        <v>0</v>
      </c>
      <c r="AL65" s="52">
        <v>1.0183900000000001E-3</v>
      </c>
      <c r="AM65" s="52">
        <v>0.50919387000000005</v>
      </c>
      <c r="AN65" s="52">
        <v>0</v>
      </c>
      <c r="AO65" s="52">
        <v>0</v>
      </c>
      <c r="AP65" s="52">
        <v>0.10183877</v>
      </c>
      <c r="AQ65" s="52">
        <v>0</v>
      </c>
      <c r="AR65" s="52">
        <v>0</v>
      </c>
      <c r="AS65" s="52">
        <v>0</v>
      </c>
      <c r="AT65" s="52">
        <v>0</v>
      </c>
      <c r="AU65" s="52">
        <v>0</v>
      </c>
      <c r="AV65" s="52">
        <v>1.2947873400000001</v>
      </c>
      <c r="AW65" s="52">
        <v>1.2118814099999999</v>
      </c>
      <c r="AX65" s="52">
        <v>0</v>
      </c>
      <c r="AY65" s="52">
        <v>0</v>
      </c>
      <c r="AZ65" s="52">
        <v>13.56509378</v>
      </c>
      <c r="BA65" s="52">
        <v>0</v>
      </c>
      <c r="BB65" s="52">
        <v>0</v>
      </c>
      <c r="BC65" s="52">
        <v>0</v>
      </c>
      <c r="BD65" s="52">
        <v>0</v>
      </c>
      <c r="BE65" s="52">
        <v>0</v>
      </c>
      <c r="BF65" s="52">
        <v>0.31146268999999999</v>
      </c>
      <c r="BG65" s="52">
        <v>0</v>
      </c>
      <c r="BH65" s="52">
        <v>0</v>
      </c>
      <c r="BI65" s="52">
        <v>0</v>
      </c>
      <c r="BJ65" s="52">
        <v>0.74706989999999995</v>
      </c>
      <c r="BK65" s="52">
        <f t="shared" si="2"/>
        <v>32.502688980000002</v>
      </c>
    </row>
    <row r="66" spans="1:63">
      <c r="A66" s="59"/>
      <c r="B66" s="60" t="s">
        <v>151</v>
      </c>
      <c r="C66" s="52">
        <v>0</v>
      </c>
      <c r="D66" s="52">
        <v>0</v>
      </c>
      <c r="E66" s="52">
        <v>0</v>
      </c>
      <c r="F66" s="52">
        <v>0</v>
      </c>
      <c r="G66" s="52">
        <v>0</v>
      </c>
      <c r="H66" s="52">
        <v>0</v>
      </c>
      <c r="I66" s="52">
        <v>0</v>
      </c>
      <c r="J66" s="52">
        <v>0</v>
      </c>
      <c r="K66" s="52">
        <v>0</v>
      </c>
      <c r="L66" s="52">
        <v>0</v>
      </c>
      <c r="M66" s="52">
        <v>0</v>
      </c>
      <c r="N66" s="52">
        <v>0</v>
      </c>
      <c r="O66" s="52">
        <v>0</v>
      </c>
      <c r="P66" s="52">
        <v>0</v>
      </c>
      <c r="Q66" s="52">
        <v>0</v>
      </c>
      <c r="R66" s="52">
        <v>0</v>
      </c>
      <c r="S66" s="52">
        <v>0</v>
      </c>
      <c r="T66" s="52">
        <v>0</v>
      </c>
      <c r="U66" s="52">
        <v>0</v>
      </c>
      <c r="V66" s="52">
        <v>0</v>
      </c>
      <c r="W66" s="52">
        <v>0</v>
      </c>
      <c r="X66" s="52">
        <v>0</v>
      </c>
      <c r="Y66" s="52">
        <v>0</v>
      </c>
      <c r="Z66" s="52">
        <v>0</v>
      </c>
      <c r="AA66" s="52">
        <v>0</v>
      </c>
      <c r="AB66" s="52">
        <v>0.13864122000000001</v>
      </c>
      <c r="AC66" s="52">
        <v>8.2563023700000002</v>
      </c>
      <c r="AD66" s="52">
        <v>0</v>
      </c>
      <c r="AE66" s="52">
        <v>0</v>
      </c>
      <c r="AF66" s="52">
        <v>15.862501760000001</v>
      </c>
      <c r="AG66" s="52">
        <v>0</v>
      </c>
      <c r="AH66" s="52">
        <v>0</v>
      </c>
      <c r="AI66" s="52">
        <v>0</v>
      </c>
      <c r="AJ66" s="52">
        <v>0</v>
      </c>
      <c r="AK66" s="52">
        <v>0</v>
      </c>
      <c r="AL66" s="52">
        <v>0</v>
      </c>
      <c r="AM66" s="52">
        <v>0</v>
      </c>
      <c r="AN66" s="52">
        <v>0</v>
      </c>
      <c r="AO66" s="52">
        <v>0</v>
      </c>
      <c r="AP66" s="52">
        <v>1.18124808</v>
      </c>
      <c r="AQ66" s="52">
        <v>0</v>
      </c>
      <c r="AR66" s="52">
        <v>0</v>
      </c>
      <c r="AS66" s="52">
        <v>0</v>
      </c>
      <c r="AT66" s="52">
        <v>0</v>
      </c>
      <c r="AU66" s="52">
        <v>0</v>
      </c>
      <c r="AV66" s="52">
        <v>0.91044011999999996</v>
      </c>
      <c r="AW66" s="52">
        <v>16.401288900000001</v>
      </c>
      <c r="AX66" s="52">
        <v>0</v>
      </c>
      <c r="AY66" s="52">
        <v>0</v>
      </c>
      <c r="AZ66" s="52">
        <v>21.631384140000002</v>
      </c>
      <c r="BA66" s="52">
        <v>0</v>
      </c>
      <c r="BB66" s="52">
        <v>0</v>
      </c>
      <c r="BC66" s="52">
        <v>0</v>
      </c>
      <c r="BD66" s="52">
        <v>0</v>
      </c>
      <c r="BE66" s="52">
        <v>0</v>
      </c>
      <c r="BF66" s="52">
        <v>0.1659467</v>
      </c>
      <c r="BG66" s="52">
        <v>0</v>
      </c>
      <c r="BH66" s="52">
        <v>0</v>
      </c>
      <c r="BI66" s="52">
        <v>0</v>
      </c>
      <c r="BJ66" s="52">
        <v>1.77806435</v>
      </c>
      <c r="BK66" s="52">
        <f t="shared" si="2"/>
        <v>66.325817639999997</v>
      </c>
    </row>
    <row r="67" spans="1:63">
      <c r="A67" s="59"/>
      <c r="B67" s="60" t="s">
        <v>152</v>
      </c>
      <c r="C67" s="52">
        <v>0</v>
      </c>
      <c r="D67" s="52">
        <v>0</v>
      </c>
      <c r="E67" s="52">
        <v>0</v>
      </c>
      <c r="F67" s="52">
        <v>0</v>
      </c>
      <c r="G67" s="52">
        <v>0</v>
      </c>
      <c r="H67" s="52">
        <v>4.3049999999999998E-3</v>
      </c>
      <c r="I67" s="52">
        <v>9.5178661099999999</v>
      </c>
      <c r="J67" s="52">
        <v>0</v>
      </c>
      <c r="K67" s="52">
        <v>0</v>
      </c>
      <c r="L67" s="52">
        <v>4.2610759999999998E-2</v>
      </c>
      <c r="M67" s="52">
        <v>0</v>
      </c>
      <c r="N67" s="52">
        <v>0</v>
      </c>
      <c r="O67" s="52">
        <v>0</v>
      </c>
      <c r="P67" s="52">
        <v>0</v>
      </c>
      <c r="Q67" s="52">
        <v>0</v>
      </c>
      <c r="R67" s="52">
        <v>0</v>
      </c>
      <c r="S67" s="52">
        <v>0</v>
      </c>
      <c r="T67" s="52">
        <v>0</v>
      </c>
      <c r="U67" s="52">
        <v>0</v>
      </c>
      <c r="V67" s="52">
        <v>4.392861E-2</v>
      </c>
      <c r="W67" s="52">
        <v>0</v>
      </c>
      <c r="X67" s="52">
        <v>0</v>
      </c>
      <c r="Y67" s="52">
        <v>0</v>
      </c>
      <c r="Z67" s="52">
        <v>0</v>
      </c>
      <c r="AA67" s="52">
        <v>0</v>
      </c>
      <c r="AB67" s="52">
        <v>1.82799E-3</v>
      </c>
      <c r="AC67" s="52">
        <v>4.3957209999999997E-2</v>
      </c>
      <c r="AD67" s="52">
        <v>0</v>
      </c>
      <c r="AE67" s="52">
        <v>0</v>
      </c>
      <c r="AF67" s="52">
        <v>2.383702E-2</v>
      </c>
      <c r="AG67" s="52">
        <v>0</v>
      </c>
      <c r="AH67" s="52">
        <v>0</v>
      </c>
      <c r="AI67" s="52">
        <v>0</v>
      </c>
      <c r="AJ67" s="52">
        <v>0</v>
      </c>
      <c r="AK67" s="52">
        <v>0</v>
      </c>
      <c r="AL67" s="52">
        <v>0</v>
      </c>
      <c r="AM67" s="52">
        <v>0</v>
      </c>
      <c r="AN67" s="52">
        <v>0</v>
      </c>
      <c r="AO67" s="52">
        <v>0</v>
      </c>
      <c r="AP67" s="52">
        <v>0</v>
      </c>
      <c r="AQ67" s="52">
        <v>0</v>
      </c>
      <c r="AR67" s="52">
        <v>0</v>
      </c>
      <c r="AS67" s="52">
        <v>0</v>
      </c>
      <c r="AT67" s="52">
        <v>0</v>
      </c>
      <c r="AU67" s="52">
        <v>0</v>
      </c>
      <c r="AV67" s="52">
        <v>6.8669469999999996E-2</v>
      </c>
      <c r="AW67" s="52">
        <v>16.832149709999999</v>
      </c>
      <c r="AX67" s="52">
        <v>0</v>
      </c>
      <c r="AY67" s="52">
        <v>0</v>
      </c>
      <c r="AZ67" s="52">
        <v>1.1508408400000001</v>
      </c>
      <c r="BA67" s="52">
        <v>0</v>
      </c>
      <c r="BB67" s="52">
        <v>0</v>
      </c>
      <c r="BC67" s="52">
        <v>0</v>
      </c>
      <c r="BD67" s="52">
        <v>0</v>
      </c>
      <c r="BE67" s="52">
        <v>0</v>
      </c>
      <c r="BF67" s="52">
        <v>8.3327200000000001E-3</v>
      </c>
      <c r="BG67" s="52">
        <v>0</v>
      </c>
      <c r="BH67" s="52">
        <v>0</v>
      </c>
      <c r="BI67" s="52">
        <v>0</v>
      </c>
      <c r="BJ67" s="52">
        <v>7.8969250000000005E-2</v>
      </c>
      <c r="BK67" s="52">
        <f t="shared" si="2"/>
        <v>27.817294690000001</v>
      </c>
    </row>
    <row r="68" spans="1:63">
      <c r="A68" s="59"/>
      <c r="B68" s="60" t="s">
        <v>153</v>
      </c>
      <c r="C68" s="52">
        <v>0</v>
      </c>
      <c r="D68" s="52">
        <v>0</v>
      </c>
      <c r="E68" s="52">
        <v>0</v>
      </c>
      <c r="F68" s="52">
        <v>0</v>
      </c>
      <c r="G68" s="52">
        <v>0</v>
      </c>
      <c r="H68" s="52">
        <v>7.8731880000000004E-2</v>
      </c>
      <c r="I68" s="52">
        <v>0</v>
      </c>
      <c r="J68" s="52">
        <v>0</v>
      </c>
      <c r="K68" s="52">
        <v>0</v>
      </c>
      <c r="L68" s="52">
        <v>9.5235959999999995E-2</v>
      </c>
      <c r="M68" s="52">
        <v>0</v>
      </c>
      <c r="N68" s="52">
        <v>0</v>
      </c>
      <c r="O68" s="52">
        <v>0</v>
      </c>
      <c r="P68" s="52">
        <v>0</v>
      </c>
      <c r="Q68" s="52">
        <v>0</v>
      </c>
      <c r="R68" s="52">
        <v>0.18756828</v>
      </c>
      <c r="S68" s="52">
        <v>0</v>
      </c>
      <c r="T68" s="52">
        <v>0</v>
      </c>
      <c r="U68" s="52">
        <v>0</v>
      </c>
      <c r="V68" s="52">
        <v>5.0376570000000002E-2</v>
      </c>
      <c r="W68" s="52">
        <v>0</v>
      </c>
      <c r="X68" s="52">
        <v>0</v>
      </c>
      <c r="Y68" s="52">
        <v>0</v>
      </c>
      <c r="Z68" s="52">
        <v>0</v>
      </c>
      <c r="AA68" s="52">
        <v>0</v>
      </c>
      <c r="AB68" s="52">
        <v>3.5170862600000001</v>
      </c>
      <c r="AC68" s="52">
        <v>3.3231975399999998</v>
      </c>
      <c r="AD68" s="52">
        <v>0</v>
      </c>
      <c r="AE68" s="52">
        <v>0</v>
      </c>
      <c r="AF68" s="52">
        <v>28.36595457</v>
      </c>
      <c r="AG68" s="52">
        <v>0</v>
      </c>
      <c r="AH68" s="52">
        <v>0</v>
      </c>
      <c r="AI68" s="52">
        <v>0</v>
      </c>
      <c r="AJ68" s="52">
        <v>0</v>
      </c>
      <c r="AK68" s="52">
        <v>0</v>
      </c>
      <c r="AL68" s="52">
        <v>1.3986158200000001</v>
      </c>
      <c r="AM68" s="52">
        <v>0.89075641999999999</v>
      </c>
      <c r="AN68" s="52">
        <v>0</v>
      </c>
      <c r="AO68" s="52">
        <v>0</v>
      </c>
      <c r="AP68" s="52">
        <v>3.5249444400000001</v>
      </c>
      <c r="AQ68" s="52">
        <v>0</v>
      </c>
      <c r="AR68" s="52">
        <v>0</v>
      </c>
      <c r="AS68" s="52">
        <v>0</v>
      </c>
      <c r="AT68" s="52">
        <v>0</v>
      </c>
      <c r="AU68" s="52">
        <v>0</v>
      </c>
      <c r="AV68" s="52">
        <v>7.6640455899999997</v>
      </c>
      <c r="AW68" s="52">
        <v>8.5675782700000003</v>
      </c>
      <c r="AX68" s="52">
        <v>0</v>
      </c>
      <c r="AY68" s="52">
        <v>0</v>
      </c>
      <c r="AZ68" s="52">
        <v>21.935558060000002</v>
      </c>
      <c r="BA68" s="52">
        <v>0</v>
      </c>
      <c r="BB68" s="52">
        <v>0</v>
      </c>
      <c r="BC68" s="52">
        <v>0</v>
      </c>
      <c r="BD68" s="52">
        <v>0</v>
      </c>
      <c r="BE68" s="52">
        <v>0</v>
      </c>
      <c r="BF68" s="52">
        <v>5.5200893600000001</v>
      </c>
      <c r="BG68" s="52">
        <v>1.0761670999999999</v>
      </c>
      <c r="BH68" s="52">
        <v>0.43046684000000002</v>
      </c>
      <c r="BI68" s="52">
        <v>0</v>
      </c>
      <c r="BJ68" s="52">
        <v>3.8701852899999998</v>
      </c>
      <c r="BK68" s="52">
        <f t="shared" si="2"/>
        <v>90.496558250000007</v>
      </c>
    </row>
    <row r="69" spans="1:63">
      <c r="A69" s="17"/>
      <c r="B69" s="26"/>
      <c r="C69" s="39"/>
      <c r="D69" s="46"/>
      <c r="E69" s="46"/>
      <c r="F69" s="46"/>
      <c r="G69" s="47"/>
      <c r="H69" s="39"/>
      <c r="I69" s="46"/>
      <c r="J69" s="46"/>
      <c r="K69" s="46"/>
      <c r="L69" s="47"/>
      <c r="M69" s="39"/>
      <c r="N69" s="46"/>
      <c r="O69" s="46"/>
      <c r="P69" s="46"/>
      <c r="Q69" s="47"/>
      <c r="R69" s="39"/>
      <c r="S69" s="46"/>
      <c r="T69" s="46"/>
      <c r="U69" s="46"/>
      <c r="V69" s="47"/>
      <c r="W69" s="39"/>
      <c r="X69" s="46"/>
      <c r="Y69" s="46"/>
      <c r="Z69" s="46"/>
      <c r="AA69" s="47"/>
      <c r="AB69" s="39"/>
      <c r="AC69" s="46"/>
      <c r="AD69" s="46"/>
      <c r="AE69" s="46"/>
      <c r="AF69" s="47"/>
      <c r="AG69" s="39"/>
      <c r="AH69" s="46"/>
      <c r="AI69" s="46"/>
      <c r="AJ69" s="46"/>
      <c r="AK69" s="47"/>
      <c r="AL69" s="39"/>
      <c r="AM69" s="46"/>
      <c r="AN69" s="46"/>
      <c r="AO69" s="46"/>
      <c r="AP69" s="47"/>
      <c r="AQ69" s="39"/>
      <c r="AR69" s="46"/>
      <c r="AS69" s="46"/>
      <c r="AT69" s="46"/>
      <c r="AU69" s="47"/>
      <c r="AV69" s="39"/>
      <c r="AW69" s="46"/>
      <c r="AX69" s="46"/>
      <c r="AY69" s="46"/>
      <c r="AZ69" s="47"/>
      <c r="BA69" s="39"/>
      <c r="BB69" s="46"/>
      <c r="BC69" s="46"/>
      <c r="BD69" s="46"/>
      <c r="BE69" s="47"/>
      <c r="BF69" s="39"/>
      <c r="BG69" s="46"/>
      <c r="BH69" s="46"/>
      <c r="BI69" s="46"/>
      <c r="BJ69" s="47"/>
      <c r="BK69" s="42"/>
    </row>
    <row r="70" spans="1:63" s="57" customFormat="1">
      <c r="A70" s="45"/>
      <c r="B70" s="56" t="s">
        <v>97</v>
      </c>
      <c r="C70" s="40">
        <f t="shared" ref="C70:BJ70" si="3">SUM(C15:C69)</f>
        <v>0</v>
      </c>
      <c r="D70" s="40">
        <f t="shared" si="3"/>
        <v>106.75997340000001</v>
      </c>
      <c r="E70" s="40">
        <f t="shared" si="3"/>
        <v>0</v>
      </c>
      <c r="F70" s="40">
        <f t="shared" si="3"/>
        <v>0</v>
      </c>
      <c r="G70" s="40">
        <f t="shared" si="3"/>
        <v>0</v>
      </c>
      <c r="H70" s="40">
        <f t="shared" si="3"/>
        <v>7.8226012600000017</v>
      </c>
      <c r="I70" s="40">
        <f t="shared" si="3"/>
        <v>4130.0959502599999</v>
      </c>
      <c r="J70" s="40">
        <f t="shared" si="3"/>
        <v>0</v>
      </c>
      <c r="K70" s="40">
        <f t="shared" si="3"/>
        <v>0</v>
      </c>
      <c r="L70" s="40">
        <f t="shared" si="3"/>
        <v>255.24326522000004</v>
      </c>
      <c r="M70" s="40">
        <f t="shared" si="3"/>
        <v>0</v>
      </c>
      <c r="N70" s="40">
        <f t="shared" si="3"/>
        <v>0</v>
      </c>
      <c r="O70" s="40">
        <f t="shared" si="3"/>
        <v>0</v>
      </c>
      <c r="P70" s="40">
        <f t="shared" si="3"/>
        <v>0</v>
      </c>
      <c r="Q70" s="40">
        <f t="shared" si="3"/>
        <v>0</v>
      </c>
      <c r="R70" s="40">
        <f t="shared" si="3"/>
        <v>4.0993769999999996</v>
      </c>
      <c r="S70" s="40">
        <f t="shared" si="3"/>
        <v>691.59865115000014</v>
      </c>
      <c r="T70" s="40">
        <f t="shared" si="3"/>
        <v>5.7693189999999998E-2</v>
      </c>
      <c r="U70" s="40">
        <f t="shared" si="3"/>
        <v>0</v>
      </c>
      <c r="V70" s="40">
        <f t="shared" si="3"/>
        <v>32.553041589999999</v>
      </c>
      <c r="W70" s="40">
        <f t="shared" si="3"/>
        <v>0</v>
      </c>
      <c r="X70" s="40">
        <f t="shared" si="3"/>
        <v>0</v>
      </c>
      <c r="Y70" s="40">
        <f t="shared" si="3"/>
        <v>0</v>
      </c>
      <c r="Z70" s="40">
        <f t="shared" si="3"/>
        <v>0</v>
      </c>
      <c r="AA70" s="40">
        <f t="shared" si="3"/>
        <v>0</v>
      </c>
      <c r="AB70" s="40">
        <f t="shared" si="3"/>
        <v>15.639068310000003</v>
      </c>
      <c r="AC70" s="40">
        <f t="shared" si="3"/>
        <v>249.82826248000009</v>
      </c>
      <c r="AD70" s="40">
        <f t="shared" si="3"/>
        <v>0</v>
      </c>
      <c r="AE70" s="40">
        <f t="shared" si="3"/>
        <v>0</v>
      </c>
      <c r="AF70" s="40">
        <f t="shared" si="3"/>
        <v>613.54827051999996</v>
      </c>
      <c r="AG70" s="40">
        <f t="shared" si="3"/>
        <v>0</v>
      </c>
      <c r="AH70" s="40">
        <f t="shared" si="3"/>
        <v>0</v>
      </c>
      <c r="AI70" s="40">
        <f t="shared" si="3"/>
        <v>0</v>
      </c>
      <c r="AJ70" s="40">
        <f t="shared" si="3"/>
        <v>0</v>
      </c>
      <c r="AK70" s="40">
        <f t="shared" si="3"/>
        <v>0</v>
      </c>
      <c r="AL70" s="40">
        <f t="shared" si="3"/>
        <v>4.4995591399999997</v>
      </c>
      <c r="AM70" s="40">
        <f t="shared" si="3"/>
        <v>57.492295030000008</v>
      </c>
      <c r="AN70" s="40">
        <f t="shared" si="3"/>
        <v>0</v>
      </c>
      <c r="AO70" s="40">
        <f t="shared" si="3"/>
        <v>0</v>
      </c>
      <c r="AP70" s="40">
        <f t="shared" si="3"/>
        <v>48.399058300000014</v>
      </c>
      <c r="AQ70" s="40">
        <f t="shared" si="3"/>
        <v>0</v>
      </c>
      <c r="AR70" s="40">
        <f t="shared" si="3"/>
        <v>0</v>
      </c>
      <c r="AS70" s="40">
        <f t="shared" si="3"/>
        <v>0</v>
      </c>
      <c r="AT70" s="40">
        <f t="shared" si="3"/>
        <v>0</v>
      </c>
      <c r="AU70" s="40">
        <f t="shared" si="3"/>
        <v>0</v>
      </c>
      <c r="AV70" s="40">
        <f t="shared" si="3"/>
        <v>79.408908430000025</v>
      </c>
      <c r="AW70" s="40">
        <f t="shared" si="3"/>
        <v>806.31836069999986</v>
      </c>
      <c r="AX70" s="40">
        <f t="shared" si="3"/>
        <v>4.4640102899999992</v>
      </c>
      <c r="AY70" s="40">
        <f t="shared" si="3"/>
        <v>0</v>
      </c>
      <c r="AZ70" s="40">
        <f t="shared" si="3"/>
        <v>1646.4939128799999</v>
      </c>
      <c r="BA70" s="40">
        <f t="shared" si="3"/>
        <v>0</v>
      </c>
      <c r="BB70" s="40">
        <f t="shared" si="3"/>
        <v>0</v>
      </c>
      <c r="BC70" s="40">
        <f t="shared" si="3"/>
        <v>0</v>
      </c>
      <c r="BD70" s="40">
        <f t="shared" si="3"/>
        <v>0</v>
      </c>
      <c r="BE70" s="40">
        <f t="shared" si="3"/>
        <v>0</v>
      </c>
      <c r="BF70" s="40">
        <f t="shared" si="3"/>
        <v>27.399372879999994</v>
      </c>
      <c r="BG70" s="40">
        <f t="shared" si="3"/>
        <v>289.48833886000006</v>
      </c>
      <c r="BH70" s="40">
        <f t="shared" si="3"/>
        <v>2.4305136000000003</v>
      </c>
      <c r="BI70" s="40">
        <f t="shared" si="3"/>
        <v>0</v>
      </c>
      <c r="BJ70" s="40">
        <f t="shared" si="3"/>
        <v>124.91407986999998</v>
      </c>
      <c r="BK70" s="40">
        <f>SUM(BK15:BK69)</f>
        <v>9198.5545643600017</v>
      </c>
    </row>
    <row r="71" spans="1:63">
      <c r="A71" s="17" t="s">
        <v>83</v>
      </c>
      <c r="B71" s="25" t="s">
        <v>15</v>
      </c>
      <c r="C71" s="61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3"/>
    </row>
    <row r="72" spans="1:63">
      <c r="A72" s="17"/>
      <c r="B72" s="26" t="s">
        <v>40</v>
      </c>
      <c r="C72" s="39"/>
      <c r="D72" s="34"/>
      <c r="E72" s="34"/>
      <c r="F72" s="34"/>
      <c r="G72" s="41"/>
      <c r="H72" s="39"/>
      <c r="I72" s="34"/>
      <c r="J72" s="34"/>
      <c r="K72" s="34"/>
      <c r="L72" s="41"/>
      <c r="M72" s="39"/>
      <c r="N72" s="34"/>
      <c r="O72" s="34"/>
      <c r="P72" s="34"/>
      <c r="Q72" s="41"/>
      <c r="R72" s="39"/>
      <c r="S72" s="34"/>
      <c r="T72" s="34"/>
      <c r="U72" s="34"/>
      <c r="V72" s="41"/>
      <c r="W72" s="39"/>
      <c r="X72" s="34"/>
      <c r="Y72" s="34"/>
      <c r="Z72" s="34"/>
      <c r="AA72" s="41"/>
      <c r="AB72" s="39"/>
      <c r="AC72" s="34"/>
      <c r="AD72" s="34"/>
      <c r="AE72" s="34"/>
      <c r="AF72" s="41"/>
      <c r="AG72" s="39"/>
      <c r="AH72" s="34"/>
      <c r="AI72" s="34"/>
      <c r="AJ72" s="34"/>
      <c r="AK72" s="41"/>
      <c r="AL72" s="39"/>
      <c r="AM72" s="34"/>
      <c r="AN72" s="34"/>
      <c r="AO72" s="34"/>
      <c r="AP72" s="41"/>
      <c r="AQ72" s="39"/>
      <c r="AR72" s="34"/>
      <c r="AS72" s="34"/>
      <c r="AT72" s="34"/>
      <c r="AU72" s="41"/>
      <c r="AV72" s="39"/>
      <c r="AW72" s="34"/>
      <c r="AX72" s="34"/>
      <c r="AY72" s="34"/>
      <c r="AZ72" s="41"/>
      <c r="BA72" s="39"/>
      <c r="BB72" s="34"/>
      <c r="BC72" s="34"/>
      <c r="BD72" s="34"/>
      <c r="BE72" s="41"/>
      <c r="BF72" s="39"/>
      <c r="BG72" s="34"/>
      <c r="BH72" s="34"/>
      <c r="BI72" s="34"/>
      <c r="BJ72" s="41"/>
      <c r="BK72" s="42">
        <v>0</v>
      </c>
    </row>
    <row r="73" spans="1:63" s="5" customFormat="1">
      <c r="A73" s="17"/>
      <c r="B73" s="27" t="s">
        <v>96</v>
      </c>
      <c r="C73" s="40">
        <v>0</v>
      </c>
      <c r="D73" s="40">
        <v>0</v>
      </c>
      <c r="E73" s="40">
        <v>0</v>
      </c>
      <c r="F73" s="40">
        <v>0</v>
      </c>
      <c r="G73" s="40">
        <v>0</v>
      </c>
      <c r="H73" s="40">
        <v>0</v>
      </c>
      <c r="I73" s="40">
        <v>0</v>
      </c>
      <c r="J73" s="40">
        <v>0</v>
      </c>
      <c r="K73" s="40">
        <v>0</v>
      </c>
      <c r="L73" s="40">
        <v>0</v>
      </c>
      <c r="M73" s="40">
        <v>0</v>
      </c>
      <c r="N73" s="40">
        <v>0</v>
      </c>
      <c r="O73" s="40">
        <v>0</v>
      </c>
      <c r="P73" s="40">
        <v>0</v>
      </c>
      <c r="Q73" s="40">
        <v>0</v>
      </c>
      <c r="R73" s="40">
        <v>0</v>
      </c>
      <c r="S73" s="40">
        <v>0</v>
      </c>
      <c r="T73" s="40">
        <v>0</v>
      </c>
      <c r="U73" s="40">
        <v>0</v>
      </c>
      <c r="V73" s="40">
        <v>0</v>
      </c>
      <c r="W73" s="40">
        <v>0</v>
      </c>
      <c r="X73" s="40">
        <v>0</v>
      </c>
      <c r="Y73" s="40">
        <v>0</v>
      </c>
      <c r="Z73" s="40">
        <v>0</v>
      </c>
      <c r="AA73" s="40">
        <v>0</v>
      </c>
      <c r="AB73" s="40">
        <v>0</v>
      </c>
      <c r="AC73" s="40">
        <v>0</v>
      </c>
      <c r="AD73" s="40">
        <v>0</v>
      </c>
      <c r="AE73" s="40">
        <v>0</v>
      </c>
      <c r="AF73" s="40">
        <v>0</v>
      </c>
      <c r="AG73" s="40">
        <v>0</v>
      </c>
      <c r="AH73" s="40">
        <v>0</v>
      </c>
      <c r="AI73" s="40">
        <v>0</v>
      </c>
      <c r="AJ73" s="40">
        <v>0</v>
      </c>
      <c r="AK73" s="40">
        <v>0</v>
      </c>
      <c r="AL73" s="40">
        <v>0</v>
      </c>
      <c r="AM73" s="40">
        <v>0</v>
      </c>
      <c r="AN73" s="40">
        <v>0</v>
      </c>
      <c r="AO73" s="40">
        <v>0</v>
      </c>
      <c r="AP73" s="40">
        <v>0</v>
      </c>
      <c r="AQ73" s="40">
        <v>0</v>
      </c>
      <c r="AR73" s="40">
        <v>0</v>
      </c>
      <c r="AS73" s="40">
        <v>0</v>
      </c>
      <c r="AT73" s="40">
        <v>0</v>
      </c>
      <c r="AU73" s="40">
        <v>0</v>
      </c>
      <c r="AV73" s="40">
        <v>0</v>
      </c>
      <c r="AW73" s="40">
        <v>0</v>
      </c>
      <c r="AX73" s="40">
        <v>0</v>
      </c>
      <c r="AY73" s="40">
        <v>0</v>
      </c>
      <c r="AZ73" s="40">
        <v>0</v>
      </c>
      <c r="BA73" s="40">
        <v>0</v>
      </c>
      <c r="BB73" s="40">
        <v>0</v>
      </c>
      <c r="BC73" s="40">
        <v>0</v>
      </c>
      <c r="BD73" s="40">
        <v>0</v>
      </c>
      <c r="BE73" s="40">
        <v>0</v>
      </c>
      <c r="BF73" s="40">
        <v>0</v>
      </c>
      <c r="BG73" s="40">
        <v>0</v>
      </c>
      <c r="BH73" s="40">
        <v>0</v>
      </c>
      <c r="BI73" s="40">
        <v>0</v>
      </c>
      <c r="BJ73" s="40">
        <v>0</v>
      </c>
      <c r="BK73" s="40">
        <v>0</v>
      </c>
    </row>
    <row r="74" spans="1:63">
      <c r="A74" s="17" t="s">
        <v>85</v>
      </c>
      <c r="B74" s="33" t="s">
        <v>101</v>
      </c>
      <c r="C74" s="61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3"/>
    </row>
    <row r="75" spans="1:63">
      <c r="A75" s="17"/>
      <c r="B75" s="26" t="s">
        <v>40</v>
      </c>
      <c r="C75" s="39"/>
      <c r="D75" s="34"/>
      <c r="E75" s="34"/>
      <c r="F75" s="34"/>
      <c r="G75" s="41"/>
      <c r="H75" s="39"/>
      <c r="I75" s="34"/>
      <c r="J75" s="34"/>
      <c r="K75" s="34"/>
      <c r="L75" s="41"/>
      <c r="M75" s="39"/>
      <c r="N75" s="34"/>
      <c r="O75" s="34"/>
      <c r="P75" s="34"/>
      <c r="Q75" s="41"/>
      <c r="R75" s="39"/>
      <c r="S75" s="34"/>
      <c r="T75" s="34"/>
      <c r="U75" s="34"/>
      <c r="V75" s="41"/>
      <c r="W75" s="39"/>
      <c r="X75" s="34"/>
      <c r="Y75" s="34"/>
      <c r="Z75" s="34"/>
      <c r="AA75" s="41"/>
      <c r="AB75" s="39"/>
      <c r="AC75" s="34"/>
      <c r="AD75" s="34"/>
      <c r="AE75" s="34"/>
      <c r="AF75" s="41"/>
      <c r="AG75" s="39"/>
      <c r="AH75" s="34"/>
      <c r="AI75" s="34"/>
      <c r="AJ75" s="34"/>
      <c r="AK75" s="41"/>
      <c r="AL75" s="39"/>
      <c r="AM75" s="34"/>
      <c r="AN75" s="34"/>
      <c r="AO75" s="34"/>
      <c r="AP75" s="41"/>
      <c r="AQ75" s="39"/>
      <c r="AR75" s="34"/>
      <c r="AS75" s="34"/>
      <c r="AT75" s="34"/>
      <c r="AU75" s="41"/>
      <c r="AV75" s="39"/>
      <c r="AW75" s="34"/>
      <c r="AX75" s="34"/>
      <c r="AY75" s="34"/>
      <c r="AZ75" s="41"/>
      <c r="BA75" s="39"/>
      <c r="BB75" s="34"/>
      <c r="BC75" s="34"/>
      <c r="BD75" s="34"/>
      <c r="BE75" s="41"/>
      <c r="BF75" s="39"/>
      <c r="BG75" s="34"/>
      <c r="BH75" s="34"/>
      <c r="BI75" s="34"/>
      <c r="BJ75" s="41"/>
      <c r="BK75" s="42">
        <v>0</v>
      </c>
    </row>
    <row r="76" spans="1:63" s="5" customFormat="1">
      <c r="A76" s="17"/>
      <c r="B76" s="27" t="s">
        <v>95</v>
      </c>
      <c r="C76" s="40">
        <v>0</v>
      </c>
      <c r="D76" s="40">
        <v>0</v>
      </c>
      <c r="E76" s="40">
        <v>0</v>
      </c>
      <c r="F76" s="40">
        <v>0</v>
      </c>
      <c r="G76" s="40">
        <v>0</v>
      </c>
      <c r="H76" s="40">
        <v>0</v>
      </c>
      <c r="I76" s="40">
        <v>0</v>
      </c>
      <c r="J76" s="40">
        <v>0</v>
      </c>
      <c r="K76" s="40">
        <v>0</v>
      </c>
      <c r="L76" s="40">
        <v>0</v>
      </c>
      <c r="M76" s="40">
        <v>0</v>
      </c>
      <c r="N76" s="40">
        <v>0</v>
      </c>
      <c r="O76" s="40">
        <v>0</v>
      </c>
      <c r="P76" s="40">
        <v>0</v>
      </c>
      <c r="Q76" s="40">
        <v>0</v>
      </c>
      <c r="R76" s="40">
        <v>0</v>
      </c>
      <c r="S76" s="40">
        <v>0</v>
      </c>
      <c r="T76" s="40">
        <v>0</v>
      </c>
      <c r="U76" s="40">
        <v>0</v>
      </c>
      <c r="V76" s="40">
        <v>0</v>
      </c>
      <c r="W76" s="40">
        <v>0</v>
      </c>
      <c r="X76" s="40">
        <v>0</v>
      </c>
      <c r="Y76" s="40">
        <v>0</v>
      </c>
      <c r="Z76" s="40">
        <v>0</v>
      </c>
      <c r="AA76" s="40">
        <v>0</v>
      </c>
      <c r="AB76" s="40">
        <v>0</v>
      </c>
      <c r="AC76" s="40">
        <v>0</v>
      </c>
      <c r="AD76" s="40">
        <v>0</v>
      </c>
      <c r="AE76" s="40">
        <v>0</v>
      </c>
      <c r="AF76" s="40">
        <v>0</v>
      </c>
      <c r="AG76" s="40">
        <v>0</v>
      </c>
      <c r="AH76" s="40">
        <v>0</v>
      </c>
      <c r="AI76" s="40">
        <v>0</v>
      </c>
      <c r="AJ76" s="40">
        <v>0</v>
      </c>
      <c r="AK76" s="40">
        <v>0</v>
      </c>
      <c r="AL76" s="40">
        <v>0</v>
      </c>
      <c r="AM76" s="40">
        <v>0</v>
      </c>
      <c r="AN76" s="40">
        <v>0</v>
      </c>
      <c r="AO76" s="40">
        <v>0</v>
      </c>
      <c r="AP76" s="40">
        <v>0</v>
      </c>
      <c r="AQ76" s="40">
        <v>0</v>
      </c>
      <c r="AR76" s="40">
        <v>0</v>
      </c>
      <c r="AS76" s="40">
        <v>0</v>
      </c>
      <c r="AT76" s="40">
        <v>0</v>
      </c>
      <c r="AU76" s="40">
        <v>0</v>
      </c>
      <c r="AV76" s="40">
        <v>0</v>
      </c>
      <c r="AW76" s="40">
        <v>0</v>
      </c>
      <c r="AX76" s="40">
        <v>0</v>
      </c>
      <c r="AY76" s="40">
        <v>0</v>
      </c>
      <c r="AZ76" s="40">
        <v>0</v>
      </c>
      <c r="BA76" s="40">
        <v>0</v>
      </c>
      <c r="BB76" s="40">
        <v>0</v>
      </c>
      <c r="BC76" s="40">
        <v>0</v>
      </c>
      <c r="BD76" s="40">
        <v>0</v>
      </c>
      <c r="BE76" s="40">
        <v>0</v>
      </c>
      <c r="BF76" s="40">
        <v>0</v>
      </c>
      <c r="BG76" s="40">
        <v>0</v>
      </c>
      <c r="BH76" s="40">
        <v>0</v>
      </c>
      <c r="BI76" s="40">
        <v>0</v>
      </c>
      <c r="BJ76" s="40">
        <v>0</v>
      </c>
      <c r="BK76" s="40">
        <v>0</v>
      </c>
    </row>
    <row r="77" spans="1:63">
      <c r="A77" s="17" t="s">
        <v>86</v>
      </c>
      <c r="B77" s="25" t="s">
        <v>16</v>
      </c>
      <c r="C77" s="61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  <c r="BK77" s="63"/>
    </row>
    <row r="78" spans="1:63">
      <c r="A78" s="17"/>
      <c r="B78" s="26" t="s">
        <v>165</v>
      </c>
      <c r="C78" s="39">
        <v>0</v>
      </c>
      <c r="D78" s="34">
        <v>0</v>
      </c>
      <c r="E78" s="34">
        <v>0</v>
      </c>
      <c r="F78" s="34">
        <v>0</v>
      </c>
      <c r="G78" s="41">
        <v>0</v>
      </c>
      <c r="H78" s="39">
        <v>2.3551829999999999E-2</v>
      </c>
      <c r="I78" s="34">
        <v>0</v>
      </c>
      <c r="J78" s="34">
        <v>0</v>
      </c>
      <c r="K78" s="34">
        <v>0</v>
      </c>
      <c r="L78" s="41">
        <v>2.1970499999999999E-3</v>
      </c>
      <c r="M78" s="39">
        <v>0</v>
      </c>
      <c r="N78" s="34">
        <v>0</v>
      </c>
      <c r="O78" s="34">
        <v>0</v>
      </c>
      <c r="P78" s="34">
        <v>0</v>
      </c>
      <c r="Q78" s="41">
        <v>0</v>
      </c>
      <c r="R78" s="39">
        <v>1.3794850000000001E-2</v>
      </c>
      <c r="S78" s="34">
        <v>0</v>
      </c>
      <c r="T78" s="34">
        <v>0</v>
      </c>
      <c r="U78" s="34">
        <v>0</v>
      </c>
      <c r="V78" s="41">
        <v>6.5139939999999993E-2</v>
      </c>
      <c r="W78" s="39">
        <v>0</v>
      </c>
      <c r="X78" s="34">
        <v>0</v>
      </c>
      <c r="Y78" s="34">
        <v>0</v>
      </c>
      <c r="Z78" s="34">
        <v>0</v>
      </c>
      <c r="AA78" s="41">
        <v>0</v>
      </c>
      <c r="AB78" s="39">
        <v>0.94085479000000005</v>
      </c>
      <c r="AC78" s="34">
        <v>0.30545575000000003</v>
      </c>
      <c r="AD78" s="34">
        <v>0</v>
      </c>
      <c r="AE78" s="34">
        <v>0</v>
      </c>
      <c r="AF78" s="41">
        <v>1.19872679</v>
      </c>
      <c r="AG78" s="39">
        <v>0</v>
      </c>
      <c r="AH78" s="34">
        <v>0</v>
      </c>
      <c r="AI78" s="34">
        <v>0</v>
      </c>
      <c r="AJ78" s="34">
        <v>0</v>
      </c>
      <c r="AK78" s="41">
        <v>0</v>
      </c>
      <c r="AL78" s="39">
        <v>9.5019740000000005E-2</v>
      </c>
      <c r="AM78" s="34">
        <v>0</v>
      </c>
      <c r="AN78" s="34">
        <v>0</v>
      </c>
      <c r="AO78" s="34">
        <v>0</v>
      </c>
      <c r="AP78" s="41">
        <v>0.10438617</v>
      </c>
      <c r="AQ78" s="39">
        <v>0</v>
      </c>
      <c r="AR78" s="34">
        <v>0</v>
      </c>
      <c r="AS78" s="34">
        <v>0</v>
      </c>
      <c r="AT78" s="34">
        <v>0</v>
      </c>
      <c r="AU78" s="41">
        <v>0</v>
      </c>
      <c r="AV78" s="39">
        <v>8.4511013699999999</v>
      </c>
      <c r="AW78" s="34">
        <v>11.096403889999999</v>
      </c>
      <c r="AX78" s="34">
        <v>0</v>
      </c>
      <c r="AY78" s="34">
        <v>0</v>
      </c>
      <c r="AZ78" s="41">
        <v>22.291223989999999</v>
      </c>
      <c r="BA78" s="39">
        <v>0</v>
      </c>
      <c r="BB78" s="34">
        <v>0</v>
      </c>
      <c r="BC78" s="34">
        <v>0</v>
      </c>
      <c r="BD78" s="34">
        <v>0</v>
      </c>
      <c r="BE78" s="41">
        <v>0</v>
      </c>
      <c r="BF78" s="39">
        <v>5.39794806</v>
      </c>
      <c r="BG78" s="34">
        <v>2.3514314999999999</v>
      </c>
      <c r="BH78" s="34">
        <v>0</v>
      </c>
      <c r="BI78" s="34">
        <v>0</v>
      </c>
      <c r="BJ78" s="41">
        <v>5.4645433700000003</v>
      </c>
      <c r="BK78" s="42">
        <f t="shared" ref="BK78:BK95" si="4">SUM(C78:BJ78)</f>
        <v>57.801779089999997</v>
      </c>
    </row>
    <row r="79" spans="1:63" ht="25.5">
      <c r="A79" s="17"/>
      <c r="B79" s="26" t="s">
        <v>166</v>
      </c>
      <c r="C79" s="39">
        <v>0</v>
      </c>
      <c r="D79" s="46">
        <v>0</v>
      </c>
      <c r="E79" s="46">
        <v>0</v>
      </c>
      <c r="F79" s="46">
        <v>0</v>
      </c>
      <c r="G79" s="47">
        <v>0</v>
      </c>
      <c r="H79" s="39">
        <v>1.3917521900000001</v>
      </c>
      <c r="I79" s="46">
        <v>165.18414816999999</v>
      </c>
      <c r="J79" s="46">
        <v>0</v>
      </c>
      <c r="K79" s="46">
        <v>0</v>
      </c>
      <c r="L79" s="47">
        <v>224.76390452999999</v>
      </c>
      <c r="M79" s="39">
        <v>0</v>
      </c>
      <c r="N79" s="46">
        <v>0</v>
      </c>
      <c r="O79" s="46">
        <v>0</v>
      </c>
      <c r="P79" s="46">
        <v>0</v>
      </c>
      <c r="Q79" s="47">
        <v>0</v>
      </c>
      <c r="R79" s="39">
        <v>2.0819569900000001</v>
      </c>
      <c r="S79" s="46">
        <v>3.3511487799999999</v>
      </c>
      <c r="T79" s="46">
        <v>1.4763825399999999</v>
      </c>
      <c r="U79" s="46">
        <v>0</v>
      </c>
      <c r="V79" s="47">
        <v>28.743963690000001</v>
      </c>
      <c r="W79" s="39">
        <v>0</v>
      </c>
      <c r="X79" s="46">
        <v>0</v>
      </c>
      <c r="Y79" s="46">
        <v>0</v>
      </c>
      <c r="Z79" s="46">
        <v>0</v>
      </c>
      <c r="AA79" s="47">
        <v>0</v>
      </c>
      <c r="AB79" s="39">
        <v>0.18008784</v>
      </c>
      <c r="AC79" s="46">
        <v>27.516111110000001</v>
      </c>
      <c r="AD79" s="46">
        <v>0</v>
      </c>
      <c r="AE79" s="46">
        <v>0</v>
      </c>
      <c r="AF79" s="47">
        <v>2.3096455499999999</v>
      </c>
      <c r="AG79" s="39">
        <v>0</v>
      </c>
      <c r="AH79" s="46">
        <v>0</v>
      </c>
      <c r="AI79" s="46">
        <v>0</v>
      </c>
      <c r="AJ79" s="46">
        <v>0</v>
      </c>
      <c r="AK79" s="47">
        <v>0</v>
      </c>
      <c r="AL79" s="39">
        <v>7.1445060000000005E-2</v>
      </c>
      <c r="AM79" s="46">
        <v>5.8169970000000001E-2</v>
      </c>
      <c r="AN79" s="46">
        <v>0</v>
      </c>
      <c r="AO79" s="46">
        <v>0</v>
      </c>
      <c r="AP79" s="47">
        <v>9.9264290000000005E-2</v>
      </c>
      <c r="AQ79" s="39">
        <v>0</v>
      </c>
      <c r="AR79" s="46">
        <v>0</v>
      </c>
      <c r="AS79" s="46">
        <v>0</v>
      </c>
      <c r="AT79" s="46">
        <v>0</v>
      </c>
      <c r="AU79" s="47">
        <v>0</v>
      </c>
      <c r="AV79" s="39">
        <v>4.11472674</v>
      </c>
      <c r="AW79" s="46">
        <v>219.04161149999999</v>
      </c>
      <c r="AX79" s="46">
        <v>0</v>
      </c>
      <c r="AY79" s="46">
        <v>0</v>
      </c>
      <c r="AZ79" s="47">
        <v>79.664651579999997</v>
      </c>
      <c r="BA79" s="39">
        <v>0</v>
      </c>
      <c r="BB79" s="46">
        <v>0</v>
      </c>
      <c r="BC79" s="46">
        <v>0</v>
      </c>
      <c r="BD79" s="46">
        <v>0</v>
      </c>
      <c r="BE79" s="47">
        <v>0</v>
      </c>
      <c r="BF79" s="39">
        <v>1.88896843</v>
      </c>
      <c r="BG79" s="46">
        <v>21.129750739999999</v>
      </c>
      <c r="BH79" s="46">
        <v>1.2315480299999999</v>
      </c>
      <c r="BI79" s="46">
        <v>0</v>
      </c>
      <c r="BJ79" s="47">
        <v>9.0227858199999993</v>
      </c>
      <c r="BK79" s="42">
        <f t="shared" si="4"/>
        <v>793.32202354999981</v>
      </c>
    </row>
    <row r="80" spans="1:63">
      <c r="A80" s="17"/>
      <c r="B80" s="26" t="s">
        <v>167</v>
      </c>
      <c r="C80" s="39">
        <v>0</v>
      </c>
      <c r="D80" s="46">
        <v>0</v>
      </c>
      <c r="E80" s="46">
        <v>0</v>
      </c>
      <c r="F80" s="46">
        <v>0</v>
      </c>
      <c r="G80" s="47">
        <v>0</v>
      </c>
      <c r="H80" s="39">
        <v>2.2678957099999999</v>
      </c>
      <c r="I80" s="46">
        <v>614.85900872000002</v>
      </c>
      <c r="J80" s="46">
        <v>80.970682010000004</v>
      </c>
      <c r="K80" s="46">
        <v>0</v>
      </c>
      <c r="L80" s="47">
        <v>101.36368032</v>
      </c>
      <c r="M80" s="39">
        <v>0</v>
      </c>
      <c r="N80" s="46">
        <v>0</v>
      </c>
      <c r="O80" s="46">
        <v>0</v>
      </c>
      <c r="P80" s="46">
        <v>0</v>
      </c>
      <c r="Q80" s="47">
        <v>0</v>
      </c>
      <c r="R80" s="39">
        <v>1.4410957799999999</v>
      </c>
      <c r="S80" s="46">
        <v>1.313753E-2</v>
      </c>
      <c r="T80" s="46">
        <v>2.75712877</v>
      </c>
      <c r="U80" s="46">
        <v>0</v>
      </c>
      <c r="V80" s="47">
        <v>1.3779383599999999</v>
      </c>
      <c r="W80" s="39">
        <v>0</v>
      </c>
      <c r="X80" s="46">
        <v>0</v>
      </c>
      <c r="Y80" s="46">
        <v>0</v>
      </c>
      <c r="Z80" s="46">
        <v>0</v>
      </c>
      <c r="AA80" s="47">
        <v>0</v>
      </c>
      <c r="AB80" s="39">
        <v>13.0532699</v>
      </c>
      <c r="AC80" s="46">
        <v>137.76568154</v>
      </c>
      <c r="AD80" s="46">
        <v>0</v>
      </c>
      <c r="AE80" s="46">
        <v>0</v>
      </c>
      <c r="AF80" s="47">
        <v>230.37147759999999</v>
      </c>
      <c r="AG80" s="39">
        <v>0</v>
      </c>
      <c r="AH80" s="46">
        <v>0</v>
      </c>
      <c r="AI80" s="46">
        <v>0</v>
      </c>
      <c r="AJ80" s="46">
        <v>0</v>
      </c>
      <c r="AK80" s="47">
        <v>0</v>
      </c>
      <c r="AL80" s="39">
        <v>2.51097898</v>
      </c>
      <c r="AM80" s="46">
        <v>11.145248240000001</v>
      </c>
      <c r="AN80" s="46">
        <v>0.64359767999999995</v>
      </c>
      <c r="AO80" s="46">
        <v>0</v>
      </c>
      <c r="AP80" s="47">
        <v>18.028134959999999</v>
      </c>
      <c r="AQ80" s="39">
        <v>0</v>
      </c>
      <c r="AR80" s="46">
        <v>0.25808363000000001</v>
      </c>
      <c r="AS80" s="46">
        <v>0</v>
      </c>
      <c r="AT80" s="46">
        <v>0</v>
      </c>
      <c r="AU80" s="47">
        <v>0</v>
      </c>
      <c r="AV80" s="39">
        <v>100.27836024</v>
      </c>
      <c r="AW80" s="46">
        <v>1666.6171173</v>
      </c>
      <c r="AX80" s="46">
        <v>20.45838294</v>
      </c>
      <c r="AY80" s="46">
        <v>327.77839308</v>
      </c>
      <c r="AZ80" s="47">
        <v>918.41718809999998</v>
      </c>
      <c r="BA80" s="39">
        <v>0</v>
      </c>
      <c r="BB80" s="46">
        <v>0</v>
      </c>
      <c r="BC80" s="46">
        <v>0</v>
      </c>
      <c r="BD80" s="46">
        <v>0</v>
      </c>
      <c r="BE80" s="47">
        <v>0</v>
      </c>
      <c r="BF80" s="39">
        <v>27.635006180000001</v>
      </c>
      <c r="BG80" s="46">
        <v>134.26631841</v>
      </c>
      <c r="BH80" s="46">
        <v>11.051144109999999</v>
      </c>
      <c r="BI80" s="46">
        <v>0</v>
      </c>
      <c r="BJ80" s="47">
        <v>89.641888940000001</v>
      </c>
      <c r="BK80" s="42">
        <f t="shared" si="4"/>
        <v>4514.9708390300002</v>
      </c>
    </row>
    <row r="81" spans="1:64">
      <c r="A81" s="17"/>
      <c r="B81" s="26" t="s">
        <v>168</v>
      </c>
      <c r="C81" s="39">
        <v>0</v>
      </c>
      <c r="D81" s="46">
        <v>0</v>
      </c>
      <c r="E81" s="46">
        <v>0</v>
      </c>
      <c r="F81" s="46">
        <v>0</v>
      </c>
      <c r="G81" s="47">
        <v>0</v>
      </c>
      <c r="H81" s="39">
        <v>0.59789530999999996</v>
      </c>
      <c r="I81" s="46">
        <v>140.29270887000001</v>
      </c>
      <c r="J81" s="46">
        <v>0</v>
      </c>
      <c r="K81" s="46">
        <v>0</v>
      </c>
      <c r="L81" s="47">
        <v>2.4055821499999999</v>
      </c>
      <c r="M81" s="39">
        <v>0</v>
      </c>
      <c r="N81" s="46">
        <v>0</v>
      </c>
      <c r="O81" s="46">
        <v>0</v>
      </c>
      <c r="P81" s="46">
        <v>0</v>
      </c>
      <c r="Q81" s="47">
        <v>0</v>
      </c>
      <c r="R81" s="39">
        <v>0.60969234000000005</v>
      </c>
      <c r="S81" s="46">
        <v>0</v>
      </c>
      <c r="T81" s="46">
        <v>0</v>
      </c>
      <c r="U81" s="46">
        <v>0</v>
      </c>
      <c r="V81" s="47">
        <v>0.23687517999999999</v>
      </c>
      <c r="W81" s="39">
        <v>0</v>
      </c>
      <c r="X81" s="46">
        <v>0</v>
      </c>
      <c r="Y81" s="46">
        <v>0</v>
      </c>
      <c r="Z81" s="46">
        <v>0</v>
      </c>
      <c r="AA81" s="47">
        <v>0</v>
      </c>
      <c r="AB81" s="39">
        <v>0.60449657999999995</v>
      </c>
      <c r="AC81" s="46">
        <v>0.31789611000000001</v>
      </c>
      <c r="AD81" s="46">
        <v>0</v>
      </c>
      <c r="AE81" s="46">
        <v>0</v>
      </c>
      <c r="AF81" s="47">
        <v>3.97993649</v>
      </c>
      <c r="AG81" s="39">
        <v>0</v>
      </c>
      <c r="AH81" s="46">
        <v>0</v>
      </c>
      <c r="AI81" s="46">
        <v>0</v>
      </c>
      <c r="AJ81" s="46">
        <v>0</v>
      </c>
      <c r="AK81" s="47">
        <v>0</v>
      </c>
      <c r="AL81" s="39">
        <v>0.16257207000000001</v>
      </c>
      <c r="AM81" s="46">
        <v>0.23814914000000001</v>
      </c>
      <c r="AN81" s="46">
        <v>0</v>
      </c>
      <c r="AO81" s="46">
        <v>0</v>
      </c>
      <c r="AP81" s="47">
        <v>0.27134714999999998</v>
      </c>
      <c r="AQ81" s="39">
        <v>0</v>
      </c>
      <c r="AR81" s="46">
        <v>0</v>
      </c>
      <c r="AS81" s="46">
        <v>0</v>
      </c>
      <c r="AT81" s="46">
        <v>0</v>
      </c>
      <c r="AU81" s="47">
        <v>0</v>
      </c>
      <c r="AV81" s="39">
        <v>12.490451650000001</v>
      </c>
      <c r="AW81" s="46">
        <v>157.41205755999999</v>
      </c>
      <c r="AX81" s="46">
        <v>0</v>
      </c>
      <c r="AY81" s="46">
        <v>0</v>
      </c>
      <c r="AZ81" s="47">
        <v>111.57399762999999</v>
      </c>
      <c r="BA81" s="39">
        <v>0</v>
      </c>
      <c r="BB81" s="46">
        <v>0</v>
      </c>
      <c r="BC81" s="46">
        <v>0</v>
      </c>
      <c r="BD81" s="46">
        <v>0</v>
      </c>
      <c r="BE81" s="47">
        <v>0</v>
      </c>
      <c r="BF81" s="39">
        <v>10.698363069999999</v>
      </c>
      <c r="BG81" s="46">
        <v>15.926293060000001</v>
      </c>
      <c r="BH81" s="46">
        <v>0.89447913000000001</v>
      </c>
      <c r="BI81" s="46">
        <v>0</v>
      </c>
      <c r="BJ81" s="47">
        <v>16.847348180000001</v>
      </c>
      <c r="BK81" s="42">
        <f t="shared" si="4"/>
        <v>475.56014166999995</v>
      </c>
    </row>
    <row r="82" spans="1:64">
      <c r="A82" s="17"/>
      <c r="B82" s="26" t="s">
        <v>187</v>
      </c>
      <c r="C82" s="39">
        <v>0</v>
      </c>
      <c r="D82" s="46">
        <v>0.16797719</v>
      </c>
      <c r="E82" s="46">
        <v>0</v>
      </c>
      <c r="F82" s="46">
        <v>0</v>
      </c>
      <c r="G82" s="47">
        <v>0</v>
      </c>
      <c r="H82" s="39">
        <v>2.1474974900000001</v>
      </c>
      <c r="I82" s="46">
        <v>839.64622929999996</v>
      </c>
      <c r="J82" s="46">
        <v>0</v>
      </c>
      <c r="K82" s="46">
        <v>0</v>
      </c>
      <c r="L82" s="47">
        <v>62.674317790000003</v>
      </c>
      <c r="M82" s="39">
        <v>0</v>
      </c>
      <c r="N82" s="46">
        <v>0</v>
      </c>
      <c r="O82" s="46">
        <v>0</v>
      </c>
      <c r="P82" s="46">
        <v>0</v>
      </c>
      <c r="Q82" s="47">
        <v>0</v>
      </c>
      <c r="R82" s="39">
        <v>1.8223140900000001</v>
      </c>
      <c r="S82" s="46">
        <v>0.63343216000000002</v>
      </c>
      <c r="T82" s="46">
        <v>4.6389952900000004</v>
      </c>
      <c r="U82" s="46">
        <v>0</v>
      </c>
      <c r="V82" s="47">
        <v>6.9616643600000003</v>
      </c>
      <c r="W82" s="39">
        <v>0</v>
      </c>
      <c r="X82" s="46">
        <v>0</v>
      </c>
      <c r="Y82" s="46">
        <v>0</v>
      </c>
      <c r="Z82" s="46">
        <v>0</v>
      </c>
      <c r="AA82" s="47">
        <v>0</v>
      </c>
      <c r="AB82" s="39">
        <v>4.4324812299999996</v>
      </c>
      <c r="AC82" s="46">
        <v>178.14045630999999</v>
      </c>
      <c r="AD82" s="46">
        <v>0</v>
      </c>
      <c r="AE82" s="46">
        <v>0</v>
      </c>
      <c r="AF82" s="47">
        <v>339.49272843</v>
      </c>
      <c r="AG82" s="39">
        <v>0</v>
      </c>
      <c r="AH82" s="46">
        <v>0</v>
      </c>
      <c r="AI82" s="46">
        <v>0</v>
      </c>
      <c r="AJ82" s="46">
        <v>0</v>
      </c>
      <c r="AK82" s="47">
        <v>0</v>
      </c>
      <c r="AL82" s="39">
        <v>0.44330675000000003</v>
      </c>
      <c r="AM82" s="46">
        <v>3.3230035899999999</v>
      </c>
      <c r="AN82" s="46">
        <v>0</v>
      </c>
      <c r="AO82" s="46">
        <v>0</v>
      </c>
      <c r="AP82" s="47">
        <v>14.56908001</v>
      </c>
      <c r="AQ82" s="39">
        <v>0</v>
      </c>
      <c r="AR82" s="46">
        <v>1.7077740100000001</v>
      </c>
      <c r="AS82" s="46">
        <v>0</v>
      </c>
      <c r="AT82" s="46">
        <v>0</v>
      </c>
      <c r="AU82" s="47">
        <v>0</v>
      </c>
      <c r="AV82" s="39">
        <v>14.707488469999999</v>
      </c>
      <c r="AW82" s="46">
        <v>316.41735282000002</v>
      </c>
      <c r="AX82" s="46">
        <v>0</v>
      </c>
      <c r="AY82" s="46">
        <v>156.18880709000001</v>
      </c>
      <c r="AZ82" s="47">
        <v>254.60528654000001</v>
      </c>
      <c r="BA82" s="39">
        <v>0</v>
      </c>
      <c r="BB82" s="46">
        <v>0</v>
      </c>
      <c r="BC82" s="46">
        <v>0</v>
      </c>
      <c r="BD82" s="46">
        <v>0</v>
      </c>
      <c r="BE82" s="47">
        <v>0</v>
      </c>
      <c r="BF82" s="39">
        <v>6.5673456100000003</v>
      </c>
      <c r="BG82" s="46">
        <v>18.70433293</v>
      </c>
      <c r="BH82" s="46">
        <v>5.8697632300000002</v>
      </c>
      <c r="BI82" s="46">
        <v>0</v>
      </c>
      <c r="BJ82" s="47">
        <v>58.622991880000001</v>
      </c>
      <c r="BK82" s="42">
        <f t="shared" si="4"/>
        <v>2292.4846265699998</v>
      </c>
    </row>
    <row r="83" spans="1:64">
      <c r="A83" s="17"/>
      <c r="B83" s="26" t="s">
        <v>188</v>
      </c>
      <c r="C83" s="39">
        <v>0</v>
      </c>
      <c r="D83" s="46">
        <v>0</v>
      </c>
      <c r="E83" s="46">
        <v>0</v>
      </c>
      <c r="F83" s="46">
        <v>0</v>
      </c>
      <c r="G83" s="47">
        <v>0</v>
      </c>
      <c r="H83" s="39">
        <v>0.52561042999999996</v>
      </c>
      <c r="I83" s="46">
        <v>0.90123534000000005</v>
      </c>
      <c r="J83" s="46">
        <v>0</v>
      </c>
      <c r="K83" s="46">
        <v>0</v>
      </c>
      <c r="L83" s="47">
        <v>0.63159898000000003</v>
      </c>
      <c r="M83" s="39">
        <v>0</v>
      </c>
      <c r="N83" s="46">
        <v>0</v>
      </c>
      <c r="O83" s="46">
        <v>0</v>
      </c>
      <c r="P83" s="46">
        <v>0</v>
      </c>
      <c r="Q83" s="47">
        <v>0</v>
      </c>
      <c r="R83" s="39">
        <v>0.26696611999999997</v>
      </c>
      <c r="S83" s="46">
        <v>4.0688599999999997E-3</v>
      </c>
      <c r="T83" s="46">
        <v>0</v>
      </c>
      <c r="U83" s="46">
        <v>0</v>
      </c>
      <c r="V83" s="47">
        <v>0.37275045000000001</v>
      </c>
      <c r="W83" s="39">
        <v>0</v>
      </c>
      <c r="X83" s="46">
        <v>0</v>
      </c>
      <c r="Y83" s="46">
        <v>0</v>
      </c>
      <c r="Z83" s="46">
        <v>0</v>
      </c>
      <c r="AA83" s="47">
        <v>0</v>
      </c>
      <c r="AB83" s="39">
        <v>0.38570626000000002</v>
      </c>
      <c r="AC83" s="46">
        <v>2.2825617999999999</v>
      </c>
      <c r="AD83" s="46">
        <v>0</v>
      </c>
      <c r="AE83" s="46">
        <v>0</v>
      </c>
      <c r="AF83" s="47">
        <v>5.1781855099999996</v>
      </c>
      <c r="AG83" s="39">
        <v>0</v>
      </c>
      <c r="AH83" s="46">
        <v>0</v>
      </c>
      <c r="AI83" s="46">
        <v>0</v>
      </c>
      <c r="AJ83" s="46">
        <v>0</v>
      </c>
      <c r="AK83" s="47">
        <v>0</v>
      </c>
      <c r="AL83" s="39">
        <v>0.11009795999999999</v>
      </c>
      <c r="AM83" s="46">
        <v>0.39048627000000002</v>
      </c>
      <c r="AN83" s="46">
        <v>0</v>
      </c>
      <c r="AO83" s="46">
        <v>0</v>
      </c>
      <c r="AP83" s="47">
        <v>0.53218381999999997</v>
      </c>
      <c r="AQ83" s="39">
        <v>0</v>
      </c>
      <c r="AR83" s="46">
        <v>0</v>
      </c>
      <c r="AS83" s="46">
        <v>0</v>
      </c>
      <c r="AT83" s="46">
        <v>0</v>
      </c>
      <c r="AU83" s="47">
        <v>0</v>
      </c>
      <c r="AV83" s="39">
        <v>37.237073379999998</v>
      </c>
      <c r="AW83" s="46">
        <v>285.16928568999998</v>
      </c>
      <c r="AX83" s="46">
        <v>4.3000575999999997</v>
      </c>
      <c r="AY83" s="46">
        <v>0</v>
      </c>
      <c r="AZ83" s="47">
        <v>413.84553045000001</v>
      </c>
      <c r="BA83" s="39">
        <v>0</v>
      </c>
      <c r="BB83" s="46">
        <v>0</v>
      </c>
      <c r="BC83" s="46">
        <v>0</v>
      </c>
      <c r="BD83" s="46">
        <v>0</v>
      </c>
      <c r="BE83" s="47">
        <v>0</v>
      </c>
      <c r="BF83" s="39">
        <v>17.292677210000001</v>
      </c>
      <c r="BG83" s="46">
        <v>57.695538079999999</v>
      </c>
      <c r="BH83" s="46">
        <v>7.4582252699999998</v>
      </c>
      <c r="BI83" s="46">
        <v>0</v>
      </c>
      <c r="BJ83" s="47">
        <v>100.95718073</v>
      </c>
      <c r="BK83" s="42">
        <f t="shared" si="4"/>
        <v>935.53702020999992</v>
      </c>
    </row>
    <row r="84" spans="1:64">
      <c r="A84" s="17"/>
      <c r="B84" s="26" t="s">
        <v>169</v>
      </c>
      <c r="C84" s="39">
        <v>0</v>
      </c>
      <c r="D84" s="46">
        <v>0</v>
      </c>
      <c r="E84" s="46">
        <v>0</v>
      </c>
      <c r="F84" s="46">
        <v>0</v>
      </c>
      <c r="G84" s="47">
        <v>0</v>
      </c>
      <c r="H84" s="39">
        <v>0.14894452</v>
      </c>
      <c r="I84" s="46">
        <v>0.45169903</v>
      </c>
      <c r="J84" s="46">
        <v>0</v>
      </c>
      <c r="K84" s="46">
        <v>0</v>
      </c>
      <c r="L84" s="47">
        <v>1.3140656100000001</v>
      </c>
      <c r="M84" s="39">
        <v>0</v>
      </c>
      <c r="N84" s="46">
        <v>0</v>
      </c>
      <c r="O84" s="46">
        <v>0</v>
      </c>
      <c r="P84" s="46">
        <v>0</v>
      </c>
      <c r="Q84" s="47">
        <v>0</v>
      </c>
      <c r="R84" s="39">
        <v>0.25094986000000002</v>
      </c>
      <c r="S84" s="46">
        <v>2.09539806</v>
      </c>
      <c r="T84" s="46">
        <v>0</v>
      </c>
      <c r="U84" s="46">
        <v>0</v>
      </c>
      <c r="V84" s="47">
        <v>3.0561749999999999E-2</v>
      </c>
      <c r="W84" s="39">
        <v>0</v>
      </c>
      <c r="X84" s="46">
        <v>0</v>
      </c>
      <c r="Y84" s="46">
        <v>0</v>
      </c>
      <c r="Z84" s="46">
        <v>0</v>
      </c>
      <c r="AA84" s="47">
        <v>0</v>
      </c>
      <c r="AB84" s="39">
        <v>0.76534142999999999</v>
      </c>
      <c r="AC84" s="46">
        <v>16.917331409999999</v>
      </c>
      <c r="AD84" s="46">
        <v>0</v>
      </c>
      <c r="AE84" s="46">
        <v>0</v>
      </c>
      <c r="AF84" s="47">
        <v>50.721385859999998</v>
      </c>
      <c r="AG84" s="39">
        <v>0</v>
      </c>
      <c r="AH84" s="46">
        <v>0</v>
      </c>
      <c r="AI84" s="46">
        <v>0</v>
      </c>
      <c r="AJ84" s="46">
        <v>0</v>
      </c>
      <c r="AK84" s="47">
        <v>0</v>
      </c>
      <c r="AL84" s="39">
        <v>0.39429216</v>
      </c>
      <c r="AM84" s="46">
        <v>1.38982831</v>
      </c>
      <c r="AN84" s="46">
        <v>0</v>
      </c>
      <c r="AO84" s="46">
        <v>0</v>
      </c>
      <c r="AP84" s="47">
        <v>1.22517981</v>
      </c>
      <c r="AQ84" s="39">
        <v>0</v>
      </c>
      <c r="AR84" s="46">
        <v>0</v>
      </c>
      <c r="AS84" s="46">
        <v>0</v>
      </c>
      <c r="AT84" s="46">
        <v>0</v>
      </c>
      <c r="AU84" s="47">
        <v>0</v>
      </c>
      <c r="AV84" s="39">
        <v>12.66933103</v>
      </c>
      <c r="AW84" s="46">
        <v>59.216122519999999</v>
      </c>
      <c r="AX84" s="46">
        <v>0</v>
      </c>
      <c r="AY84" s="46">
        <v>0</v>
      </c>
      <c r="AZ84" s="47">
        <v>110.12976245</v>
      </c>
      <c r="BA84" s="39">
        <v>0</v>
      </c>
      <c r="BB84" s="46">
        <v>0</v>
      </c>
      <c r="BC84" s="46">
        <v>0</v>
      </c>
      <c r="BD84" s="46">
        <v>0</v>
      </c>
      <c r="BE84" s="47">
        <v>0</v>
      </c>
      <c r="BF84" s="39">
        <v>10.80559467</v>
      </c>
      <c r="BG84" s="46">
        <v>22.23449574</v>
      </c>
      <c r="BH84" s="46">
        <v>2.43367917</v>
      </c>
      <c r="BI84" s="46">
        <v>0</v>
      </c>
      <c r="BJ84" s="47">
        <v>20.78754653</v>
      </c>
      <c r="BK84" s="42">
        <f t="shared" si="4"/>
        <v>313.98150992000001</v>
      </c>
    </row>
    <row r="85" spans="1:64">
      <c r="A85" s="17"/>
      <c r="B85" s="26" t="s">
        <v>170</v>
      </c>
      <c r="C85" s="39">
        <v>0</v>
      </c>
      <c r="D85" s="46">
        <v>0</v>
      </c>
      <c r="E85" s="46">
        <v>0</v>
      </c>
      <c r="F85" s="46">
        <v>0</v>
      </c>
      <c r="G85" s="47">
        <v>0</v>
      </c>
      <c r="H85" s="39">
        <v>0.13333006999999999</v>
      </c>
      <c r="I85" s="46">
        <v>2.9821951900000001</v>
      </c>
      <c r="J85" s="46">
        <v>0</v>
      </c>
      <c r="K85" s="46">
        <v>0</v>
      </c>
      <c r="L85" s="47">
        <v>0</v>
      </c>
      <c r="M85" s="39">
        <v>0</v>
      </c>
      <c r="N85" s="46">
        <v>0</v>
      </c>
      <c r="O85" s="46">
        <v>0</v>
      </c>
      <c r="P85" s="46">
        <v>0</v>
      </c>
      <c r="Q85" s="47">
        <v>0</v>
      </c>
      <c r="R85" s="39">
        <v>0.11204016999999999</v>
      </c>
      <c r="S85" s="46">
        <v>0</v>
      </c>
      <c r="T85" s="46">
        <v>0</v>
      </c>
      <c r="U85" s="46">
        <v>0</v>
      </c>
      <c r="V85" s="47">
        <v>0</v>
      </c>
      <c r="W85" s="39">
        <v>0</v>
      </c>
      <c r="X85" s="46">
        <v>0</v>
      </c>
      <c r="Y85" s="46">
        <v>0</v>
      </c>
      <c r="Z85" s="46">
        <v>0</v>
      </c>
      <c r="AA85" s="47">
        <v>0</v>
      </c>
      <c r="AB85" s="39">
        <v>1.1091731600000001</v>
      </c>
      <c r="AC85" s="46">
        <v>0.3575122</v>
      </c>
      <c r="AD85" s="46">
        <v>0</v>
      </c>
      <c r="AE85" s="46">
        <v>0</v>
      </c>
      <c r="AF85" s="47">
        <v>10.26792968</v>
      </c>
      <c r="AG85" s="39">
        <v>0</v>
      </c>
      <c r="AH85" s="46">
        <v>0</v>
      </c>
      <c r="AI85" s="46">
        <v>0</v>
      </c>
      <c r="AJ85" s="46">
        <v>0</v>
      </c>
      <c r="AK85" s="47">
        <v>0</v>
      </c>
      <c r="AL85" s="39">
        <v>0.40785369999999999</v>
      </c>
      <c r="AM85" s="46">
        <v>0.10110856999999999</v>
      </c>
      <c r="AN85" s="46">
        <v>0</v>
      </c>
      <c r="AO85" s="46">
        <v>0</v>
      </c>
      <c r="AP85" s="47">
        <v>0.96366655000000001</v>
      </c>
      <c r="AQ85" s="39">
        <v>0</v>
      </c>
      <c r="AR85" s="46">
        <v>0</v>
      </c>
      <c r="AS85" s="46">
        <v>0</v>
      </c>
      <c r="AT85" s="46">
        <v>0</v>
      </c>
      <c r="AU85" s="47">
        <v>0</v>
      </c>
      <c r="AV85" s="39">
        <v>15.19407406</v>
      </c>
      <c r="AW85" s="46">
        <v>14.651256330000001</v>
      </c>
      <c r="AX85" s="46">
        <v>0</v>
      </c>
      <c r="AY85" s="46">
        <v>0</v>
      </c>
      <c r="AZ85" s="47">
        <v>35.577963670000003</v>
      </c>
      <c r="BA85" s="39">
        <v>0</v>
      </c>
      <c r="BB85" s="46">
        <v>0</v>
      </c>
      <c r="BC85" s="46">
        <v>0</v>
      </c>
      <c r="BD85" s="46">
        <v>0</v>
      </c>
      <c r="BE85" s="47">
        <v>0</v>
      </c>
      <c r="BF85" s="39">
        <v>9.6595762900000004</v>
      </c>
      <c r="BG85" s="46">
        <v>9.1782790999999992</v>
      </c>
      <c r="BH85" s="46">
        <v>0</v>
      </c>
      <c r="BI85" s="46">
        <v>0</v>
      </c>
      <c r="BJ85" s="47">
        <v>18.261857410000001</v>
      </c>
      <c r="BK85" s="42">
        <f t="shared" si="4"/>
        <v>118.95781615000001</v>
      </c>
    </row>
    <row r="86" spans="1:64" ht="25.5">
      <c r="A86" s="17"/>
      <c r="B86" s="26" t="s">
        <v>171</v>
      </c>
      <c r="C86" s="39">
        <v>0</v>
      </c>
      <c r="D86" s="46">
        <v>0</v>
      </c>
      <c r="E86" s="46">
        <v>0</v>
      </c>
      <c r="F86" s="46">
        <v>0</v>
      </c>
      <c r="G86" s="47">
        <v>0</v>
      </c>
      <c r="H86" s="39">
        <v>0</v>
      </c>
      <c r="I86" s="46">
        <v>0</v>
      </c>
      <c r="J86" s="46">
        <v>0</v>
      </c>
      <c r="K86" s="46">
        <v>0</v>
      </c>
      <c r="L86" s="47">
        <v>0</v>
      </c>
      <c r="M86" s="39">
        <v>0</v>
      </c>
      <c r="N86" s="46">
        <v>0</v>
      </c>
      <c r="O86" s="46">
        <v>0</v>
      </c>
      <c r="P86" s="46">
        <v>0</v>
      </c>
      <c r="Q86" s="47">
        <v>0</v>
      </c>
      <c r="R86" s="39">
        <v>0</v>
      </c>
      <c r="S86" s="46">
        <v>0</v>
      </c>
      <c r="T86" s="46">
        <v>0</v>
      </c>
      <c r="U86" s="46">
        <v>0</v>
      </c>
      <c r="V86" s="47">
        <v>0</v>
      </c>
      <c r="W86" s="39">
        <v>0</v>
      </c>
      <c r="X86" s="46">
        <v>0</v>
      </c>
      <c r="Y86" s="46">
        <v>0</v>
      </c>
      <c r="Z86" s="46">
        <v>0</v>
      </c>
      <c r="AA86" s="47">
        <v>0</v>
      </c>
      <c r="AB86" s="39">
        <v>0</v>
      </c>
      <c r="AC86" s="46">
        <v>0</v>
      </c>
      <c r="AD86" s="46">
        <v>0</v>
      </c>
      <c r="AE86" s="46">
        <v>0</v>
      </c>
      <c r="AF86" s="47">
        <v>0.96963836999999997</v>
      </c>
      <c r="AG86" s="39">
        <v>0</v>
      </c>
      <c r="AH86" s="46">
        <v>0</v>
      </c>
      <c r="AI86" s="46">
        <v>0</v>
      </c>
      <c r="AJ86" s="46">
        <v>0</v>
      </c>
      <c r="AK86" s="47">
        <v>0</v>
      </c>
      <c r="AL86" s="39">
        <v>0</v>
      </c>
      <c r="AM86" s="46">
        <v>0</v>
      </c>
      <c r="AN86" s="46">
        <v>0</v>
      </c>
      <c r="AO86" s="46">
        <v>0</v>
      </c>
      <c r="AP86" s="47">
        <v>0</v>
      </c>
      <c r="AQ86" s="39">
        <v>0</v>
      </c>
      <c r="AR86" s="46">
        <v>0</v>
      </c>
      <c r="AS86" s="46">
        <v>0</v>
      </c>
      <c r="AT86" s="46">
        <v>0</v>
      </c>
      <c r="AU86" s="47">
        <v>0</v>
      </c>
      <c r="AV86" s="39">
        <v>8.617793E-2</v>
      </c>
      <c r="AW86" s="46">
        <v>0.55797737000000003</v>
      </c>
      <c r="AX86" s="46">
        <v>0</v>
      </c>
      <c r="AY86" s="46">
        <v>0</v>
      </c>
      <c r="AZ86" s="47">
        <v>1.13304965</v>
      </c>
      <c r="BA86" s="39">
        <v>0</v>
      </c>
      <c r="BB86" s="46">
        <v>0</v>
      </c>
      <c r="BC86" s="46">
        <v>0</v>
      </c>
      <c r="BD86" s="46">
        <v>0</v>
      </c>
      <c r="BE86" s="47">
        <v>0</v>
      </c>
      <c r="BF86" s="39">
        <v>2.8268709999999999E-2</v>
      </c>
      <c r="BG86" s="46">
        <v>0</v>
      </c>
      <c r="BH86" s="46">
        <v>0</v>
      </c>
      <c r="BI86" s="46">
        <v>0</v>
      </c>
      <c r="BJ86" s="47">
        <v>0</v>
      </c>
      <c r="BK86" s="42">
        <f t="shared" si="4"/>
        <v>2.7751120299999998</v>
      </c>
    </row>
    <row r="87" spans="1:64" ht="25.5">
      <c r="A87" s="17"/>
      <c r="B87" s="26" t="s">
        <v>172</v>
      </c>
      <c r="C87" s="39">
        <v>0</v>
      </c>
      <c r="D87" s="46">
        <v>0</v>
      </c>
      <c r="E87" s="46">
        <v>0</v>
      </c>
      <c r="F87" s="46">
        <v>0</v>
      </c>
      <c r="G87" s="47">
        <v>0</v>
      </c>
      <c r="H87" s="39">
        <v>0</v>
      </c>
      <c r="I87" s="46">
        <v>0</v>
      </c>
      <c r="J87" s="46">
        <v>0</v>
      </c>
      <c r="K87" s="46">
        <v>0</v>
      </c>
      <c r="L87" s="47">
        <v>0</v>
      </c>
      <c r="M87" s="39">
        <v>0</v>
      </c>
      <c r="N87" s="46">
        <v>0</v>
      </c>
      <c r="O87" s="46">
        <v>0</v>
      </c>
      <c r="P87" s="46">
        <v>0</v>
      </c>
      <c r="Q87" s="47">
        <v>0</v>
      </c>
      <c r="R87" s="39">
        <v>0</v>
      </c>
      <c r="S87" s="46">
        <v>0</v>
      </c>
      <c r="T87" s="46">
        <v>0</v>
      </c>
      <c r="U87" s="46">
        <v>0</v>
      </c>
      <c r="V87" s="47">
        <v>0</v>
      </c>
      <c r="W87" s="39">
        <v>0</v>
      </c>
      <c r="X87" s="46">
        <v>0</v>
      </c>
      <c r="Y87" s="46">
        <v>0</v>
      </c>
      <c r="Z87" s="46">
        <v>0</v>
      </c>
      <c r="AA87" s="47">
        <v>0</v>
      </c>
      <c r="AB87" s="39">
        <v>2.0126499999999999E-3</v>
      </c>
      <c r="AC87" s="46">
        <v>0</v>
      </c>
      <c r="AD87" s="46">
        <v>0</v>
      </c>
      <c r="AE87" s="46">
        <v>0</v>
      </c>
      <c r="AF87" s="47">
        <v>0.10066977000000001</v>
      </c>
      <c r="AG87" s="39">
        <v>0</v>
      </c>
      <c r="AH87" s="46">
        <v>0</v>
      </c>
      <c r="AI87" s="46">
        <v>0</v>
      </c>
      <c r="AJ87" s="46">
        <v>0</v>
      </c>
      <c r="AK87" s="47">
        <v>0</v>
      </c>
      <c r="AL87" s="39">
        <v>0</v>
      </c>
      <c r="AM87" s="46">
        <v>0</v>
      </c>
      <c r="AN87" s="46">
        <v>0</v>
      </c>
      <c r="AO87" s="46">
        <v>0</v>
      </c>
      <c r="AP87" s="47">
        <v>0</v>
      </c>
      <c r="AQ87" s="39">
        <v>0</v>
      </c>
      <c r="AR87" s="46">
        <v>0</v>
      </c>
      <c r="AS87" s="46">
        <v>0</v>
      </c>
      <c r="AT87" s="46">
        <v>0</v>
      </c>
      <c r="AU87" s="47">
        <v>0</v>
      </c>
      <c r="AV87" s="39">
        <v>0.13264697</v>
      </c>
      <c r="AW87" s="46">
        <v>0</v>
      </c>
      <c r="AX87" s="46">
        <v>0</v>
      </c>
      <c r="AY87" s="46">
        <v>0</v>
      </c>
      <c r="AZ87" s="47">
        <v>0.89065516</v>
      </c>
      <c r="BA87" s="39">
        <v>0</v>
      </c>
      <c r="BB87" s="46">
        <v>0</v>
      </c>
      <c r="BC87" s="46">
        <v>0</v>
      </c>
      <c r="BD87" s="46">
        <v>0</v>
      </c>
      <c r="BE87" s="47">
        <v>0</v>
      </c>
      <c r="BF87" s="39">
        <v>1.361305E-2</v>
      </c>
      <c r="BG87" s="46">
        <v>0</v>
      </c>
      <c r="BH87" s="46">
        <v>0</v>
      </c>
      <c r="BI87" s="46">
        <v>0</v>
      </c>
      <c r="BJ87" s="47">
        <v>0.22749900000000001</v>
      </c>
      <c r="BK87" s="42">
        <f t="shared" si="4"/>
        <v>1.3670966</v>
      </c>
    </row>
    <row r="88" spans="1:64" ht="25.5">
      <c r="A88" s="17"/>
      <c r="B88" s="26" t="s">
        <v>173</v>
      </c>
      <c r="C88" s="39">
        <v>0</v>
      </c>
      <c r="D88" s="46">
        <v>0</v>
      </c>
      <c r="E88" s="46">
        <v>0</v>
      </c>
      <c r="F88" s="46">
        <v>0</v>
      </c>
      <c r="G88" s="47">
        <v>0</v>
      </c>
      <c r="H88" s="39">
        <v>4.8499199999999998E-3</v>
      </c>
      <c r="I88" s="46">
        <v>0</v>
      </c>
      <c r="J88" s="46">
        <v>0</v>
      </c>
      <c r="K88" s="46">
        <v>0</v>
      </c>
      <c r="L88" s="47">
        <v>0</v>
      </c>
      <c r="M88" s="39">
        <v>0</v>
      </c>
      <c r="N88" s="46">
        <v>0</v>
      </c>
      <c r="O88" s="46">
        <v>0</v>
      </c>
      <c r="P88" s="46">
        <v>0</v>
      </c>
      <c r="Q88" s="47">
        <v>0</v>
      </c>
      <c r="R88" s="39">
        <v>0</v>
      </c>
      <c r="S88" s="46">
        <v>0</v>
      </c>
      <c r="T88" s="46">
        <v>0</v>
      </c>
      <c r="U88" s="46">
        <v>0</v>
      </c>
      <c r="V88" s="47">
        <v>0</v>
      </c>
      <c r="W88" s="39">
        <v>0</v>
      </c>
      <c r="X88" s="46">
        <v>0</v>
      </c>
      <c r="Y88" s="46">
        <v>0</v>
      </c>
      <c r="Z88" s="46">
        <v>0</v>
      </c>
      <c r="AA88" s="47">
        <v>0</v>
      </c>
      <c r="AB88" s="39">
        <v>8.3356100000000002E-3</v>
      </c>
      <c r="AC88" s="46">
        <v>0</v>
      </c>
      <c r="AD88" s="46">
        <v>0</v>
      </c>
      <c r="AE88" s="46">
        <v>0</v>
      </c>
      <c r="AF88" s="47">
        <v>0.35442878</v>
      </c>
      <c r="AG88" s="39">
        <v>0</v>
      </c>
      <c r="AH88" s="46">
        <v>0</v>
      </c>
      <c r="AI88" s="46">
        <v>0</v>
      </c>
      <c r="AJ88" s="46">
        <v>0</v>
      </c>
      <c r="AK88" s="47">
        <v>0</v>
      </c>
      <c r="AL88" s="39">
        <v>2.0251000000000002E-2</v>
      </c>
      <c r="AM88" s="46">
        <v>0</v>
      </c>
      <c r="AN88" s="46">
        <v>0</v>
      </c>
      <c r="AO88" s="46">
        <v>0</v>
      </c>
      <c r="AP88" s="47">
        <v>0</v>
      </c>
      <c r="AQ88" s="39">
        <v>0</v>
      </c>
      <c r="AR88" s="46">
        <v>0</v>
      </c>
      <c r="AS88" s="46">
        <v>0</v>
      </c>
      <c r="AT88" s="46">
        <v>0</v>
      </c>
      <c r="AU88" s="47">
        <v>0</v>
      </c>
      <c r="AV88" s="39">
        <v>0.10328525</v>
      </c>
      <c r="AW88" s="46">
        <v>0</v>
      </c>
      <c r="AX88" s="46">
        <v>0</v>
      </c>
      <c r="AY88" s="46">
        <v>0</v>
      </c>
      <c r="AZ88" s="47">
        <v>0.98772987000000001</v>
      </c>
      <c r="BA88" s="39">
        <v>0</v>
      </c>
      <c r="BB88" s="46">
        <v>0</v>
      </c>
      <c r="BC88" s="46">
        <v>0</v>
      </c>
      <c r="BD88" s="46">
        <v>0</v>
      </c>
      <c r="BE88" s="47">
        <v>0</v>
      </c>
      <c r="BF88" s="39">
        <v>2.2681799999999998E-2</v>
      </c>
      <c r="BG88" s="46">
        <v>0</v>
      </c>
      <c r="BH88" s="46">
        <v>0</v>
      </c>
      <c r="BI88" s="46">
        <v>0</v>
      </c>
      <c r="BJ88" s="47">
        <v>2.0251809999999999E-2</v>
      </c>
      <c r="BK88" s="42">
        <f t="shared" si="4"/>
        <v>1.52181404</v>
      </c>
    </row>
    <row r="89" spans="1:64" ht="25.5">
      <c r="A89" s="17"/>
      <c r="B89" s="26" t="s">
        <v>174</v>
      </c>
      <c r="C89" s="39">
        <v>0</v>
      </c>
      <c r="D89" s="46">
        <v>0</v>
      </c>
      <c r="E89" s="46">
        <v>0</v>
      </c>
      <c r="F89" s="46">
        <v>0</v>
      </c>
      <c r="G89" s="47">
        <v>0</v>
      </c>
      <c r="H89" s="39">
        <v>1.565476E-2</v>
      </c>
      <c r="I89" s="46">
        <v>0</v>
      </c>
      <c r="J89" s="46">
        <v>0</v>
      </c>
      <c r="K89" s="46">
        <v>0</v>
      </c>
      <c r="L89" s="47">
        <v>0</v>
      </c>
      <c r="M89" s="39">
        <v>0</v>
      </c>
      <c r="N89" s="46">
        <v>0</v>
      </c>
      <c r="O89" s="46">
        <v>0</v>
      </c>
      <c r="P89" s="46">
        <v>0</v>
      </c>
      <c r="Q89" s="47">
        <v>0</v>
      </c>
      <c r="R89" s="39">
        <v>3.1198710000000001E-2</v>
      </c>
      <c r="S89" s="46">
        <v>0</v>
      </c>
      <c r="T89" s="46">
        <v>0</v>
      </c>
      <c r="U89" s="46">
        <v>0</v>
      </c>
      <c r="V89" s="47">
        <v>0</v>
      </c>
      <c r="W89" s="39">
        <v>0</v>
      </c>
      <c r="X89" s="46">
        <v>0</v>
      </c>
      <c r="Y89" s="46">
        <v>0</v>
      </c>
      <c r="Z89" s="46">
        <v>0</v>
      </c>
      <c r="AA89" s="47">
        <v>0</v>
      </c>
      <c r="AB89" s="39">
        <v>8.4907369999999996E-2</v>
      </c>
      <c r="AC89" s="46">
        <v>0.19938309000000001</v>
      </c>
      <c r="AD89" s="46">
        <v>0</v>
      </c>
      <c r="AE89" s="46">
        <v>0</v>
      </c>
      <c r="AF89" s="47">
        <v>0.50543168999999999</v>
      </c>
      <c r="AG89" s="39">
        <v>0</v>
      </c>
      <c r="AH89" s="46">
        <v>0</v>
      </c>
      <c r="AI89" s="46">
        <v>0</v>
      </c>
      <c r="AJ89" s="46">
        <v>0</v>
      </c>
      <c r="AK89" s="47">
        <v>0</v>
      </c>
      <c r="AL89" s="39">
        <v>0</v>
      </c>
      <c r="AM89" s="46">
        <v>0</v>
      </c>
      <c r="AN89" s="46">
        <v>0</v>
      </c>
      <c r="AO89" s="46">
        <v>0</v>
      </c>
      <c r="AP89" s="47">
        <v>0</v>
      </c>
      <c r="AQ89" s="39">
        <v>0</v>
      </c>
      <c r="AR89" s="46">
        <v>0</v>
      </c>
      <c r="AS89" s="46">
        <v>0</v>
      </c>
      <c r="AT89" s="46">
        <v>0</v>
      </c>
      <c r="AU89" s="47">
        <v>0</v>
      </c>
      <c r="AV89" s="39">
        <v>0.31757148000000002</v>
      </c>
      <c r="AW89" s="46">
        <v>0.10900037999999999</v>
      </c>
      <c r="AX89" s="46">
        <v>0</v>
      </c>
      <c r="AY89" s="46">
        <v>0</v>
      </c>
      <c r="AZ89" s="47">
        <v>3.4919620999999998</v>
      </c>
      <c r="BA89" s="39">
        <v>0</v>
      </c>
      <c r="BB89" s="46">
        <v>0</v>
      </c>
      <c r="BC89" s="46">
        <v>0</v>
      </c>
      <c r="BD89" s="46">
        <v>0</v>
      </c>
      <c r="BE89" s="47">
        <v>0</v>
      </c>
      <c r="BF89" s="39">
        <v>0.19053498999999999</v>
      </c>
      <c r="BG89" s="46">
        <v>0.30641612000000001</v>
      </c>
      <c r="BH89" s="46">
        <v>0</v>
      </c>
      <c r="BI89" s="46">
        <v>0</v>
      </c>
      <c r="BJ89" s="47">
        <v>0.31180236</v>
      </c>
      <c r="BK89" s="42">
        <f t="shared" si="4"/>
        <v>5.5638630499999984</v>
      </c>
    </row>
    <row r="90" spans="1:64" ht="25.5">
      <c r="A90" s="17"/>
      <c r="B90" s="26" t="s">
        <v>175</v>
      </c>
      <c r="C90" s="39">
        <v>0</v>
      </c>
      <c r="D90" s="46">
        <v>0</v>
      </c>
      <c r="E90" s="46">
        <v>0</v>
      </c>
      <c r="F90" s="46">
        <v>0</v>
      </c>
      <c r="G90" s="47">
        <v>0</v>
      </c>
      <c r="H90" s="39">
        <v>4.3338700000000001E-3</v>
      </c>
      <c r="I90" s="46">
        <v>3.9728756399999998</v>
      </c>
      <c r="J90" s="46">
        <v>0</v>
      </c>
      <c r="K90" s="46">
        <v>0</v>
      </c>
      <c r="L90" s="47">
        <v>0</v>
      </c>
      <c r="M90" s="39">
        <v>0</v>
      </c>
      <c r="N90" s="46">
        <v>0</v>
      </c>
      <c r="O90" s="46">
        <v>0</v>
      </c>
      <c r="P90" s="46">
        <v>0</v>
      </c>
      <c r="Q90" s="47">
        <v>0</v>
      </c>
      <c r="R90" s="39">
        <v>1.006902E-2</v>
      </c>
      <c r="S90" s="46">
        <v>0</v>
      </c>
      <c r="T90" s="46">
        <v>0</v>
      </c>
      <c r="U90" s="46">
        <v>0</v>
      </c>
      <c r="V90" s="47">
        <v>0</v>
      </c>
      <c r="W90" s="39">
        <v>0</v>
      </c>
      <c r="X90" s="46">
        <v>0</v>
      </c>
      <c r="Y90" s="46">
        <v>0</v>
      </c>
      <c r="Z90" s="46">
        <v>0</v>
      </c>
      <c r="AA90" s="47">
        <v>0</v>
      </c>
      <c r="AB90" s="39">
        <v>3.28109E-3</v>
      </c>
      <c r="AC90" s="46">
        <v>0.25363344999999998</v>
      </c>
      <c r="AD90" s="46">
        <v>0</v>
      </c>
      <c r="AE90" s="46">
        <v>0</v>
      </c>
      <c r="AF90" s="47">
        <v>1.6732990700000001</v>
      </c>
      <c r="AG90" s="39">
        <v>0</v>
      </c>
      <c r="AH90" s="46">
        <v>0</v>
      </c>
      <c r="AI90" s="46">
        <v>0</v>
      </c>
      <c r="AJ90" s="46">
        <v>0</v>
      </c>
      <c r="AK90" s="47">
        <v>0</v>
      </c>
      <c r="AL90" s="39">
        <v>0</v>
      </c>
      <c r="AM90" s="46">
        <v>0</v>
      </c>
      <c r="AN90" s="46">
        <v>0</v>
      </c>
      <c r="AO90" s="46">
        <v>0</v>
      </c>
      <c r="AP90" s="47">
        <v>0</v>
      </c>
      <c r="AQ90" s="39">
        <v>0</v>
      </c>
      <c r="AR90" s="46">
        <v>0</v>
      </c>
      <c r="AS90" s="46">
        <v>0</v>
      </c>
      <c r="AT90" s="46">
        <v>0</v>
      </c>
      <c r="AU90" s="47">
        <v>0</v>
      </c>
      <c r="AV90" s="39">
        <v>0.46902906</v>
      </c>
      <c r="AW90" s="46">
        <v>0</v>
      </c>
      <c r="AX90" s="46">
        <v>0</v>
      </c>
      <c r="AY90" s="46">
        <v>0</v>
      </c>
      <c r="AZ90" s="47">
        <v>1.2442077499999999</v>
      </c>
      <c r="BA90" s="39">
        <v>0</v>
      </c>
      <c r="BB90" s="46">
        <v>0</v>
      </c>
      <c r="BC90" s="46">
        <v>0</v>
      </c>
      <c r="BD90" s="46">
        <v>0</v>
      </c>
      <c r="BE90" s="47">
        <v>0</v>
      </c>
      <c r="BF90" s="39">
        <v>0.16747187999999999</v>
      </c>
      <c r="BG90" s="46">
        <v>0</v>
      </c>
      <c r="BH90" s="46">
        <v>0</v>
      </c>
      <c r="BI90" s="46">
        <v>0</v>
      </c>
      <c r="BJ90" s="47">
        <v>0.22279391000000001</v>
      </c>
      <c r="BK90" s="42">
        <f t="shared" si="4"/>
        <v>8.0209947400000008</v>
      </c>
    </row>
    <row r="91" spans="1:64" ht="25.5">
      <c r="A91" s="17"/>
      <c r="B91" s="26" t="s">
        <v>176</v>
      </c>
      <c r="C91" s="39">
        <v>0</v>
      </c>
      <c r="D91" s="46">
        <v>0</v>
      </c>
      <c r="E91" s="46">
        <v>0</v>
      </c>
      <c r="F91" s="46">
        <v>0</v>
      </c>
      <c r="G91" s="47">
        <v>0</v>
      </c>
      <c r="H91" s="39">
        <v>2.0085200000000002E-3</v>
      </c>
      <c r="I91" s="46">
        <v>0</v>
      </c>
      <c r="J91" s="46">
        <v>0</v>
      </c>
      <c r="K91" s="46">
        <v>0</v>
      </c>
      <c r="L91" s="47">
        <v>0</v>
      </c>
      <c r="M91" s="39">
        <v>0</v>
      </c>
      <c r="N91" s="46">
        <v>0</v>
      </c>
      <c r="O91" s="46">
        <v>0</v>
      </c>
      <c r="P91" s="46">
        <v>0</v>
      </c>
      <c r="Q91" s="47">
        <v>0</v>
      </c>
      <c r="R91" s="39">
        <v>0</v>
      </c>
      <c r="S91" s="46">
        <v>0</v>
      </c>
      <c r="T91" s="46">
        <v>0</v>
      </c>
      <c r="U91" s="46">
        <v>0</v>
      </c>
      <c r="V91" s="47">
        <v>0</v>
      </c>
      <c r="W91" s="39">
        <v>0</v>
      </c>
      <c r="X91" s="46">
        <v>0</v>
      </c>
      <c r="Y91" s="46">
        <v>0</v>
      </c>
      <c r="Z91" s="46">
        <v>0</v>
      </c>
      <c r="AA91" s="47">
        <v>0</v>
      </c>
      <c r="AB91" s="39">
        <v>0</v>
      </c>
      <c r="AC91" s="46">
        <v>0</v>
      </c>
      <c r="AD91" s="46">
        <v>0</v>
      </c>
      <c r="AE91" s="46">
        <v>0</v>
      </c>
      <c r="AF91" s="47">
        <v>0.19148546</v>
      </c>
      <c r="AG91" s="39">
        <v>0</v>
      </c>
      <c r="AH91" s="46">
        <v>0</v>
      </c>
      <c r="AI91" s="46">
        <v>0</v>
      </c>
      <c r="AJ91" s="46">
        <v>0</v>
      </c>
      <c r="AK91" s="47">
        <v>0</v>
      </c>
      <c r="AL91" s="39">
        <v>0</v>
      </c>
      <c r="AM91" s="46">
        <v>3.3133000000000001E-4</v>
      </c>
      <c r="AN91" s="46">
        <v>0</v>
      </c>
      <c r="AO91" s="46">
        <v>0</v>
      </c>
      <c r="AP91" s="47">
        <v>0</v>
      </c>
      <c r="AQ91" s="39">
        <v>0</v>
      </c>
      <c r="AR91" s="46">
        <v>0</v>
      </c>
      <c r="AS91" s="46">
        <v>0</v>
      </c>
      <c r="AT91" s="46">
        <v>0</v>
      </c>
      <c r="AU91" s="47">
        <v>0</v>
      </c>
      <c r="AV91" s="39">
        <v>5.8907920000000003E-2</v>
      </c>
      <c r="AW91" s="46">
        <v>0</v>
      </c>
      <c r="AX91" s="46">
        <v>0</v>
      </c>
      <c r="AY91" s="46">
        <v>0</v>
      </c>
      <c r="AZ91" s="47">
        <v>0.60341341000000004</v>
      </c>
      <c r="BA91" s="39">
        <v>0</v>
      </c>
      <c r="BB91" s="46">
        <v>0</v>
      </c>
      <c r="BC91" s="46">
        <v>0</v>
      </c>
      <c r="BD91" s="46">
        <v>0</v>
      </c>
      <c r="BE91" s="47">
        <v>0</v>
      </c>
      <c r="BF91" s="39">
        <v>1.219609E-2</v>
      </c>
      <c r="BG91" s="46">
        <v>5.851671E-2</v>
      </c>
      <c r="BH91" s="46">
        <v>0</v>
      </c>
      <c r="BI91" s="46">
        <v>0</v>
      </c>
      <c r="BJ91" s="47">
        <v>0.18748613</v>
      </c>
      <c r="BK91" s="42">
        <f t="shared" si="4"/>
        <v>1.11434557</v>
      </c>
    </row>
    <row r="92" spans="1:64" ht="25.5">
      <c r="A92" s="17"/>
      <c r="B92" s="26" t="s">
        <v>177</v>
      </c>
      <c r="C92" s="39">
        <v>0</v>
      </c>
      <c r="D92" s="46">
        <v>0</v>
      </c>
      <c r="E92" s="46">
        <v>0</v>
      </c>
      <c r="F92" s="46">
        <v>0</v>
      </c>
      <c r="G92" s="47">
        <v>0</v>
      </c>
      <c r="H92" s="39">
        <v>0</v>
      </c>
      <c r="I92" s="46">
        <v>1.87732028</v>
      </c>
      <c r="J92" s="46">
        <v>0</v>
      </c>
      <c r="K92" s="46">
        <v>0</v>
      </c>
      <c r="L92" s="47">
        <v>2.0280294300000001</v>
      </c>
      <c r="M92" s="39">
        <v>0</v>
      </c>
      <c r="N92" s="46">
        <v>0</v>
      </c>
      <c r="O92" s="46">
        <v>0</v>
      </c>
      <c r="P92" s="46">
        <v>0</v>
      </c>
      <c r="Q92" s="47">
        <v>0</v>
      </c>
      <c r="R92" s="39">
        <v>1.1505140000000001E-2</v>
      </c>
      <c r="S92" s="46">
        <v>0</v>
      </c>
      <c r="T92" s="46">
        <v>0</v>
      </c>
      <c r="U92" s="46">
        <v>0</v>
      </c>
      <c r="V92" s="47">
        <v>0</v>
      </c>
      <c r="W92" s="39">
        <v>0</v>
      </c>
      <c r="X92" s="46">
        <v>0</v>
      </c>
      <c r="Y92" s="46">
        <v>0</v>
      </c>
      <c r="Z92" s="46">
        <v>0</v>
      </c>
      <c r="AA92" s="47">
        <v>0</v>
      </c>
      <c r="AB92" s="39">
        <v>3.5164859999999999E-2</v>
      </c>
      <c r="AC92" s="46">
        <v>0.42303007999999998</v>
      </c>
      <c r="AD92" s="46">
        <v>0</v>
      </c>
      <c r="AE92" s="46">
        <v>0</v>
      </c>
      <c r="AF92" s="47">
        <v>1.13727672</v>
      </c>
      <c r="AG92" s="39">
        <v>0</v>
      </c>
      <c r="AH92" s="46">
        <v>0</v>
      </c>
      <c r="AI92" s="46">
        <v>0</v>
      </c>
      <c r="AJ92" s="46">
        <v>0</v>
      </c>
      <c r="AK92" s="47">
        <v>0</v>
      </c>
      <c r="AL92" s="39">
        <v>4.3182000000000003E-3</v>
      </c>
      <c r="AM92" s="46">
        <v>0</v>
      </c>
      <c r="AN92" s="46">
        <v>0</v>
      </c>
      <c r="AO92" s="46">
        <v>0</v>
      </c>
      <c r="AP92" s="47">
        <v>0</v>
      </c>
      <c r="AQ92" s="39">
        <v>0</v>
      </c>
      <c r="AR92" s="46">
        <v>0</v>
      </c>
      <c r="AS92" s="46">
        <v>0</v>
      </c>
      <c r="AT92" s="46">
        <v>0</v>
      </c>
      <c r="AU92" s="47">
        <v>0</v>
      </c>
      <c r="AV92" s="39">
        <v>0.35470541999999999</v>
      </c>
      <c r="AW92" s="46">
        <v>4.4962530000000001E-2</v>
      </c>
      <c r="AX92" s="46">
        <v>0</v>
      </c>
      <c r="AY92" s="46">
        <v>0</v>
      </c>
      <c r="AZ92" s="47">
        <v>1.59408862</v>
      </c>
      <c r="BA92" s="39">
        <v>0</v>
      </c>
      <c r="BB92" s="46">
        <v>0</v>
      </c>
      <c r="BC92" s="46">
        <v>0</v>
      </c>
      <c r="BD92" s="46">
        <v>0</v>
      </c>
      <c r="BE92" s="47">
        <v>0</v>
      </c>
      <c r="BF92" s="39">
        <v>0.13317056999999999</v>
      </c>
      <c r="BG92" s="46">
        <v>0</v>
      </c>
      <c r="BH92" s="46">
        <v>0</v>
      </c>
      <c r="BI92" s="46">
        <v>0</v>
      </c>
      <c r="BJ92" s="47">
        <v>0.69657866999999996</v>
      </c>
      <c r="BK92" s="42">
        <f t="shared" si="4"/>
        <v>8.3401505199999999</v>
      </c>
    </row>
    <row r="93" spans="1:64" ht="25.5">
      <c r="A93" s="17"/>
      <c r="B93" s="26" t="s">
        <v>178</v>
      </c>
      <c r="C93" s="39">
        <v>0</v>
      </c>
      <c r="D93" s="46">
        <v>0</v>
      </c>
      <c r="E93" s="46">
        <v>0</v>
      </c>
      <c r="F93" s="46">
        <v>0</v>
      </c>
      <c r="G93" s="47">
        <v>0</v>
      </c>
      <c r="H93" s="39">
        <v>3.2278099999999998E-3</v>
      </c>
      <c r="I93" s="46">
        <v>0</v>
      </c>
      <c r="J93" s="46">
        <v>0</v>
      </c>
      <c r="K93" s="46">
        <v>0</v>
      </c>
      <c r="L93" s="47">
        <v>0</v>
      </c>
      <c r="M93" s="39">
        <v>0</v>
      </c>
      <c r="N93" s="46">
        <v>0</v>
      </c>
      <c r="O93" s="46">
        <v>0</v>
      </c>
      <c r="P93" s="46">
        <v>0</v>
      </c>
      <c r="Q93" s="47">
        <v>0</v>
      </c>
      <c r="R93" s="39">
        <v>0</v>
      </c>
      <c r="S93" s="46">
        <v>0</v>
      </c>
      <c r="T93" s="46">
        <v>0</v>
      </c>
      <c r="U93" s="46">
        <v>0</v>
      </c>
      <c r="V93" s="47">
        <v>0</v>
      </c>
      <c r="W93" s="39">
        <v>0</v>
      </c>
      <c r="X93" s="46">
        <v>0</v>
      </c>
      <c r="Y93" s="46">
        <v>0</v>
      </c>
      <c r="Z93" s="46">
        <v>0</v>
      </c>
      <c r="AA93" s="47">
        <v>0</v>
      </c>
      <c r="AB93" s="39">
        <v>7.1632199999999997E-3</v>
      </c>
      <c r="AC93" s="46">
        <v>0</v>
      </c>
      <c r="AD93" s="46">
        <v>0</v>
      </c>
      <c r="AE93" s="46">
        <v>0</v>
      </c>
      <c r="AF93" s="47">
        <v>0.32855266</v>
      </c>
      <c r="AG93" s="39">
        <v>0</v>
      </c>
      <c r="AH93" s="46">
        <v>0</v>
      </c>
      <c r="AI93" s="46">
        <v>0</v>
      </c>
      <c r="AJ93" s="46">
        <v>0</v>
      </c>
      <c r="AK93" s="47">
        <v>0</v>
      </c>
      <c r="AL93" s="39">
        <v>0</v>
      </c>
      <c r="AM93" s="46">
        <v>0</v>
      </c>
      <c r="AN93" s="46">
        <v>0</v>
      </c>
      <c r="AO93" s="46">
        <v>0</v>
      </c>
      <c r="AP93" s="47">
        <v>0</v>
      </c>
      <c r="AQ93" s="39">
        <v>0</v>
      </c>
      <c r="AR93" s="46">
        <v>0</v>
      </c>
      <c r="AS93" s="46">
        <v>0</v>
      </c>
      <c r="AT93" s="46">
        <v>0</v>
      </c>
      <c r="AU93" s="47">
        <v>0</v>
      </c>
      <c r="AV93" s="39">
        <v>0.23212575999999999</v>
      </c>
      <c r="AW93" s="46">
        <v>0.75870636000000002</v>
      </c>
      <c r="AX93" s="46">
        <v>0</v>
      </c>
      <c r="AY93" s="46">
        <v>0</v>
      </c>
      <c r="AZ93" s="47">
        <v>2.5857037599999999</v>
      </c>
      <c r="BA93" s="39">
        <v>0</v>
      </c>
      <c r="BB93" s="46">
        <v>0</v>
      </c>
      <c r="BC93" s="46">
        <v>0</v>
      </c>
      <c r="BD93" s="46">
        <v>0</v>
      </c>
      <c r="BE93" s="47">
        <v>0</v>
      </c>
      <c r="BF93" s="39">
        <v>0.18358732999999999</v>
      </c>
      <c r="BG93" s="46">
        <v>0</v>
      </c>
      <c r="BH93" s="46">
        <v>0</v>
      </c>
      <c r="BI93" s="46">
        <v>0</v>
      </c>
      <c r="BJ93" s="47">
        <v>6.5307169999999998E-2</v>
      </c>
      <c r="BK93" s="42">
        <f t="shared" si="4"/>
        <v>4.16437407</v>
      </c>
    </row>
    <row r="94" spans="1:64" ht="25.5">
      <c r="A94" s="17"/>
      <c r="B94" s="26" t="s">
        <v>179</v>
      </c>
      <c r="C94" s="39">
        <v>0</v>
      </c>
      <c r="D94" s="46">
        <v>0</v>
      </c>
      <c r="E94" s="46">
        <v>0</v>
      </c>
      <c r="F94" s="46">
        <v>0</v>
      </c>
      <c r="G94" s="47">
        <v>0</v>
      </c>
      <c r="H94" s="39">
        <v>0</v>
      </c>
      <c r="I94" s="46">
        <v>0</v>
      </c>
      <c r="J94" s="46">
        <v>0</v>
      </c>
      <c r="K94" s="46">
        <v>0</v>
      </c>
      <c r="L94" s="47">
        <v>0</v>
      </c>
      <c r="M94" s="39">
        <v>0</v>
      </c>
      <c r="N94" s="46">
        <v>0</v>
      </c>
      <c r="O94" s="46">
        <v>0</v>
      </c>
      <c r="P94" s="46">
        <v>0</v>
      </c>
      <c r="Q94" s="47">
        <v>0</v>
      </c>
      <c r="R94" s="39">
        <v>0</v>
      </c>
      <c r="S94" s="46">
        <v>0</v>
      </c>
      <c r="T94" s="46">
        <v>0</v>
      </c>
      <c r="U94" s="46">
        <v>0</v>
      </c>
      <c r="V94" s="47">
        <v>0</v>
      </c>
      <c r="W94" s="39">
        <v>0</v>
      </c>
      <c r="X94" s="46">
        <v>0</v>
      </c>
      <c r="Y94" s="46">
        <v>0</v>
      </c>
      <c r="Z94" s="46">
        <v>0</v>
      </c>
      <c r="AA94" s="47">
        <v>0</v>
      </c>
      <c r="AB94" s="39">
        <v>8.9578270000000002E-2</v>
      </c>
      <c r="AC94" s="46">
        <v>0</v>
      </c>
      <c r="AD94" s="46">
        <v>0</v>
      </c>
      <c r="AE94" s="46">
        <v>0</v>
      </c>
      <c r="AF94" s="47">
        <v>0</v>
      </c>
      <c r="AG94" s="39">
        <v>0</v>
      </c>
      <c r="AH94" s="46">
        <v>0</v>
      </c>
      <c r="AI94" s="46">
        <v>0</v>
      </c>
      <c r="AJ94" s="46">
        <v>0</v>
      </c>
      <c r="AK94" s="47">
        <v>0</v>
      </c>
      <c r="AL94" s="39">
        <v>0</v>
      </c>
      <c r="AM94" s="46">
        <v>0</v>
      </c>
      <c r="AN94" s="46">
        <v>0</v>
      </c>
      <c r="AO94" s="46">
        <v>0</v>
      </c>
      <c r="AP94" s="47">
        <v>0</v>
      </c>
      <c r="AQ94" s="39">
        <v>0</v>
      </c>
      <c r="AR94" s="46">
        <v>0</v>
      </c>
      <c r="AS94" s="46">
        <v>0</v>
      </c>
      <c r="AT94" s="46">
        <v>0</v>
      </c>
      <c r="AU94" s="47">
        <v>0</v>
      </c>
      <c r="AV94" s="39">
        <v>8.7590879999999996E-2</v>
      </c>
      <c r="AW94" s="46">
        <v>0.22807466000000001</v>
      </c>
      <c r="AX94" s="46">
        <v>0</v>
      </c>
      <c r="AY94" s="46">
        <v>0</v>
      </c>
      <c r="AZ94" s="47">
        <v>0.27955838999999999</v>
      </c>
      <c r="BA94" s="39">
        <v>0</v>
      </c>
      <c r="BB94" s="46">
        <v>0</v>
      </c>
      <c r="BC94" s="46">
        <v>0</v>
      </c>
      <c r="BD94" s="46">
        <v>0</v>
      </c>
      <c r="BE94" s="47">
        <v>0</v>
      </c>
      <c r="BF94" s="39">
        <v>6.4218510000000006E-2</v>
      </c>
      <c r="BG94" s="46">
        <v>0</v>
      </c>
      <c r="BH94" s="46">
        <v>0</v>
      </c>
      <c r="BI94" s="46">
        <v>0</v>
      </c>
      <c r="BJ94" s="47">
        <v>0.24302951</v>
      </c>
      <c r="BK94" s="42">
        <f t="shared" si="4"/>
        <v>0.99205022000000009</v>
      </c>
    </row>
    <row r="95" spans="1:64" ht="25.5">
      <c r="A95" s="17"/>
      <c r="B95" s="26" t="s">
        <v>180</v>
      </c>
      <c r="C95" s="39">
        <v>0</v>
      </c>
      <c r="D95" s="46">
        <v>0</v>
      </c>
      <c r="E95" s="46">
        <v>0</v>
      </c>
      <c r="F95" s="46">
        <v>0</v>
      </c>
      <c r="G95" s="47">
        <v>0</v>
      </c>
      <c r="H95" s="39">
        <v>0</v>
      </c>
      <c r="I95" s="46">
        <v>0</v>
      </c>
      <c r="J95" s="46">
        <v>0</v>
      </c>
      <c r="K95" s="46">
        <v>0</v>
      </c>
      <c r="L95" s="47">
        <v>0</v>
      </c>
      <c r="M95" s="39">
        <v>0</v>
      </c>
      <c r="N95" s="46">
        <v>0</v>
      </c>
      <c r="O95" s="46">
        <v>0</v>
      </c>
      <c r="P95" s="46">
        <v>0</v>
      </c>
      <c r="Q95" s="47">
        <v>0</v>
      </c>
      <c r="R95" s="39">
        <v>1.006337E-2</v>
      </c>
      <c r="S95" s="46">
        <v>0</v>
      </c>
      <c r="T95" s="46">
        <v>0</v>
      </c>
      <c r="U95" s="46">
        <v>0</v>
      </c>
      <c r="V95" s="47">
        <v>0</v>
      </c>
      <c r="W95" s="39">
        <v>0</v>
      </c>
      <c r="X95" s="46">
        <v>0</v>
      </c>
      <c r="Y95" s="46">
        <v>0</v>
      </c>
      <c r="Z95" s="46">
        <v>0</v>
      </c>
      <c r="AA95" s="47">
        <v>0</v>
      </c>
      <c r="AB95" s="39">
        <v>3.7723560000000003E-2</v>
      </c>
      <c r="AC95" s="46">
        <v>0.35527351000000001</v>
      </c>
      <c r="AD95" s="46">
        <v>0</v>
      </c>
      <c r="AE95" s="46">
        <v>0</v>
      </c>
      <c r="AF95" s="47">
        <v>0.11665184000000001</v>
      </c>
      <c r="AG95" s="39">
        <v>0</v>
      </c>
      <c r="AH95" s="46">
        <v>0</v>
      </c>
      <c r="AI95" s="46">
        <v>0</v>
      </c>
      <c r="AJ95" s="46">
        <v>0</v>
      </c>
      <c r="AK95" s="47">
        <v>0</v>
      </c>
      <c r="AL95" s="39">
        <v>0</v>
      </c>
      <c r="AM95" s="46">
        <v>0</v>
      </c>
      <c r="AN95" s="46">
        <v>0</v>
      </c>
      <c r="AO95" s="46">
        <v>0</v>
      </c>
      <c r="AP95" s="47">
        <v>0</v>
      </c>
      <c r="AQ95" s="39">
        <v>0</v>
      </c>
      <c r="AR95" s="46">
        <v>0</v>
      </c>
      <c r="AS95" s="46">
        <v>0</v>
      </c>
      <c r="AT95" s="46">
        <v>0</v>
      </c>
      <c r="AU95" s="47">
        <v>0</v>
      </c>
      <c r="AV95" s="39">
        <v>0.102877</v>
      </c>
      <c r="AW95" s="46">
        <v>0.35241215999999997</v>
      </c>
      <c r="AX95" s="46">
        <v>0</v>
      </c>
      <c r="AY95" s="46">
        <v>0</v>
      </c>
      <c r="AZ95" s="47">
        <v>0.26901066000000001</v>
      </c>
      <c r="BA95" s="39">
        <v>0</v>
      </c>
      <c r="BB95" s="46">
        <v>0</v>
      </c>
      <c r="BC95" s="46">
        <v>0</v>
      </c>
      <c r="BD95" s="46">
        <v>0</v>
      </c>
      <c r="BE95" s="47">
        <v>0</v>
      </c>
      <c r="BF95" s="39">
        <v>6.9671250000000004E-2</v>
      </c>
      <c r="BG95" s="46">
        <v>0</v>
      </c>
      <c r="BH95" s="46">
        <v>0</v>
      </c>
      <c r="BI95" s="46">
        <v>0</v>
      </c>
      <c r="BJ95" s="47">
        <v>0.14603752</v>
      </c>
      <c r="BK95" s="42">
        <f t="shared" si="4"/>
        <v>1.4597208699999999</v>
      </c>
    </row>
    <row r="96" spans="1:64" s="5" customFormat="1">
      <c r="A96" s="17"/>
      <c r="B96" s="27" t="s">
        <v>94</v>
      </c>
      <c r="C96" s="40">
        <f>SUM(C78:C95)</f>
        <v>0</v>
      </c>
      <c r="D96" s="40">
        <f t="shared" ref="D96:BJ96" si="5">SUM(D78:D95)</f>
        <v>0.16797719</v>
      </c>
      <c r="E96" s="40">
        <f t="shared" si="5"/>
        <v>0</v>
      </c>
      <c r="F96" s="40">
        <f t="shared" si="5"/>
        <v>0</v>
      </c>
      <c r="G96" s="40">
        <f t="shared" si="5"/>
        <v>0</v>
      </c>
      <c r="H96" s="40">
        <f t="shared" si="5"/>
        <v>7.2665524300000008</v>
      </c>
      <c r="I96" s="40">
        <f t="shared" si="5"/>
        <v>1770.1674205400002</v>
      </c>
      <c r="J96" s="40">
        <f t="shared" si="5"/>
        <v>80.970682010000004</v>
      </c>
      <c r="K96" s="40">
        <f t="shared" si="5"/>
        <v>0</v>
      </c>
      <c r="L96" s="40">
        <f t="shared" si="5"/>
        <v>395.18337586000001</v>
      </c>
      <c r="M96" s="40">
        <f t="shared" si="5"/>
        <v>0</v>
      </c>
      <c r="N96" s="40">
        <f t="shared" si="5"/>
        <v>0</v>
      </c>
      <c r="O96" s="40">
        <f t="shared" si="5"/>
        <v>0</v>
      </c>
      <c r="P96" s="40">
        <f t="shared" si="5"/>
        <v>0</v>
      </c>
      <c r="Q96" s="40">
        <f t="shared" si="5"/>
        <v>0</v>
      </c>
      <c r="R96" s="40">
        <f t="shared" si="5"/>
        <v>6.6616464400000011</v>
      </c>
      <c r="S96" s="40">
        <f t="shared" si="5"/>
        <v>6.0971853899999999</v>
      </c>
      <c r="T96" s="40">
        <f t="shared" si="5"/>
        <v>8.8725066000000012</v>
      </c>
      <c r="U96" s="40">
        <f t="shared" si="5"/>
        <v>0</v>
      </c>
      <c r="V96" s="40">
        <f t="shared" si="5"/>
        <v>37.788893729999998</v>
      </c>
      <c r="W96" s="40">
        <f t="shared" si="5"/>
        <v>0</v>
      </c>
      <c r="X96" s="40">
        <f t="shared" si="5"/>
        <v>0</v>
      </c>
      <c r="Y96" s="40">
        <f t="shared" si="5"/>
        <v>0</v>
      </c>
      <c r="Z96" s="40">
        <f t="shared" si="5"/>
        <v>0</v>
      </c>
      <c r="AA96" s="40">
        <f t="shared" si="5"/>
        <v>0</v>
      </c>
      <c r="AB96" s="40">
        <f t="shared" si="5"/>
        <v>21.739577819999997</v>
      </c>
      <c r="AC96" s="40">
        <f t="shared" si="5"/>
        <v>364.83432635999998</v>
      </c>
      <c r="AD96" s="40">
        <f t="shared" si="5"/>
        <v>0</v>
      </c>
      <c r="AE96" s="40">
        <f t="shared" si="5"/>
        <v>0</v>
      </c>
      <c r="AF96" s="40">
        <f t="shared" si="5"/>
        <v>648.89745027000004</v>
      </c>
      <c r="AG96" s="40">
        <f t="shared" si="5"/>
        <v>0</v>
      </c>
      <c r="AH96" s="40">
        <f t="shared" si="5"/>
        <v>0</v>
      </c>
      <c r="AI96" s="40">
        <f t="shared" si="5"/>
        <v>0</v>
      </c>
      <c r="AJ96" s="40">
        <f t="shared" si="5"/>
        <v>0</v>
      </c>
      <c r="AK96" s="40">
        <f t="shared" si="5"/>
        <v>0</v>
      </c>
      <c r="AL96" s="40">
        <f t="shared" si="5"/>
        <v>4.2201356200000006</v>
      </c>
      <c r="AM96" s="40">
        <f t="shared" si="5"/>
        <v>16.646325420000004</v>
      </c>
      <c r="AN96" s="40">
        <f t="shared" si="5"/>
        <v>0.64359767999999995</v>
      </c>
      <c r="AO96" s="40">
        <f t="shared" si="5"/>
        <v>0</v>
      </c>
      <c r="AP96" s="40">
        <f t="shared" si="5"/>
        <v>35.793242759999998</v>
      </c>
      <c r="AQ96" s="40">
        <f t="shared" si="5"/>
        <v>0</v>
      </c>
      <c r="AR96" s="40">
        <f t="shared" si="5"/>
        <v>1.9658576400000001</v>
      </c>
      <c r="AS96" s="40">
        <f t="shared" si="5"/>
        <v>0</v>
      </c>
      <c r="AT96" s="40">
        <f t="shared" si="5"/>
        <v>0</v>
      </c>
      <c r="AU96" s="40">
        <f t="shared" si="5"/>
        <v>0</v>
      </c>
      <c r="AV96" s="40">
        <f t="shared" si="5"/>
        <v>207.08752460999995</v>
      </c>
      <c r="AW96" s="40">
        <f t="shared" si="5"/>
        <v>2731.6723410699992</v>
      </c>
      <c r="AX96" s="40">
        <f t="shared" si="5"/>
        <v>24.758440539999999</v>
      </c>
      <c r="AY96" s="40">
        <f t="shared" si="5"/>
        <v>483.96720017000001</v>
      </c>
      <c r="AZ96" s="40">
        <f t="shared" si="5"/>
        <v>1959.1849837799998</v>
      </c>
      <c r="BA96" s="40">
        <f t="shared" si="5"/>
        <v>0</v>
      </c>
      <c r="BB96" s="40">
        <f t="shared" si="5"/>
        <v>0</v>
      </c>
      <c r="BC96" s="40">
        <f t="shared" si="5"/>
        <v>0</v>
      </c>
      <c r="BD96" s="40">
        <f t="shared" si="5"/>
        <v>0</v>
      </c>
      <c r="BE96" s="40">
        <f t="shared" si="5"/>
        <v>0</v>
      </c>
      <c r="BF96" s="40">
        <f t="shared" si="5"/>
        <v>90.830893700000018</v>
      </c>
      <c r="BG96" s="40">
        <f t="shared" si="5"/>
        <v>281.85137238999999</v>
      </c>
      <c r="BH96" s="40">
        <f t="shared" si="5"/>
        <v>28.93883894</v>
      </c>
      <c r="BI96" s="40">
        <f t="shared" si="5"/>
        <v>0</v>
      </c>
      <c r="BJ96" s="40">
        <f t="shared" si="5"/>
        <v>321.72692893999999</v>
      </c>
      <c r="BK96" s="40">
        <f>SUM(BK78:BK95)</f>
        <v>9537.9352779000001</v>
      </c>
      <c r="BL96" s="57"/>
    </row>
    <row r="97" spans="1:63" s="50" customFormat="1" ht="25.5">
      <c r="A97" s="49"/>
      <c r="B97" s="27" t="s">
        <v>84</v>
      </c>
      <c r="C97" s="40">
        <f t="shared" ref="C97:BJ97" si="6">C96+C76+C70+C13+C10</f>
        <v>0</v>
      </c>
      <c r="D97" s="40">
        <f t="shared" si="6"/>
        <v>515.17550055000004</v>
      </c>
      <c r="E97" s="40">
        <f t="shared" si="6"/>
        <v>80.645161290000004</v>
      </c>
      <c r="F97" s="40">
        <f t="shared" si="6"/>
        <v>0</v>
      </c>
      <c r="G97" s="40">
        <f t="shared" si="6"/>
        <v>0</v>
      </c>
      <c r="H97" s="40">
        <f t="shared" si="6"/>
        <v>20.515958190000003</v>
      </c>
      <c r="I97" s="40">
        <f t="shared" si="6"/>
        <v>9982.5667199300005</v>
      </c>
      <c r="J97" s="40">
        <f t="shared" si="6"/>
        <v>1589.8073196600001</v>
      </c>
      <c r="K97" s="40">
        <f t="shared" si="6"/>
        <v>2.52419277</v>
      </c>
      <c r="L97" s="40">
        <f t="shared" si="6"/>
        <v>744.12811875</v>
      </c>
      <c r="M97" s="40">
        <f t="shared" si="6"/>
        <v>0</v>
      </c>
      <c r="N97" s="40">
        <f t="shared" si="6"/>
        <v>0</v>
      </c>
      <c r="O97" s="40">
        <f t="shared" si="6"/>
        <v>0</v>
      </c>
      <c r="P97" s="40">
        <f t="shared" si="6"/>
        <v>0</v>
      </c>
      <c r="Q97" s="40">
        <f t="shared" si="6"/>
        <v>0</v>
      </c>
      <c r="R97" s="40">
        <f t="shared" si="6"/>
        <v>13.187213849999999</v>
      </c>
      <c r="S97" s="40">
        <f t="shared" si="6"/>
        <v>813.84574156000008</v>
      </c>
      <c r="T97" s="40">
        <f t="shared" si="6"/>
        <v>102.99717046000001</v>
      </c>
      <c r="U97" s="40">
        <f t="shared" si="6"/>
        <v>0</v>
      </c>
      <c r="V97" s="40">
        <f t="shared" si="6"/>
        <v>78.141076300000009</v>
      </c>
      <c r="W97" s="40">
        <f t="shared" si="6"/>
        <v>0</v>
      </c>
      <c r="X97" s="40">
        <f t="shared" si="6"/>
        <v>92.591277259999998</v>
      </c>
      <c r="Y97" s="40">
        <f t="shared" si="6"/>
        <v>0</v>
      </c>
      <c r="Z97" s="40">
        <f t="shared" si="6"/>
        <v>0</v>
      </c>
      <c r="AA97" s="40">
        <f t="shared" si="6"/>
        <v>0</v>
      </c>
      <c r="AB97" s="40">
        <f t="shared" si="6"/>
        <v>42.143940900000004</v>
      </c>
      <c r="AC97" s="40">
        <f t="shared" si="6"/>
        <v>1262.4267372000002</v>
      </c>
      <c r="AD97" s="40">
        <f t="shared" si="6"/>
        <v>0</v>
      </c>
      <c r="AE97" s="40">
        <f t="shared" si="6"/>
        <v>0</v>
      </c>
      <c r="AF97" s="40">
        <f t="shared" si="6"/>
        <v>1577.7770780000001</v>
      </c>
      <c r="AG97" s="40">
        <f t="shared" si="6"/>
        <v>0</v>
      </c>
      <c r="AH97" s="40">
        <f t="shared" si="6"/>
        <v>0</v>
      </c>
      <c r="AI97" s="40">
        <f t="shared" si="6"/>
        <v>0</v>
      </c>
      <c r="AJ97" s="40">
        <f t="shared" si="6"/>
        <v>0</v>
      </c>
      <c r="AK97" s="40">
        <f t="shared" si="6"/>
        <v>0</v>
      </c>
      <c r="AL97" s="40">
        <f t="shared" si="6"/>
        <v>9.7966372999999987</v>
      </c>
      <c r="AM97" s="40">
        <f t="shared" si="6"/>
        <v>86.738649000000024</v>
      </c>
      <c r="AN97" s="40">
        <f t="shared" si="6"/>
        <v>0.64359767999999995</v>
      </c>
      <c r="AO97" s="40">
        <f t="shared" si="6"/>
        <v>0</v>
      </c>
      <c r="AP97" s="40">
        <f t="shared" si="6"/>
        <v>89.810072939999998</v>
      </c>
      <c r="AQ97" s="40">
        <f t="shared" si="6"/>
        <v>0</v>
      </c>
      <c r="AR97" s="40">
        <f t="shared" si="6"/>
        <v>70.688294859999999</v>
      </c>
      <c r="AS97" s="40">
        <f t="shared" si="6"/>
        <v>0</v>
      </c>
      <c r="AT97" s="40">
        <f t="shared" si="6"/>
        <v>0</v>
      </c>
      <c r="AU97" s="40">
        <f t="shared" si="6"/>
        <v>0</v>
      </c>
      <c r="AV97" s="40">
        <f t="shared" si="6"/>
        <v>322.80125357999998</v>
      </c>
      <c r="AW97" s="40">
        <f t="shared" si="6"/>
        <v>7371.7995051199978</v>
      </c>
      <c r="AX97" s="40">
        <f t="shared" si="6"/>
        <v>324.45753057999997</v>
      </c>
      <c r="AY97" s="40">
        <f t="shared" si="6"/>
        <v>562.49311471999999</v>
      </c>
      <c r="AZ97" s="40">
        <f t="shared" si="6"/>
        <v>3927.7162137699997</v>
      </c>
      <c r="BA97" s="40">
        <f t="shared" si="6"/>
        <v>0</v>
      </c>
      <c r="BB97" s="40">
        <f t="shared" si="6"/>
        <v>0</v>
      </c>
      <c r="BC97" s="40">
        <f t="shared" si="6"/>
        <v>0</v>
      </c>
      <c r="BD97" s="40">
        <f t="shared" si="6"/>
        <v>0</v>
      </c>
      <c r="BE97" s="40">
        <f t="shared" si="6"/>
        <v>0</v>
      </c>
      <c r="BF97" s="40">
        <f t="shared" si="6"/>
        <v>129.12982664</v>
      </c>
      <c r="BG97" s="40">
        <f t="shared" si="6"/>
        <v>922.1450724</v>
      </c>
      <c r="BH97" s="40">
        <f t="shared" si="6"/>
        <v>49.594613300000006</v>
      </c>
      <c r="BI97" s="40">
        <f t="shared" si="6"/>
        <v>0</v>
      </c>
      <c r="BJ97" s="40">
        <f t="shared" si="6"/>
        <v>483.97681615999994</v>
      </c>
      <c r="BK97" s="40">
        <f>BK96+BK76+BK70+BK13+BK10</f>
        <v>31270.264404720001</v>
      </c>
    </row>
    <row r="98" spans="1:63" ht="3.75" customHeight="1">
      <c r="A98" s="17"/>
      <c r="B98" s="28"/>
      <c r="C98" s="61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  <c r="BK98" s="63"/>
    </row>
    <row r="99" spans="1:63" ht="25.5">
      <c r="A99" s="17" t="s">
        <v>1</v>
      </c>
      <c r="B99" s="24" t="s">
        <v>7</v>
      </c>
      <c r="C99" s="61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  <c r="BK99" s="63"/>
    </row>
    <row r="100" spans="1:63" s="5" customFormat="1">
      <c r="A100" s="17" t="s">
        <v>80</v>
      </c>
      <c r="B100" s="25" t="s">
        <v>2</v>
      </c>
      <c r="C100" s="68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69"/>
      <c r="BK100" s="70"/>
    </row>
    <row r="101" spans="1:63" s="5" customFormat="1">
      <c r="A101" s="17"/>
      <c r="B101" s="26" t="s">
        <v>154</v>
      </c>
      <c r="C101" s="48">
        <v>0</v>
      </c>
      <c r="D101" s="52">
        <v>0</v>
      </c>
      <c r="E101" s="52">
        <v>0</v>
      </c>
      <c r="F101" s="52">
        <v>0</v>
      </c>
      <c r="G101" s="53">
        <v>0</v>
      </c>
      <c r="H101" s="48">
        <v>0.80461815999999997</v>
      </c>
      <c r="I101" s="52">
        <v>0</v>
      </c>
      <c r="J101" s="52">
        <v>0</v>
      </c>
      <c r="K101" s="52">
        <v>0</v>
      </c>
      <c r="L101" s="53">
        <v>1.36308E-3</v>
      </c>
      <c r="M101" s="48">
        <v>0</v>
      </c>
      <c r="N101" s="52">
        <v>0</v>
      </c>
      <c r="O101" s="52">
        <v>0</v>
      </c>
      <c r="P101" s="52">
        <v>0</v>
      </c>
      <c r="Q101" s="53">
        <v>0</v>
      </c>
      <c r="R101" s="48">
        <v>0.57567172</v>
      </c>
      <c r="S101" s="52">
        <v>0</v>
      </c>
      <c r="T101" s="52">
        <v>0</v>
      </c>
      <c r="U101" s="52">
        <v>0</v>
      </c>
      <c r="V101" s="53">
        <v>4.0560199999999996E-3</v>
      </c>
      <c r="W101" s="40">
        <v>0</v>
      </c>
      <c r="X101" s="43">
        <v>0</v>
      </c>
      <c r="Y101" s="43">
        <v>0</v>
      </c>
      <c r="Z101" s="43">
        <v>0</v>
      </c>
      <c r="AA101" s="44">
        <v>0</v>
      </c>
      <c r="AB101" s="40">
        <v>13.774539150000001</v>
      </c>
      <c r="AC101" s="43">
        <v>4.3898000000000001E-3</v>
      </c>
      <c r="AD101" s="43">
        <v>0</v>
      </c>
      <c r="AE101" s="43">
        <v>0</v>
      </c>
      <c r="AF101" s="44">
        <v>0.46123258</v>
      </c>
      <c r="AG101" s="40">
        <v>0</v>
      </c>
      <c r="AH101" s="43">
        <v>0</v>
      </c>
      <c r="AI101" s="43">
        <v>0</v>
      </c>
      <c r="AJ101" s="43">
        <v>0</v>
      </c>
      <c r="AK101" s="44">
        <v>0</v>
      </c>
      <c r="AL101" s="40">
        <v>6.2178410299999998</v>
      </c>
      <c r="AM101" s="43">
        <v>2.189456E-2</v>
      </c>
      <c r="AN101" s="43">
        <v>0</v>
      </c>
      <c r="AO101" s="43">
        <v>0</v>
      </c>
      <c r="AP101" s="44">
        <v>0.80628460999999996</v>
      </c>
      <c r="AQ101" s="40">
        <v>0</v>
      </c>
      <c r="AR101" s="43">
        <v>0</v>
      </c>
      <c r="AS101" s="43">
        <v>0</v>
      </c>
      <c r="AT101" s="43">
        <v>0</v>
      </c>
      <c r="AU101" s="44">
        <v>0</v>
      </c>
      <c r="AV101" s="40">
        <v>208.67163468999999</v>
      </c>
      <c r="AW101" s="43">
        <v>35.14666295</v>
      </c>
      <c r="AX101" s="43">
        <v>0</v>
      </c>
      <c r="AY101" s="43">
        <v>0</v>
      </c>
      <c r="AZ101" s="44">
        <v>27.195067989999998</v>
      </c>
      <c r="BA101" s="40">
        <v>0</v>
      </c>
      <c r="BB101" s="43">
        <v>0</v>
      </c>
      <c r="BC101" s="43">
        <v>0</v>
      </c>
      <c r="BD101" s="43">
        <v>0</v>
      </c>
      <c r="BE101" s="44">
        <v>0</v>
      </c>
      <c r="BF101" s="40">
        <v>98.243926299999998</v>
      </c>
      <c r="BG101" s="43">
        <v>15.29650019</v>
      </c>
      <c r="BH101" s="43">
        <v>0</v>
      </c>
      <c r="BI101" s="43">
        <v>0</v>
      </c>
      <c r="BJ101" s="44">
        <v>1.9477416299999999</v>
      </c>
      <c r="BK101" s="42">
        <f>SUM(C101:BJ101)</f>
        <v>409.17342445999998</v>
      </c>
    </row>
    <row r="102" spans="1:63" s="5" customFormat="1">
      <c r="A102" s="17"/>
      <c r="B102" s="26" t="s">
        <v>89</v>
      </c>
      <c r="C102" s="40">
        <f>SUM(C101)</f>
        <v>0</v>
      </c>
      <c r="D102" s="40">
        <f t="shared" ref="D102:BK102" si="7">SUM(D101)</f>
        <v>0</v>
      </c>
      <c r="E102" s="40">
        <f t="shared" si="7"/>
        <v>0</v>
      </c>
      <c r="F102" s="40">
        <f t="shared" si="7"/>
        <v>0</v>
      </c>
      <c r="G102" s="40">
        <f t="shared" si="7"/>
        <v>0</v>
      </c>
      <c r="H102" s="40">
        <f t="shared" si="7"/>
        <v>0.80461815999999997</v>
      </c>
      <c r="I102" s="40">
        <f t="shared" si="7"/>
        <v>0</v>
      </c>
      <c r="J102" s="40">
        <f t="shared" si="7"/>
        <v>0</v>
      </c>
      <c r="K102" s="40">
        <f t="shared" si="7"/>
        <v>0</v>
      </c>
      <c r="L102" s="40">
        <f t="shared" si="7"/>
        <v>1.36308E-3</v>
      </c>
      <c r="M102" s="40">
        <f t="shared" si="7"/>
        <v>0</v>
      </c>
      <c r="N102" s="40">
        <f t="shared" si="7"/>
        <v>0</v>
      </c>
      <c r="O102" s="40">
        <f t="shared" si="7"/>
        <v>0</v>
      </c>
      <c r="P102" s="40">
        <f t="shared" si="7"/>
        <v>0</v>
      </c>
      <c r="Q102" s="40">
        <f t="shared" si="7"/>
        <v>0</v>
      </c>
      <c r="R102" s="40">
        <f t="shared" si="7"/>
        <v>0.57567172</v>
      </c>
      <c r="S102" s="40">
        <f t="shared" si="7"/>
        <v>0</v>
      </c>
      <c r="T102" s="40">
        <f t="shared" si="7"/>
        <v>0</v>
      </c>
      <c r="U102" s="40">
        <f t="shared" si="7"/>
        <v>0</v>
      </c>
      <c r="V102" s="40">
        <f t="shared" si="7"/>
        <v>4.0560199999999996E-3</v>
      </c>
      <c r="W102" s="40">
        <f t="shared" si="7"/>
        <v>0</v>
      </c>
      <c r="X102" s="40">
        <f t="shared" si="7"/>
        <v>0</v>
      </c>
      <c r="Y102" s="40">
        <f t="shared" si="7"/>
        <v>0</v>
      </c>
      <c r="Z102" s="40">
        <f t="shared" si="7"/>
        <v>0</v>
      </c>
      <c r="AA102" s="40">
        <f t="shared" si="7"/>
        <v>0</v>
      </c>
      <c r="AB102" s="40">
        <f t="shared" si="7"/>
        <v>13.774539150000001</v>
      </c>
      <c r="AC102" s="40">
        <f t="shared" si="7"/>
        <v>4.3898000000000001E-3</v>
      </c>
      <c r="AD102" s="40">
        <f t="shared" si="7"/>
        <v>0</v>
      </c>
      <c r="AE102" s="40">
        <f t="shared" si="7"/>
        <v>0</v>
      </c>
      <c r="AF102" s="40">
        <f t="shared" si="7"/>
        <v>0.46123258</v>
      </c>
      <c r="AG102" s="40">
        <f t="shared" si="7"/>
        <v>0</v>
      </c>
      <c r="AH102" s="40">
        <f t="shared" si="7"/>
        <v>0</v>
      </c>
      <c r="AI102" s="40">
        <f t="shared" si="7"/>
        <v>0</v>
      </c>
      <c r="AJ102" s="40">
        <f t="shared" si="7"/>
        <v>0</v>
      </c>
      <c r="AK102" s="40">
        <f t="shared" si="7"/>
        <v>0</v>
      </c>
      <c r="AL102" s="40">
        <f t="shared" si="7"/>
        <v>6.2178410299999998</v>
      </c>
      <c r="AM102" s="40">
        <f t="shared" si="7"/>
        <v>2.189456E-2</v>
      </c>
      <c r="AN102" s="40">
        <f t="shared" si="7"/>
        <v>0</v>
      </c>
      <c r="AO102" s="40">
        <f t="shared" si="7"/>
        <v>0</v>
      </c>
      <c r="AP102" s="40">
        <f t="shared" si="7"/>
        <v>0.80628460999999996</v>
      </c>
      <c r="AQ102" s="40">
        <f t="shared" si="7"/>
        <v>0</v>
      </c>
      <c r="AR102" s="40">
        <f t="shared" si="7"/>
        <v>0</v>
      </c>
      <c r="AS102" s="40">
        <f t="shared" si="7"/>
        <v>0</v>
      </c>
      <c r="AT102" s="40">
        <f t="shared" si="7"/>
        <v>0</v>
      </c>
      <c r="AU102" s="40">
        <f t="shared" si="7"/>
        <v>0</v>
      </c>
      <c r="AV102" s="40">
        <f t="shared" si="7"/>
        <v>208.67163468999999</v>
      </c>
      <c r="AW102" s="40">
        <f t="shared" si="7"/>
        <v>35.14666295</v>
      </c>
      <c r="AX102" s="40">
        <f t="shared" si="7"/>
        <v>0</v>
      </c>
      <c r="AY102" s="40">
        <f t="shared" si="7"/>
        <v>0</v>
      </c>
      <c r="AZ102" s="40">
        <f t="shared" si="7"/>
        <v>27.195067989999998</v>
      </c>
      <c r="BA102" s="40">
        <f t="shared" si="7"/>
        <v>0</v>
      </c>
      <c r="BB102" s="40">
        <f t="shared" si="7"/>
        <v>0</v>
      </c>
      <c r="BC102" s="40">
        <f t="shared" si="7"/>
        <v>0</v>
      </c>
      <c r="BD102" s="40">
        <f t="shared" si="7"/>
        <v>0</v>
      </c>
      <c r="BE102" s="40">
        <f t="shared" si="7"/>
        <v>0</v>
      </c>
      <c r="BF102" s="40">
        <f t="shared" si="7"/>
        <v>98.243926299999998</v>
      </c>
      <c r="BG102" s="40">
        <f t="shared" si="7"/>
        <v>15.29650019</v>
      </c>
      <c r="BH102" s="40">
        <f t="shared" si="7"/>
        <v>0</v>
      </c>
      <c r="BI102" s="40">
        <f t="shared" si="7"/>
        <v>0</v>
      </c>
      <c r="BJ102" s="40">
        <f t="shared" si="7"/>
        <v>1.9477416299999999</v>
      </c>
      <c r="BK102" s="40">
        <f t="shared" si="7"/>
        <v>409.17342445999998</v>
      </c>
    </row>
    <row r="103" spans="1:63">
      <c r="A103" s="17" t="s">
        <v>81</v>
      </c>
      <c r="B103" s="25" t="s">
        <v>17</v>
      </c>
      <c r="C103" s="61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  <c r="BK103" s="63"/>
    </row>
    <row r="104" spans="1:63">
      <c r="A104" s="17"/>
      <c r="B104" s="26" t="s">
        <v>189</v>
      </c>
      <c r="C104" s="39">
        <v>0</v>
      </c>
      <c r="D104" s="34">
        <v>0</v>
      </c>
      <c r="E104" s="34">
        <v>0</v>
      </c>
      <c r="F104" s="34">
        <v>0</v>
      </c>
      <c r="G104" s="41">
        <v>0</v>
      </c>
      <c r="H104" s="39">
        <v>3.1479168400000002</v>
      </c>
      <c r="I104" s="34">
        <v>0</v>
      </c>
      <c r="J104" s="34">
        <v>0.45260009000000001</v>
      </c>
      <c r="K104" s="34">
        <v>0</v>
      </c>
      <c r="L104" s="41">
        <v>0.81056315999999995</v>
      </c>
      <c r="M104" s="39">
        <v>0</v>
      </c>
      <c r="N104" s="34">
        <v>0</v>
      </c>
      <c r="O104" s="34">
        <v>0</v>
      </c>
      <c r="P104" s="34">
        <v>0</v>
      </c>
      <c r="Q104" s="41">
        <v>0</v>
      </c>
      <c r="R104" s="39">
        <v>1.92547734</v>
      </c>
      <c r="S104" s="34">
        <v>0</v>
      </c>
      <c r="T104" s="34">
        <v>0</v>
      </c>
      <c r="U104" s="34">
        <v>0</v>
      </c>
      <c r="V104" s="41">
        <v>0.37428009000000001</v>
      </c>
      <c r="W104" s="39">
        <v>0</v>
      </c>
      <c r="X104" s="34">
        <v>0</v>
      </c>
      <c r="Y104" s="34">
        <v>0</v>
      </c>
      <c r="Z104" s="34">
        <v>0</v>
      </c>
      <c r="AA104" s="41">
        <v>0</v>
      </c>
      <c r="AB104" s="39">
        <v>18.810124559999998</v>
      </c>
      <c r="AC104" s="34">
        <v>1.6023963000000001</v>
      </c>
      <c r="AD104" s="34">
        <v>0</v>
      </c>
      <c r="AE104" s="34">
        <v>0</v>
      </c>
      <c r="AF104" s="41">
        <v>5.8451235800000001</v>
      </c>
      <c r="AG104" s="39">
        <v>0</v>
      </c>
      <c r="AH104" s="34">
        <v>0</v>
      </c>
      <c r="AI104" s="34">
        <v>0</v>
      </c>
      <c r="AJ104" s="34">
        <v>0</v>
      </c>
      <c r="AK104" s="41">
        <v>0</v>
      </c>
      <c r="AL104" s="39">
        <v>5.8566885299999996</v>
      </c>
      <c r="AM104" s="34">
        <v>0.13578900999999999</v>
      </c>
      <c r="AN104" s="34">
        <v>0</v>
      </c>
      <c r="AO104" s="34">
        <v>0</v>
      </c>
      <c r="AP104" s="41">
        <v>0.40890768999999999</v>
      </c>
      <c r="AQ104" s="39">
        <v>0</v>
      </c>
      <c r="AR104" s="34">
        <v>0</v>
      </c>
      <c r="AS104" s="34">
        <v>0</v>
      </c>
      <c r="AT104" s="34">
        <v>0</v>
      </c>
      <c r="AU104" s="41">
        <v>0</v>
      </c>
      <c r="AV104" s="39">
        <v>330.55517369</v>
      </c>
      <c r="AW104" s="34">
        <v>43.539817550000002</v>
      </c>
      <c r="AX104" s="34">
        <v>0</v>
      </c>
      <c r="AY104" s="34">
        <v>4.2409180700000002</v>
      </c>
      <c r="AZ104" s="41">
        <v>76.848762539999996</v>
      </c>
      <c r="BA104" s="39">
        <v>0</v>
      </c>
      <c r="BB104" s="34">
        <v>0</v>
      </c>
      <c r="BC104" s="34">
        <v>0</v>
      </c>
      <c r="BD104" s="34">
        <v>0</v>
      </c>
      <c r="BE104" s="41">
        <v>0</v>
      </c>
      <c r="BF104" s="39">
        <v>136.93304989999999</v>
      </c>
      <c r="BG104" s="34">
        <v>7.8865556899999998</v>
      </c>
      <c r="BH104" s="34">
        <v>4.0729947400000004</v>
      </c>
      <c r="BI104" s="34">
        <v>0</v>
      </c>
      <c r="BJ104" s="41">
        <v>16.70611456</v>
      </c>
      <c r="BK104" s="42">
        <f t="shared" ref="BK104:BK111" si="8">SUM(C104:BJ104)</f>
        <v>660.15325393000001</v>
      </c>
    </row>
    <row r="105" spans="1:63">
      <c r="A105" s="17"/>
      <c r="B105" s="26" t="s">
        <v>155</v>
      </c>
      <c r="C105" s="39">
        <v>0</v>
      </c>
      <c r="D105" s="46">
        <v>0</v>
      </c>
      <c r="E105" s="46">
        <v>0</v>
      </c>
      <c r="F105" s="46">
        <v>0</v>
      </c>
      <c r="G105" s="47">
        <v>0</v>
      </c>
      <c r="H105" s="39">
        <v>0.31535712999999999</v>
      </c>
      <c r="I105" s="46">
        <v>0</v>
      </c>
      <c r="J105" s="46">
        <v>0</v>
      </c>
      <c r="K105" s="46">
        <v>0</v>
      </c>
      <c r="L105" s="47">
        <v>0.31182973000000003</v>
      </c>
      <c r="M105" s="39">
        <v>0</v>
      </c>
      <c r="N105" s="46">
        <v>0</v>
      </c>
      <c r="O105" s="46">
        <v>0</v>
      </c>
      <c r="P105" s="46">
        <v>0</v>
      </c>
      <c r="Q105" s="47">
        <v>0</v>
      </c>
      <c r="R105" s="39">
        <v>0.38980880000000001</v>
      </c>
      <c r="S105" s="46">
        <v>0</v>
      </c>
      <c r="T105" s="46">
        <v>0</v>
      </c>
      <c r="U105" s="46">
        <v>0</v>
      </c>
      <c r="V105" s="47">
        <v>0.24342348999999999</v>
      </c>
      <c r="W105" s="39">
        <v>0</v>
      </c>
      <c r="X105" s="46">
        <v>0</v>
      </c>
      <c r="Y105" s="46">
        <v>0</v>
      </c>
      <c r="Z105" s="46">
        <v>0</v>
      </c>
      <c r="AA105" s="47">
        <v>0</v>
      </c>
      <c r="AB105" s="39">
        <v>6.1747118199999997</v>
      </c>
      <c r="AC105" s="46">
        <v>0.26411245999999999</v>
      </c>
      <c r="AD105" s="46">
        <v>0</v>
      </c>
      <c r="AE105" s="46">
        <v>0</v>
      </c>
      <c r="AF105" s="47">
        <v>0.12323820000000001</v>
      </c>
      <c r="AG105" s="39">
        <v>0</v>
      </c>
      <c r="AH105" s="46">
        <v>0</v>
      </c>
      <c r="AI105" s="46">
        <v>0</v>
      </c>
      <c r="AJ105" s="46">
        <v>0</v>
      </c>
      <c r="AK105" s="47">
        <v>0</v>
      </c>
      <c r="AL105" s="39">
        <v>3.3161367899999998</v>
      </c>
      <c r="AM105" s="46">
        <v>0.65458293000000001</v>
      </c>
      <c r="AN105" s="46">
        <v>0</v>
      </c>
      <c r="AO105" s="46">
        <v>0</v>
      </c>
      <c r="AP105" s="47">
        <v>0.16539302</v>
      </c>
      <c r="AQ105" s="39">
        <v>0</v>
      </c>
      <c r="AR105" s="46">
        <v>0</v>
      </c>
      <c r="AS105" s="46">
        <v>0</v>
      </c>
      <c r="AT105" s="46">
        <v>0</v>
      </c>
      <c r="AU105" s="47">
        <v>0</v>
      </c>
      <c r="AV105" s="39">
        <v>36.163926170000003</v>
      </c>
      <c r="AW105" s="46">
        <v>7.2482030000000002</v>
      </c>
      <c r="AX105" s="46">
        <v>0</v>
      </c>
      <c r="AY105" s="46">
        <v>0</v>
      </c>
      <c r="AZ105" s="47">
        <v>26.13630547</v>
      </c>
      <c r="BA105" s="39">
        <v>0</v>
      </c>
      <c r="BB105" s="46">
        <v>0</v>
      </c>
      <c r="BC105" s="46">
        <v>0</v>
      </c>
      <c r="BD105" s="46">
        <v>0</v>
      </c>
      <c r="BE105" s="47">
        <v>0</v>
      </c>
      <c r="BF105" s="39">
        <v>21.99267794</v>
      </c>
      <c r="BG105" s="46">
        <v>5.9584588099999998</v>
      </c>
      <c r="BH105" s="46">
        <v>0</v>
      </c>
      <c r="BI105" s="46">
        <v>0</v>
      </c>
      <c r="BJ105" s="47">
        <v>6.5731845299999998</v>
      </c>
      <c r="BK105" s="42">
        <f t="shared" si="8"/>
        <v>116.03135028999999</v>
      </c>
    </row>
    <row r="106" spans="1:63" ht="25.5">
      <c r="A106" s="17"/>
      <c r="B106" s="26" t="s">
        <v>156</v>
      </c>
      <c r="C106" s="39">
        <v>0</v>
      </c>
      <c r="D106" s="46">
        <v>0</v>
      </c>
      <c r="E106" s="46">
        <v>0</v>
      </c>
      <c r="F106" s="46">
        <v>0</v>
      </c>
      <c r="G106" s="47">
        <v>0</v>
      </c>
      <c r="H106" s="39">
        <v>0.18057121000000001</v>
      </c>
      <c r="I106" s="46">
        <v>0</v>
      </c>
      <c r="J106" s="46">
        <v>0</v>
      </c>
      <c r="K106" s="46">
        <v>0</v>
      </c>
      <c r="L106" s="47">
        <v>4.726176E-2</v>
      </c>
      <c r="M106" s="39">
        <v>0</v>
      </c>
      <c r="N106" s="46">
        <v>0</v>
      </c>
      <c r="O106" s="46">
        <v>0</v>
      </c>
      <c r="P106" s="46">
        <v>0</v>
      </c>
      <c r="Q106" s="47">
        <v>0</v>
      </c>
      <c r="R106" s="39">
        <v>0.42582866000000003</v>
      </c>
      <c r="S106" s="46">
        <v>0</v>
      </c>
      <c r="T106" s="46">
        <v>0</v>
      </c>
      <c r="U106" s="46">
        <v>0</v>
      </c>
      <c r="V106" s="47">
        <v>0.27081675999999999</v>
      </c>
      <c r="W106" s="39">
        <v>0</v>
      </c>
      <c r="X106" s="46">
        <v>0</v>
      </c>
      <c r="Y106" s="46">
        <v>0</v>
      </c>
      <c r="Z106" s="46">
        <v>0</v>
      </c>
      <c r="AA106" s="47">
        <v>0</v>
      </c>
      <c r="AB106" s="39">
        <v>3.41542302</v>
      </c>
      <c r="AC106" s="46">
        <v>1.11783845</v>
      </c>
      <c r="AD106" s="46">
        <v>0</v>
      </c>
      <c r="AE106" s="46">
        <v>0</v>
      </c>
      <c r="AF106" s="47">
        <v>1.8845248000000001</v>
      </c>
      <c r="AG106" s="39">
        <v>0</v>
      </c>
      <c r="AH106" s="46">
        <v>0</v>
      </c>
      <c r="AI106" s="46">
        <v>0</v>
      </c>
      <c r="AJ106" s="46">
        <v>0</v>
      </c>
      <c r="AK106" s="47">
        <v>0</v>
      </c>
      <c r="AL106" s="39">
        <v>1.81765563</v>
      </c>
      <c r="AM106" s="46">
        <v>4.0843780000000003E-2</v>
      </c>
      <c r="AN106" s="46">
        <v>0</v>
      </c>
      <c r="AO106" s="46">
        <v>0</v>
      </c>
      <c r="AP106" s="47">
        <v>6.6275000000000004E-4</v>
      </c>
      <c r="AQ106" s="39">
        <v>0</v>
      </c>
      <c r="AR106" s="46">
        <v>0</v>
      </c>
      <c r="AS106" s="46">
        <v>0</v>
      </c>
      <c r="AT106" s="46">
        <v>0</v>
      </c>
      <c r="AU106" s="47">
        <v>0</v>
      </c>
      <c r="AV106" s="39">
        <v>31.462687599999999</v>
      </c>
      <c r="AW106" s="46">
        <v>8.1489521899999993</v>
      </c>
      <c r="AX106" s="46">
        <v>0</v>
      </c>
      <c r="AY106" s="46">
        <v>0</v>
      </c>
      <c r="AZ106" s="47">
        <v>33.77358332</v>
      </c>
      <c r="BA106" s="39">
        <v>0</v>
      </c>
      <c r="BB106" s="46">
        <v>0</v>
      </c>
      <c r="BC106" s="46">
        <v>0</v>
      </c>
      <c r="BD106" s="46">
        <v>0</v>
      </c>
      <c r="BE106" s="47">
        <v>0</v>
      </c>
      <c r="BF106" s="39">
        <v>23.524988839999999</v>
      </c>
      <c r="BG106" s="46">
        <v>5.2275579299999997</v>
      </c>
      <c r="BH106" s="46">
        <v>0</v>
      </c>
      <c r="BI106" s="46">
        <v>0</v>
      </c>
      <c r="BJ106" s="47">
        <v>3.3880734499999998</v>
      </c>
      <c r="BK106" s="42">
        <f t="shared" si="8"/>
        <v>114.72727014999998</v>
      </c>
    </row>
    <row r="107" spans="1:63">
      <c r="A107" s="17"/>
      <c r="B107" s="26" t="s">
        <v>190</v>
      </c>
      <c r="C107" s="39">
        <v>0</v>
      </c>
      <c r="D107" s="46">
        <v>0</v>
      </c>
      <c r="E107" s="46">
        <v>0</v>
      </c>
      <c r="F107" s="46">
        <v>0</v>
      </c>
      <c r="G107" s="47">
        <v>0</v>
      </c>
      <c r="H107" s="39">
        <v>1.87268564</v>
      </c>
      <c r="I107" s="46">
        <v>366.30708543999998</v>
      </c>
      <c r="J107" s="46">
        <v>0</v>
      </c>
      <c r="K107" s="46">
        <v>0</v>
      </c>
      <c r="L107" s="47">
        <v>22.1069833</v>
      </c>
      <c r="M107" s="39">
        <v>0</v>
      </c>
      <c r="N107" s="46">
        <v>0</v>
      </c>
      <c r="O107" s="46">
        <v>0</v>
      </c>
      <c r="P107" s="46">
        <v>0</v>
      </c>
      <c r="Q107" s="47">
        <v>0</v>
      </c>
      <c r="R107" s="39">
        <v>0.77855204</v>
      </c>
      <c r="S107" s="46">
        <v>1.10183133</v>
      </c>
      <c r="T107" s="46">
        <v>0</v>
      </c>
      <c r="U107" s="46">
        <v>0</v>
      </c>
      <c r="V107" s="47">
        <v>5.4975914100000001</v>
      </c>
      <c r="W107" s="39">
        <v>0</v>
      </c>
      <c r="X107" s="46">
        <v>0</v>
      </c>
      <c r="Y107" s="46">
        <v>0</v>
      </c>
      <c r="Z107" s="46">
        <v>0</v>
      </c>
      <c r="AA107" s="47">
        <v>0</v>
      </c>
      <c r="AB107" s="39">
        <v>1.0506602199999999</v>
      </c>
      <c r="AC107" s="46">
        <v>138.57332500999999</v>
      </c>
      <c r="AD107" s="46">
        <v>0</v>
      </c>
      <c r="AE107" s="46">
        <v>0</v>
      </c>
      <c r="AF107" s="47">
        <v>98.595271240000002</v>
      </c>
      <c r="AG107" s="39">
        <v>0</v>
      </c>
      <c r="AH107" s="46">
        <v>0</v>
      </c>
      <c r="AI107" s="46">
        <v>0</v>
      </c>
      <c r="AJ107" s="46">
        <v>0</v>
      </c>
      <c r="AK107" s="47">
        <v>0</v>
      </c>
      <c r="AL107" s="39">
        <v>0.24872499000000001</v>
      </c>
      <c r="AM107" s="46">
        <v>5.1685270699999997</v>
      </c>
      <c r="AN107" s="46">
        <v>0</v>
      </c>
      <c r="AO107" s="46">
        <v>0</v>
      </c>
      <c r="AP107" s="47">
        <v>7.3839134299999998</v>
      </c>
      <c r="AQ107" s="39">
        <v>0</v>
      </c>
      <c r="AR107" s="46">
        <v>0</v>
      </c>
      <c r="AS107" s="46">
        <v>0</v>
      </c>
      <c r="AT107" s="46">
        <v>0</v>
      </c>
      <c r="AU107" s="47">
        <v>0</v>
      </c>
      <c r="AV107" s="39">
        <v>27.729759059999999</v>
      </c>
      <c r="AW107" s="46">
        <v>439.28794504000001</v>
      </c>
      <c r="AX107" s="46">
        <v>0</v>
      </c>
      <c r="AY107" s="46">
        <v>0</v>
      </c>
      <c r="AZ107" s="47">
        <v>566.31816036999999</v>
      </c>
      <c r="BA107" s="39">
        <v>0</v>
      </c>
      <c r="BB107" s="46">
        <v>0</v>
      </c>
      <c r="BC107" s="46">
        <v>0</v>
      </c>
      <c r="BD107" s="46">
        <v>0</v>
      </c>
      <c r="BE107" s="47">
        <v>0</v>
      </c>
      <c r="BF107" s="39">
        <v>8.1197575299999993</v>
      </c>
      <c r="BG107" s="46">
        <v>29.258915949999999</v>
      </c>
      <c r="BH107" s="46">
        <v>0</v>
      </c>
      <c r="BI107" s="46">
        <v>0</v>
      </c>
      <c r="BJ107" s="47">
        <v>65.14530517</v>
      </c>
      <c r="BK107" s="42">
        <f t="shared" si="8"/>
        <v>1784.5449942400001</v>
      </c>
    </row>
    <row r="108" spans="1:63">
      <c r="A108" s="17"/>
      <c r="B108" s="26" t="s">
        <v>157</v>
      </c>
      <c r="C108" s="39">
        <v>0</v>
      </c>
      <c r="D108" s="46">
        <v>0</v>
      </c>
      <c r="E108" s="46">
        <v>0</v>
      </c>
      <c r="F108" s="46">
        <v>0</v>
      </c>
      <c r="G108" s="47">
        <v>0</v>
      </c>
      <c r="H108" s="39">
        <v>0.10520839</v>
      </c>
      <c r="I108" s="46">
        <v>0</v>
      </c>
      <c r="J108" s="46">
        <v>0</v>
      </c>
      <c r="K108" s="46">
        <v>0</v>
      </c>
      <c r="L108" s="47">
        <v>0</v>
      </c>
      <c r="M108" s="39">
        <v>0</v>
      </c>
      <c r="N108" s="46">
        <v>0</v>
      </c>
      <c r="O108" s="46">
        <v>0</v>
      </c>
      <c r="P108" s="46">
        <v>0</v>
      </c>
      <c r="Q108" s="47">
        <v>0</v>
      </c>
      <c r="R108" s="39">
        <v>0.10111892</v>
      </c>
      <c r="S108" s="46">
        <v>5.6414300000000002E-3</v>
      </c>
      <c r="T108" s="46">
        <v>0</v>
      </c>
      <c r="U108" s="46">
        <v>0</v>
      </c>
      <c r="V108" s="47">
        <v>2.436522E-2</v>
      </c>
      <c r="W108" s="39">
        <v>0</v>
      </c>
      <c r="X108" s="46">
        <v>0</v>
      </c>
      <c r="Y108" s="46">
        <v>0</v>
      </c>
      <c r="Z108" s="46">
        <v>0</v>
      </c>
      <c r="AA108" s="47">
        <v>0</v>
      </c>
      <c r="AB108" s="39">
        <v>3.8904063500000001</v>
      </c>
      <c r="AC108" s="46">
        <v>2.6538057300000002</v>
      </c>
      <c r="AD108" s="46">
        <v>0</v>
      </c>
      <c r="AE108" s="46">
        <v>0</v>
      </c>
      <c r="AF108" s="47">
        <v>4.0592046399999999</v>
      </c>
      <c r="AG108" s="39">
        <v>0</v>
      </c>
      <c r="AH108" s="46">
        <v>0</v>
      </c>
      <c r="AI108" s="46">
        <v>0</v>
      </c>
      <c r="AJ108" s="46">
        <v>0</v>
      </c>
      <c r="AK108" s="47">
        <v>0</v>
      </c>
      <c r="AL108" s="39">
        <v>2.1643311000000001</v>
      </c>
      <c r="AM108" s="46">
        <v>1.3857152399999999</v>
      </c>
      <c r="AN108" s="46">
        <v>0</v>
      </c>
      <c r="AO108" s="46">
        <v>0</v>
      </c>
      <c r="AP108" s="47">
        <v>0.27417894999999998</v>
      </c>
      <c r="AQ108" s="39">
        <v>0</v>
      </c>
      <c r="AR108" s="46">
        <v>0</v>
      </c>
      <c r="AS108" s="46">
        <v>0</v>
      </c>
      <c r="AT108" s="46">
        <v>0</v>
      </c>
      <c r="AU108" s="47">
        <v>0</v>
      </c>
      <c r="AV108" s="39">
        <v>15.94323788</v>
      </c>
      <c r="AW108" s="46">
        <v>2.3290537100000002</v>
      </c>
      <c r="AX108" s="46">
        <v>0</v>
      </c>
      <c r="AY108" s="46">
        <v>0</v>
      </c>
      <c r="AZ108" s="47">
        <v>1.9951455300000001</v>
      </c>
      <c r="BA108" s="39">
        <v>0</v>
      </c>
      <c r="BB108" s="46">
        <v>0</v>
      </c>
      <c r="BC108" s="46">
        <v>0</v>
      </c>
      <c r="BD108" s="46">
        <v>0</v>
      </c>
      <c r="BE108" s="47">
        <v>0</v>
      </c>
      <c r="BF108" s="39">
        <v>12.67574357</v>
      </c>
      <c r="BG108" s="46">
        <v>0.45291052999999998</v>
      </c>
      <c r="BH108" s="46">
        <v>5.3135250000000002E-2</v>
      </c>
      <c r="BI108" s="46">
        <v>0</v>
      </c>
      <c r="BJ108" s="47">
        <v>7.4100479999999996E-2</v>
      </c>
      <c r="BK108" s="42">
        <f t="shared" si="8"/>
        <v>48.18730292</v>
      </c>
    </row>
    <row r="109" spans="1:63">
      <c r="A109" s="17"/>
      <c r="B109" s="26" t="s">
        <v>191</v>
      </c>
      <c r="C109" s="39">
        <v>0</v>
      </c>
      <c r="D109" s="46">
        <v>0</v>
      </c>
      <c r="E109" s="46">
        <v>0</v>
      </c>
      <c r="F109" s="46">
        <v>0</v>
      </c>
      <c r="G109" s="47">
        <v>0</v>
      </c>
      <c r="H109" s="39">
        <v>1.02072483</v>
      </c>
      <c r="I109" s="46">
        <v>0.13290362999999999</v>
      </c>
      <c r="J109" s="46">
        <v>0</v>
      </c>
      <c r="K109" s="46">
        <v>0</v>
      </c>
      <c r="L109" s="47">
        <v>1.0696470600000001</v>
      </c>
      <c r="M109" s="39">
        <v>0</v>
      </c>
      <c r="N109" s="46">
        <v>0</v>
      </c>
      <c r="O109" s="46">
        <v>0</v>
      </c>
      <c r="P109" s="46">
        <v>0</v>
      </c>
      <c r="Q109" s="47">
        <v>0</v>
      </c>
      <c r="R109" s="39">
        <v>1.09657355</v>
      </c>
      <c r="S109" s="46">
        <v>0</v>
      </c>
      <c r="T109" s="46">
        <v>0</v>
      </c>
      <c r="U109" s="46">
        <v>0</v>
      </c>
      <c r="V109" s="47">
        <v>0.29854528000000002</v>
      </c>
      <c r="W109" s="39">
        <v>0</v>
      </c>
      <c r="X109" s="46">
        <v>0</v>
      </c>
      <c r="Y109" s="46">
        <v>0</v>
      </c>
      <c r="Z109" s="46">
        <v>0</v>
      </c>
      <c r="AA109" s="47">
        <v>0</v>
      </c>
      <c r="AB109" s="39">
        <v>10.31190982</v>
      </c>
      <c r="AC109" s="46">
        <v>0.89966922000000005</v>
      </c>
      <c r="AD109" s="46">
        <v>0</v>
      </c>
      <c r="AE109" s="46">
        <v>0</v>
      </c>
      <c r="AF109" s="47">
        <v>12.497934280000001</v>
      </c>
      <c r="AG109" s="39">
        <v>0</v>
      </c>
      <c r="AH109" s="46">
        <v>0</v>
      </c>
      <c r="AI109" s="46">
        <v>0</v>
      </c>
      <c r="AJ109" s="46">
        <v>0</v>
      </c>
      <c r="AK109" s="47">
        <v>0</v>
      </c>
      <c r="AL109" s="39">
        <v>3.7186630900000002</v>
      </c>
      <c r="AM109" s="46">
        <v>1.2395379999999999E-2</v>
      </c>
      <c r="AN109" s="46">
        <v>0</v>
      </c>
      <c r="AO109" s="46">
        <v>0</v>
      </c>
      <c r="AP109" s="47">
        <v>0.56483415000000003</v>
      </c>
      <c r="AQ109" s="39">
        <v>0</v>
      </c>
      <c r="AR109" s="46">
        <v>0</v>
      </c>
      <c r="AS109" s="46">
        <v>0</v>
      </c>
      <c r="AT109" s="46">
        <v>0</v>
      </c>
      <c r="AU109" s="47">
        <v>0</v>
      </c>
      <c r="AV109" s="39">
        <v>97.729222609999994</v>
      </c>
      <c r="AW109" s="46">
        <v>27.253668879999999</v>
      </c>
      <c r="AX109" s="46">
        <v>0</v>
      </c>
      <c r="AY109" s="46">
        <v>0</v>
      </c>
      <c r="AZ109" s="47">
        <v>57.4334548</v>
      </c>
      <c r="BA109" s="39">
        <v>0</v>
      </c>
      <c r="BB109" s="46">
        <v>0</v>
      </c>
      <c r="BC109" s="46">
        <v>0</v>
      </c>
      <c r="BD109" s="46">
        <v>0</v>
      </c>
      <c r="BE109" s="47">
        <v>0</v>
      </c>
      <c r="BF109" s="39">
        <v>52.396250729999998</v>
      </c>
      <c r="BG109" s="46">
        <v>8.4563066199999994</v>
      </c>
      <c r="BH109" s="46">
        <v>0</v>
      </c>
      <c r="BI109" s="46">
        <v>0</v>
      </c>
      <c r="BJ109" s="47">
        <v>14.72899541</v>
      </c>
      <c r="BK109" s="42">
        <f t="shared" si="8"/>
        <v>289.62169933999996</v>
      </c>
    </row>
    <row r="110" spans="1:63">
      <c r="A110" s="17"/>
      <c r="B110" s="26" t="s">
        <v>192</v>
      </c>
      <c r="C110" s="39">
        <v>0</v>
      </c>
      <c r="D110" s="46">
        <v>0</v>
      </c>
      <c r="E110" s="46">
        <v>0</v>
      </c>
      <c r="F110" s="46">
        <v>0</v>
      </c>
      <c r="G110" s="47">
        <v>0</v>
      </c>
      <c r="H110" s="39">
        <v>2.6218639499999998</v>
      </c>
      <c r="I110" s="46">
        <v>6.6013299999999999E-3</v>
      </c>
      <c r="J110" s="46">
        <v>0</v>
      </c>
      <c r="K110" s="46">
        <v>0</v>
      </c>
      <c r="L110" s="47">
        <v>1.5774337</v>
      </c>
      <c r="M110" s="39">
        <v>0</v>
      </c>
      <c r="N110" s="46">
        <v>0</v>
      </c>
      <c r="O110" s="46">
        <v>0</v>
      </c>
      <c r="P110" s="46">
        <v>0</v>
      </c>
      <c r="Q110" s="47">
        <v>0</v>
      </c>
      <c r="R110" s="39">
        <v>1.5594810699999999</v>
      </c>
      <c r="S110" s="46">
        <v>0</v>
      </c>
      <c r="T110" s="46">
        <v>0</v>
      </c>
      <c r="U110" s="46">
        <v>0</v>
      </c>
      <c r="V110" s="47">
        <v>5.9451780000000003E-2</v>
      </c>
      <c r="W110" s="39">
        <v>0</v>
      </c>
      <c r="X110" s="46">
        <v>0</v>
      </c>
      <c r="Y110" s="46">
        <v>0</v>
      </c>
      <c r="Z110" s="46">
        <v>0</v>
      </c>
      <c r="AA110" s="47">
        <v>0</v>
      </c>
      <c r="AB110" s="39">
        <v>21.795575670000002</v>
      </c>
      <c r="AC110" s="46">
        <v>1.04905848</v>
      </c>
      <c r="AD110" s="46">
        <v>0</v>
      </c>
      <c r="AE110" s="46">
        <v>3.3529910000000003E-2</v>
      </c>
      <c r="AF110" s="47">
        <v>11.23970778</v>
      </c>
      <c r="AG110" s="39">
        <v>0</v>
      </c>
      <c r="AH110" s="46">
        <v>0</v>
      </c>
      <c r="AI110" s="46">
        <v>0</v>
      </c>
      <c r="AJ110" s="46">
        <v>0</v>
      </c>
      <c r="AK110" s="47">
        <v>0</v>
      </c>
      <c r="AL110" s="39">
        <v>7.2390705000000004</v>
      </c>
      <c r="AM110" s="46">
        <v>0.41105900000000001</v>
      </c>
      <c r="AN110" s="46">
        <v>0</v>
      </c>
      <c r="AO110" s="46">
        <v>0</v>
      </c>
      <c r="AP110" s="47">
        <v>0.38379340000000001</v>
      </c>
      <c r="AQ110" s="39">
        <v>0</v>
      </c>
      <c r="AR110" s="46">
        <v>0</v>
      </c>
      <c r="AS110" s="46">
        <v>0</v>
      </c>
      <c r="AT110" s="46">
        <v>0</v>
      </c>
      <c r="AU110" s="47">
        <v>0</v>
      </c>
      <c r="AV110" s="39">
        <v>307.19640086999999</v>
      </c>
      <c r="AW110" s="46">
        <v>77.260001029999998</v>
      </c>
      <c r="AX110" s="46">
        <v>0</v>
      </c>
      <c r="AY110" s="46">
        <v>2.3873893599999998</v>
      </c>
      <c r="AZ110" s="47">
        <v>52.74154309</v>
      </c>
      <c r="BA110" s="39">
        <v>0</v>
      </c>
      <c r="BB110" s="46">
        <v>0</v>
      </c>
      <c r="BC110" s="46">
        <v>0</v>
      </c>
      <c r="BD110" s="46">
        <v>0</v>
      </c>
      <c r="BE110" s="47">
        <v>0</v>
      </c>
      <c r="BF110" s="39">
        <v>137.91453084</v>
      </c>
      <c r="BG110" s="46">
        <v>1.6364338199999999</v>
      </c>
      <c r="BH110" s="46">
        <v>5.3919266400000003</v>
      </c>
      <c r="BI110" s="46">
        <v>0</v>
      </c>
      <c r="BJ110" s="47">
        <v>5.2425563799999999</v>
      </c>
      <c r="BK110" s="42">
        <f t="shared" si="8"/>
        <v>637.74740859999997</v>
      </c>
    </row>
    <row r="111" spans="1:63">
      <c r="A111" s="17"/>
      <c r="B111" s="26" t="s">
        <v>158</v>
      </c>
      <c r="C111" s="39">
        <v>0</v>
      </c>
      <c r="D111" s="46">
        <v>0</v>
      </c>
      <c r="E111" s="46">
        <v>0</v>
      </c>
      <c r="F111" s="46">
        <v>0</v>
      </c>
      <c r="G111" s="47">
        <v>0</v>
      </c>
      <c r="H111" s="39">
        <v>1.44744495</v>
      </c>
      <c r="I111" s="46">
        <v>0.15922064999999999</v>
      </c>
      <c r="J111" s="46">
        <v>0</v>
      </c>
      <c r="K111" s="46">
        <v>0</v>
      </c>
      <c r="L111" s="47">
        <v>2.5245503</v>
      </c>
      <c r="M111" s="39">
        <v>0</v>
      </c>
      <c r="N111" s="46">
        <v>0</v>
      </c>
      <c r="O111" s="46">
        <v>0</v>
      </c>
      <c r="P111" s="46">
        <v>0</v>
      </c>
      <c r="Q111" s="47">
        <v>0</v>
      </c>
      <c r="R111" s="39">
        <v>1.5268433400000001</v>
      </c>
      <c r="S111" s="46">
        <v>0.26581907999999999</v>
      </c>
      <c r="T111" s="46">
        <v>0</v>
      </c>
      <c r="U111" s="46">
        <v>0</v>
      </c>
      <c r="V111" s="47">
        <v>1.3847258499999999</v>
      </c>
      <c r="W111" s="39">
        <v>0</v>
      </c>
      <c r="X111" s="46">
        <v>0</v>
      </c>
      <c r="Y111" s="46">
        <v>0</v>
      </c>
      <c r="Z111" s="46">
        <v>0</v>
      </c>
      <c r="AA111" s="47">
        <v>0</v>
      </c>
      <c r="AB111" s="39">
        <v>26.17702547</v>
      </c>
      <c r="AC111" s="46">
        <v>60.238950119999998</v>
      </c>
      <c r="AD111" s="46">
        <v>0</v>
      </c>
      <c r="AE111" s="46">
        <v>0</v>
      </c>
      <c r="AF111" s="47">
        <v>67.565659580000002</v>
      </c>
      <c r="AG111" s="39">
        <v>0</v>
      </c>
      <c r="AH111" s="46">
        <v>0</v>
      </c>
      <c r="AI111" s="46">
        <v>0</v>
      </c>
      <c r="AJ111" s="46">
        <v>0</v>
      </c>
      <c r="AK111" s="47">
        <v>0</v>
      </c>
      <c r="AL111" s="39">
        <v>14.00173186</v>
      </c>
      <c r="AM111" s="46">
        <v>2.6395934099999998</v>
      </c>
      <c r="AN111" s="46">
        <v>0</v>
      </c>
      <c r="AO111" s="46">
        <v>0</v>
      </c>
      <c r="AP111" s="47">
        <v>5.0251754899999996</v>
      </c>
      <c r="AQ111" s="39">
        <v>0</v>
      </c>
      <c r="AR111" s="46">
        <v>0</v>
      </c>
      <c r="AS111" s="46">
        <v>0</v>
      </c>
      <c r="AT111" s="46">
        <v>0</v>
      </c>
      <c r="AU111" s="47">
        <v>0</v>
      </c>
      <c r="AV111" s="39">
        <v>193.93453998999999</v>
      </c>
      <c r="AW111" s="46">
        <v>49.107134129999999</v>
      </c>
      <c r="AX111" s="46">
        <v>0</v>
      </c>
      <c r="AY111" s="46">
        <v>12.2668198</v>
      </c>
      <c r="AZ111" s="47">
        <v>229.13442072999999</v>
      </c>
      <c r="BA111" s="39">
        <v>0</v>
      </c>
      <c r="BB111" s="46">
        <v>0</v>
      </c>
      <c r="BC111" s="46">
        <v>0</v>
      </c>
      <c r="BD111" s="46">
        <v>0</v>
      </c>
      <c r="BE111" s="47">
        <v>0</v>
      </c>
      <c r="BF111" s="39">
        <v>140.47666108999999</v>
      </c>
      <c r="BG111" s="46">
        <v>21.196103489999999</v>
      </c>
      <c r="BH111" s="46">
        <v>0</v>
      </c>
      <c r="BI111" s="46">
        <v>0</v>
      </c>
      <c r="BJ111" s="47">
        <v>50.69152862</v>
      </c>
      <c r="BK111" s="42">
        <f t="shared" si="8"/>
        <v>879.7639479500001</v>
      </c>
    </row>
    <row r="112" spans="1:63" s="5" customFormat="1">
      <c r="A112" s="17"/>
      <c r="B112" s="27" t="s">
        <v>90</v>
      </c>
      <c r="C112" s="40">
        <f>SUM(C104:C111)</f>
        <v>0</v>
      </c>
      <c r="D112" s="40">
        <f t="shared" ref="D112:BJ112" si="9">SUM(D104:D111)</f>
        <v>0</v>
      </c>
      <c r="E112" s="40">
        <f t="shared" si="9"/>
        <v>0</v>
      </c>
      <c r="F112" s="40">
        <f t="shared" si="9"/>
        <v>0</v>
      </c>
      <c r="G112" s="40">
        <f t="shared" si="9"/>
        <v>0</v>
      </c>
      <c r="H112" s="40">
        <f t="shared" si="9"/>
        <v>10.711772939999999</v>
      </c>
      <c r="I112" s="40">
        <f t="shared" si="9"/>
        <v>366.60581105</v>
      </c>
      <c r="J112" s="40">
        <f t="shared" si="9"/>
        <v>0.45260009000000001</v>
      </c>
      <c r="K112" s="40">
        <f t="shared" si="9"/>
        <v>0</v>
      </c>
      <c r="L112" s="40">
        <f t="shared" si="9"/>
        <v>28.448269010000004</v>
      </c>
      <c r="M112" s="40">
        <f t="shared" si="9"/>
        <v>0</v>
      </c>
      <c r="N112" s="40">
        <f t="shared" si="9"/>
        <v>0</v>
      </c>
      <c r="O112" s="40">
        <f t="shared" si="9"/>
        <v>0</v>
      </c>
      <c r="P112" s="40">
        <f t="shared" si="9"/>
        <v>0</v>
      </c>
      <c r="Q112" s="40">
        <f t="shared" si="9"/>
        <v>0</v>
      </c>
      <c r="R112" s="40">
        <f t="shared" si="9"/>
        <v>7.8036837200000013</v>
      </c>
      <c r="S112" s="40">
        <f t="shared" si="9"/>
        <v>1.37329184</v>
      </c>
      <c r="T112" s="40">
        <f t="shared" si="9"/>
        <v>0</v>
      </c>
      <c r="U112" s="40">
        <f t="shared" si="9"/>
        <v>0</v>
      </c>
      <c r="V112" s="40">
        <f t="shared" si="9"/>
        <v>8.1531998800000007</v>
      </c>
      <c r="W112" s="40">
        <f t="shared" si="9"/>
        <v>0</v>
      </c>
      <c r="X112" s="40">
        <f t="shared" si="9"/>
        <v>0</v>
      </c>
      <c r="Y112" s="40">
        <f t="shared" si="9"/>
        <v>0</v>
      </c>
      <c r="Z112" s="40">
        <f t="shared" si="9"/>
        <v>0</v>
      </c>
      <c r="AA112" s="40">
        <f t="shared" si="9"/>
        <v>0</v>
      </c>
      <c r="AB112" s="40">
        <f t="shared" si="9"/>
        <v>91.625836930000006</v>
      </c>
      <c r="AC112" s="40">
        <f t="shared" si="9"/>
        <v>206.39915576999999</v>
      </c>
      <c r="AD112" s="40">
        <f t="shared" si="9"/>
        <v>0</v>
      </c>
      <c r="AE112" s="40">
        <f t="shared" si="9"/>
        <v>3.3529910000000003E-2</v>
      </c>
      <c r="AF112" s="40">
        <f t="shared" si="9"/>
        <v>201.8106641</v>
      </c>
      <c r="AG112" s="40">
        <f t="shared" si="9"/>
        <v>0</v>
      </c>
      <c r="AH112" s="40">
        <f t="shared" si="9"/>
        <v>0</v>
      </c>
      <c r="AI112" s="40">
        <f t="shared" si="9"/>
        <v>0</v>
      </c>
      <c r="AJ112" s="40">
        <f t="shared" si="9"/>
        <v>0</v>
      </c>
      <c r="AK112" s="40">
        <f t="shared" si="9"/>
        <v>0</v>
      </c>
      <c r="AL112" s="40">
        <f t="shared" si="9"/>
        <v>38.36300249</v>
      </c>
      <c r="AM112" s="40">
        <f t="shared" si="9"/>
        <v>10.448505819999999</v>
      </c>
      <c r="AN112" s="40">
        <f t="shared" si="9"/>
        <v>0</v>
      </c>
      <c r="AO112" s="40">
        <f t="shared" si="9"/>
        <v>0</v>
      </c>
      <c r="AP112" s="40">
        <f t="shared" si="9"/>
        <v>14.206858879999999</v>
      </c>
      <c r="AQ112" s="40">
        <f t="shared" si="9"/>
        <v>0</v>
      </c>
      <c r="AR112" s="40">
        <f t="shared" si="9"/>
        <v>0</v>
      </c>
      <c r="AS112" s="40">
        <f t="shared" si="9"/>
        <v>0</v>
      </c>
      <c r="AT112" s="40">
        <f t="shared" si="9"/>
        <v>0</v>
      </c>
      <c r="AU112" s="40">
        <f t="shared" si="9"/>
        <v>0</v>
      </c>
      <c r="AV112" s="40">
        <f t="shared" si="9"/>
        <v>1040.7149478700001</v>
      </c>
      <c r="AW112" s="40">
        <f t="shared" si="9"/>
        <v>654.17477552999992</v>
      </c>
      <c r="AX112" s="40">
        <f t="shared" si="9"/>
        <v>0</v>
      </c>
      <c r="AY112" s="40">
        <f t="shared" si="9"/>
        <v>18.89512723</v>
      </c>
      <c r="AZ112" s="40">
        <f t="shared" si="9"/>
        <v>1044.38137585</v>
      </c>
      <c r="BA112" s="40">
        <f t="shared" si="9"/>
        <v>0</v>
      </c>
      <c r="BB112" s="40">
        <f t="shared" si="9"/>
        <v>0</v>
      </c>
      <c r="BC112" s="40">
        <f t="shared" si="9"/>
        <v>0</v>
      </c>
      <c r="BD112" s="40">
        <f t="shared" si="9"/>
        <v>0</v>
      </c>
      <c r="BE112" s="40">
        <f t="shared" si="9"/>
        <v>0</v>
      </c>
      <c r="BF112" s="40">
        <f t="shared" si="9"/>
        <v>534.03366043999995</v>
      </c>
      <c r="BG112" s="40">
        <f t="shared" si="9"/>
        <v>80.073242839999992</v>
      </c>
      <c r="BH112" s="40">
        <f t="shared" si="9"/>
        <v>9.5180566300000002</v>
      </c>
      <c r="BI112" s="40">
        <f t="shared" si="9"/>
        <v>0</v>
      </c>
      <c r="BJ112" s="40">
        <f t="shared" si="9"/>
        <v>162.54985859999999</v>
      </c>
      <c r="BK112" s="40">
        <f>SUM(BK104:BK111)</f>
        <v>4530.7772274200006</v>
      </c>
    </row>
    <row r="113" spans="1:63" s="5" customFormat="1">
      <c r="A113" s="17"/>
      <c r="B113" s="27" t="s">
        <v>88</v>
      </c>
      <c r="C113" s="40">
        <f t="shared" ref="C113:BJ113" si="10">C112+C102</f>
        <v>0</v>
      </c>
      <c r="D113" s="40">
        <f t="shared" si="10"/>
        <v>0</v>
      </c>
      <c r="E113" s="40">
        <f t="shared" si="10"/>
        <v>0</v>
      </c>
      <c r="F113" s="40">
        <f t="shared" si="10"/>
        <v>0</v>
      </c>
      <c r="G113" s="40">
        <f t="shared" si="10"/>
        <v>0</v>
      </c>
      <c r="H113" s="40">
        <f t="shared" si="10"/>
        <v>11.5163911</v>
      </c>
      <c r="I113" s="40">
        <f t="shared" si="10"/>
        <v>366.60581105</v>
      </c>
      <c r="J113" s="40">
        <f t="shared" si="10"/>
        <v>0.45260009000000001</v>
      </c>
      <c r="K113" s="40">
        <f t="shared" si="10"/>
        <v>0</v>
      </c>
      <c r="L113" s="40">
        <f t="shared" si="10"/>
        <v>28.449632090000005</v>
      </c>
      <c r="M113" s="40">
        <f t="shared" si="10"/>
        <v>0</v>
      </c>
      <c r="N113" s="40">
        <f t="shared" si="10"/>
        <v>0</v>
      </c>
      <c r="O113" s="40">
        <f t="shared" si="10"/>
        <v>0</v>
      </c>
      <c r="P113" s="40">
        <f t="shared" si="10"/>
        <v>0</v>
      </c>
      <c r="Q113" s="40">
        <f t="shared" si="10"/>
        <v>0</v>
      </c>
      <c r="R113" s="40">
        <f t="shared" si="10"/>
        <v>8.3793554400000012</v>
      </c>
      <c r="S113" s="40">
        <f t="shared" si="10"/>
        <v>1.37329184</v>
      </c>
      <c r="T113" s="40">
        <f t="shared" si="10"/>
        <v>0</v>
      </c>
      <c r="U113" s="40">
        <f t="shared" si="10"/>
        <v>0</v>
      </c>
      <c r="V113" s="40">
        <f t="shared" si="10"/>
        <v>8.1572559000000009</v>
      </c>
      <c r="W113" s="40">
        <f t="shared" si="10"/>
        <v>0</v>
      </c>
      <c r="X113" s="40">
        <f t="shared" si="10"/>
        <v>0</v>
      </c>
      <c r="Y113" s="40">
        <f t="shared" si="10"/>
        <v>0</v>
      </c>
      <c r="Z113" s="40">
        <f t="shared" si="10"/>
        <v>0</v>
      </c>
      <c r="AA113" s="40">
        <f t="shared" si="10"/>
        <v>0</v>
      </c>
      <c r="AB113" s="40">
        <f t="shared" si="10"/>
        <v>105.40037608</v>
      </c>
      <c r="AC113" s="40">
        <f t="shared" si="10"/>
        <v>206.40354557000001</v>
      </c>
      <c r="AD113" s="40">
        <f t="shared" si="10"/>
        <v>0</v>
      </c>
      <c r="AE113" s="40">
        <f t="shared" si="10"/>
        <v>3.3529910000000003E-2</v>
      </c>
      <c r="AF113" s="40">
        <f t="shared" si="10"/>
        <v>202.27189668</v>
      </c>
      <c r="AG113" s="40">
        <f t="shared" si="10"/>
        <v>0</v>
      </c>
      <c r="AH113" s="40">
        <f t="shared" si="10"/>
        <v>0</v>
      </c>
      <c r="AI113" s="40">
        <f t="shared" si="10"/>
        <v>0</v>
      </c>
      <c r="AJ113" s="40">
        <f t="shared" si="10"/>
        <v>0</v>
      </c>
      <c r="AK113" s="40">
        <f t="shared" si="10"/>
        <v>0</v>
      </c>
      <c r="AL113" s="40">
        <f t="shared" si="10"/>
        <v>44.580843520000002</v>
      </c>
      <c r="AM113" s="40">
        <f t="shared" si="10"/>
        <v>10.470400379999999</v>
      </c>
      <c r="AN113" s="40">
        <f t="shared" si="10"/>
        <v>0</v>
      </c>
      <c r="AO113" s="40">
        <f t="shared" si="10"/>
        <v>0</v>
      </c>
      <c r="AP113" s="40">
        <f t="shared" si="10"/>
        <v>15.013143489999999</v>
      </c>
      <c r="AQ113" s="40">
        <f t="shared" si="10"/>
        <v>0</v>
      </c>
      <c r="AR113" s="40">
        <f t="shared" si="10"/>
        <v>0</v>
      </c>
      <c r="AS113" s="40">
        <f t="shared" si="10"/>
        <v>0</v>
      </c>
      <c r="AT113" s="40">
        <f t="shared" si="10"/>
        <v>0</v>
      </c>
      <c r="AU113" s="40">
        <f t="shared" si="10"/>
        <v>0</v>
      </c>
      <c r="AV113" s="40">
        <f t="shared" si="10"/>
        <v>1249.3865825600001</v>
      </c>
      <c r="AW113" s="40">
        <f t="shared" si="10"/>
        <v>689.32143847999987</v>
      </c>
      <c r="AX113" s="40">
        <f t="shared" si="10"/>
        <v>0</v>
      </c>
      <c r="AY113" s="40">
        <f t="shared" si="10"/>
        <v>18.89512723</v>
      </c>
      <c r="AZ113" s="40">
        <f t="shared" si="10"/>
        <v>1071.5764438400001</v>
      </c>
      <c r="BA113" s="40">
        <f t="shared" si="10"/>
        <v>0</v>
      </c>
      <c r="BB113" s="40">
        <f t="shared" si="10"/>
        <v>0</v>
      </c>
      <c r="BC113" s="40">
        <f t="shared" si="10"/>
        <v>0</v>
      </c>
      <c r="BD113" s="40">
        <f t="shared" si="10"/>
        <v>0</v>
      </c>
      <c r="BE113" s="40">
        <f t="shared" si="10"/>
        <v>0</v>
      </c>
      <c r="BF113" s="40">
        <f t="shared" si="10"/>
        <v>632.27758673999995</v>
      </c>
      <c r="BG113" s="40">
        <f t="shared" si="10"/>
        <v>95.369743029999995</v>
      </c>
      <c r="BH113" s="40">
        <f t="shared" si="10"/>
        <v>9.5180566300000002</v>
      </c>
      <c r="BI113" s="40">
        <f t="shared" si="10"/>
        <v>0</v>
      </c>
      <c r="BJ113" s="40">
        <f t="shared" si="10"/>
        <v>164.49760022999999</v>
      </c>
      <c r="BK113" s="40">
        <f>BK112+BK102</f>
        <v>4939.9506518800008</v>
      </c>
    </row>
    <row r="114" spans="1:63" ht="3" customHeight="1">
      <c r="A114" s="17"/>
      <c r="B114" s="25"/>
      <c r="C114" s="61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3"/>
    </row>
    <row r="115" spans="1:63">
      <c r="A115" s="17" t="s">
        <v>18</v>
      </c>
      <c r="B115" s="24" t="s">
        <v>8</v>
      </c>
      <c r="C115" s="61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2"/>
      <c r="BF115" s="62"/>
      <c r="BG115" s="62"/>
      <c r="BH115" s="62"/>
      <c r="BI115" s="62"/>
      <c r="BJ115" s="62"/>
      <c r="BK115" s="63"/>
    </row>
    <row r="116" spans="1:63">
      <c r="A116" s="17" t="s">
        <v>80</v>
      </c>
      <c r="B116" s="25" t="s">
        <v>19</v>
      </c>
      <c r="C116" s="61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63"/>
    </row>
    <row r="117" spans="1:63">
      <c r="A117" s="17"/>
      <c r="B117" s="26" t="s">
        <v>159</v>
      </c>
      <c r="C117" s="39">
        <v>0</v>
      </c>
      <c r="D117" s="34">
        <v>0</v>
      </c>
      <c r="E117" s="34">
        <v>0</v>
      </c>
      <c r="F117" s="34">
        <v>0</v>
      </c>
      <c r="G117" s="41">
        <v>0</v>
      </c>
      <c r="H117" s="39">
        <v>0.57353295999999998</v>
      </c>
      <c r="I117" s="34">
        <v>0</v>
      </c>
      <c r="J117" s="34">
        <v>0</v>
      </c>
      <c r="K117" s="34">
        <v>0</v>
      </c>
      <c r="L117" s="41">
        <v>0.39106920000000001</v>
      </c>
      <c r="M117" s="39">
        <v>0</v>
      </c>
      <c r="N117" s="34">
        <v>0</v>
      </c>
      <c r="O117" s="34">
        <v>0</v>
      </c>
      <c r="P117" s="34">
        <v>0</v>
      </c>
      <c r="Q117" s="41">
        <v>0</v>
      </c>
      <c r="R117" s="39">
        <v>0.33809260000000002</v>
      </c>
      <c r="S117" s="34">
        <v>0</v>
      </c>
      <c r="T117" s="34">
        <v>0</v>
      </c>
      <c r="U117" s="34">
        <v>0</v>
      </c>
      <c r="V117" s="41">
        <v>3.5755620000000002E-2</v>
      </c>
      <c r="W117" s="39">
        <v>0</v>
      </c>
      <c r="X117" s="34">
        <v>0</v>
      </c>
      <c r="Y117" s="34">
        <v>0</v>
      </c>
      <c r="Z117" s="34">
        <v>0</v>
      </c>
      <c r="AA117" s="41">
        <v>0</v>
      </c>
      <c r="AB117" s="39">
        <v>2.4438810399999999</v>
      </c>
      <c r="AC117" s="34">
        <v>0.17984517</v>
      </c>
      <c r="AD117" s="34">
        <v>0</v>
      </c>
      <c r="AE117" s="34">
        <v>0</v>
      </c>
      <c r="AF117" s="41">
        <v>1.6569823100000001</v>
      </c>
      <c r="AG117" s="39">
        <v>0</v>
      </c>
      <c r="AH117" s="34">
        <v>0</v>
      </c>
      <c r="AI117" s="34">
        <v>0</v>
      </c>
      <c r="AJ117" s="34">
        <v>0</v>
      </c>
      <c r="AK117" s="41">
        <v>0</v>
      </c>
      <c r="AL117" s="39">
        <v>0.35379118999999998</v>
      </c>
      <c r="AM117" s="34">
        <v>9.3782999999999996E-4</v>
      </c>
      <c r="AN117" s="34">
        <v>0</v>
      </c>
      <c r="AO117" s="34">
        <v>0</v>
      </c>
      <c r="AP117" s="41">
        <v>0.23172064000000001</v>
      </c>
      <c r="AQ117" s="39">
        <v>0</v>
      </c>
      <c r="AR117" s="34">
        <v>0</v>
      </c>
      <c r="AS117" s="34">
        <v>0</v>
      </c>
      <c r="AT117" s="34">
        <v>0</v>
      </c>
      <c r="AU117" s="41">
        <v>0</v>
      </c>
      <c r="AV117" s="39">
        <v>29.841226320000001</v>
      </c>
      <c r="AW117" s="34">
        <v>15.65191198</v>
      </c>
      <c r="AX117" s="34">
        <v>0</v>
      </c>
      <c r="AY117" s="34">
        <v>0</v>
      </c>
      <c r="AZ117" s="41">
        <v>71.841608980000004</v>
      </c>
      <c r="BA117" s="39">
        <v>0</v>
      </c>
      <c r="BB117" s="34">
        <v>0</v>
      </c>
      <c r="BC117" s="34">
        <v>0</v>
      </c>
      <c r="BD117" s="34">
        <v>0</v>
      </c>
      <c r="BE117" s="41">
        <v>0</v>
      </c>
      <c r="BF117" s="39">
        <v>24.958595970000001</v>
      </c>
      <c r="BG117" s="34">
        <v>7.3606731700000001</v>
      </c>
      <c r="BH117" s="34">
        <v>1.0267554999999999</v>
      </c>
      <c r="BI117" s="34">
        <v>0</v>
      </c>
      <c r="BJ117" s="41">
        <v>24.358692300000001</v>
      </c>
      <c r="BK117" s="42">
        <f>SUM(C117:BJ117)</f>
        <v>181.24507278000002</v>
      </c>
    </row>
    <row r="118" spans="1:63" s="5" customFormat="1">
      <c r="A118" s="17"/>
      <c r="B118" s="27" t="s">
        <v>87</v>
      </c>
      <c r="C118" s="40">
        <f>SUM(C117)</f>
        <v>0</v>
      </c>
      <c r="D118" s="40">
        <f t="shared" ref="D118:BK118" si="11">SUM(D117)</f>
        <v>0</v>
      </c>
      <c r="E118" s="40">
        <f t="shared" si="11"/>
        <v>0</v>
      </c>
      <c r="F118" s="40">
        <f t="shared" si="11"/>
        <v>0</v>
      </c>
      <c r="G118" s="40">
        <f t="shared" si="11"/>
        <v>0</v>
      </c>
      <c r="H118" s="40">
        <f t="shared" si="11"/>
        <v>0.57353295999999998</v>
      </c>
      <c r="I118" s="40">
        <f t="shared" si="11"/>
        <v>0</v>
      </c>
      <c r="J118" s="40">
        <f t="shared" si="11"/>
        <v>0</v>
      </c>
      <c r="K118" s="40">
        <f t="shared" si="11"/>
        <v>0</v>
      </c>
      <c r="L118" s="40">
        <f t="shared" si="11"/>
        <v>0.39106920000000001</v>
      </c>
      <c r="M118" s="40">
        <f t="shared" si="11"/>
        <v>0</v>
      </c>
      <c r="N118" s="40">
        <f t="shared" si="11"/>
        <v>0</v>
      </c>
      <c r="O118" s="40">
        <f t="shared" si="11"/>
        <v>0</v>
      </c>
      <c r="P118" s="40">
        <f t="shared" si="11"/>
        <v>0</v>
      </c>
      <c r="Q118" s="40">
        <f t="shared" si="11"/>
        <v>0</v>
      </c>
      <c r="R118" s="40">
        <f t="shared" si="11"/>
        <v>0.33809260000000002</v>
      </c>
      <c r="S118" s="40">
        <f t="shared" si="11"/>
        <v>0</v>
      </c>
      <c r="T118" s="40">
        <f t="shared" si="11"/>
        <v>0</v>
      </c>
      <c r="U118" s="40">
        <f t="shared" si="11"/>
        <v>0</v>
      </c>
      <c r="V118" s="40">
        <f t="shared" si="11"/>
        <v>3.5755620000000002E-2</v>
      </c>
      <c r="W118" s="40">
        <f t="shared" si="11"/>
        <v>0</v>
      </c>
      <c r="X118" s="40">
        <f t="shared" si="11"/>
        <v>0</v>
      </c>
      <c r="Y118" s="40">
        <f t="shared" si="11"/>
        <v>0</v>
      </c>
      <c r="Z118" s="40">
        <f t="shared" si="11"/>
        <v>0</v>
      </c>
      <c r="AA118" s="40">
        <f t="shared" si="11"/>
        <v>0</v>
      </c>
      <c r="AB118" s="40">
        <f t="shared" si="11"/>
        <v>2.4438810399999999</v>
      </c>
      <c r="AC118" s="40">
        <f t="shared" si="11"/>
        <v>0.17984517</v>
      </c>
      <c r="AD118" s="40">
        <f t="shared" si="11"/>
        <v>0</v>
      </c>
      <c r="AE118" s="40">
        <f t="shared" si="11"/>
        <v>0</v>
      </c>
      <c r="AF118" s="40">
        <f t="shared" si="11"/>
        <v>1.6569823100000001</v>
      </c>
      <c r="AG118" s="40">
        <f t="shared" si="11"/>
        <v>0</v>
      </c>
      <c r="AH118" s="40">
        <f t="shared" si="11"/>
        <v>0</v>
      </c>
      <c r="AI118" s="40">
        <f t="shared" si="11"/>
        <v>0</v>
      </c>
      <c r="AJ118" s="40">
        <f t="shared" si="11"/>
        <v>0</v>
      </c>
      <c r="AK118" s="40">
        <f t="shared" si="11"/>
        <v>0</v>
      </c>
      <c r="AL118" s="40">
        <f t="shared" si="11"/>
        <v>0.35379118999999998</v>
      </c>
      <c r="AM118" s="40">
        <f t="shared" si="11"/>
        <v>9.3782999999999996E-4</v>
      </c>
      <c r="AN118" s="40">
        <f t="shared" si="11"/>
        <v>0</v>
      </c>
      <c r="AO118" s="40">
        <f t="shared" si="11"/>
        <v>0</v>
      </c>
      <c r="AP118" s="40">
        <f t="shared" si="11"/>
        <v>0.23172064000000001</v>
      </c>
      <c r="AQ118" s="40">
        <f t="shared" si="11"/>
        <v>0</v>
      </c>
      <c r="AR118" s="40">
        <f t="shared" si="11"/>
        <v>0</v>
      </c>
      <c r="AS118" s="40">
        <f t="shared" si="11"/>
        <v>0</v>
      </c>
      <c r="AT118" s="40">
        <f t="shared" si="11"/>
        <v>0</v>
      </c>
      <c r="AU118" s="40">
        <f t="shared" si="11"/>
        <v>0</v>
      </c>
      <c r="AV118" s="40">
        <f t="shared" si="11"/>
        <v>29.841226320000001</v>
      </c>
      <c r="AW118" s="40">
        <f t="shared" si="11"/>
        <v>15.65191198</v>
      </c>
      <c r="AX118" s="40">
        <f t="shared" si="11"/>
        <v>0</v>
      </c>
      <c r="AY118" s="40">
        <f t="shared" si="11"/>
        <v>0</v>
      </c>
      <c r="AZ118" s="40">
        <f t="shared" si="11"/>
        <v>71.841608980000004</v>
      </c>
      <c r="BA118" s="40">
        <f t="shared" si="11"/>
        <v>0</v>
      </c>
      <c r="BB118" s="40">
        <f t="shared" si="11"/>
        <v>0</v>
      </c>
      <c r="BC118" s="40">
        <f t="shared" si="11"/>
        <v>0</v>
      </c>
      <c r="BD118" s="40">
        <f t="shared" si="11"/>
        <v>0</v>
      </c>
      <c r="BE118" s="40">
        <f t="shared" si="11"/>
        <v>0</v>
      </c>
      <c r="BF118" s="40">
        <f t="shared" si="11"/>
        <v>24.958595970000001</v>
      </c>
      <c r="BG118" s="40">
        <f t="shared" si="11"/>
        <v>7.3606731700000001</v>
      </c>
      <c r="BH118" s="40">
        <f t="shared" si="11"/>
        <v>1.0267554999999999</v>
      </c>
      <c r="BI118" s="40">
        <f t="shared" si="11"/>
        <v>0</v>
      </c>
      <c r="BJ118" s="40">
        <f t="shared" si="11"/>
        <v>24.358692300000001</v>
      </c>
      <c r="BK118" s="40">
        <f t="shared" si="11"/>
        <v>181.24507278000002</v>
      </c>
    </row>
    <row r="119" spans="1:63" ht="2.25" customHeight="1">
      <c r="A119" s="17"/>
      <c r="B119" s="25"/>
      <c r="C119" s="61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  <c r="BC119" s="62"/>
      <c r="BD119" s="62"/>
      <c r="BE119" s="62"/>
      <c r="BF119" s="62"/>
      <c r="BG119" s="62"/>
      <c r="BH119" s="62"/>
      <c r="BI119" s="62"/>
      <c r="BJ119" s="62"/>
      <c r="BK119" s="63"/>
    </row>
    <row r="120" spans="1:63">
      <c r="A120" s="17" t="s">
        <v>4</v>
      </c>
      <c r="B120" s="24" t="s">
        <v>9</v>
      </c>
      <c r="C120" s="61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  <c r="BC120" s="62"/>
      <c r="BD120" s="62"/>
      <c r="BE120" s="62"/>
      <c r="BF120" s="62"/>
      <c r="BG120" s="62"/>
      <c r="BH120" s="62"/>
      <c r="BI120" s="62"/>
      <c r="BJ120" s="62"/>
      <c r="BK120" s="63"/>
    </row>
    <row r="121" spans="1:63">
      <c r="A121" s="17" t="s">
        <v>80</v>
      </c>
      <c r="B121" s="25" t="s">
        <v>20</v>
      </c>
      <c r="C121" s="61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  <c r="BC121" s="62"/>
      <c r="BD121" s="62"/>
      <c r="BE121" s="62"/>
      <c r="BF121" s="62"/>
      <c r="BG121" s="62"/>
      <c r="BH121" s="62"/>
      <c r="BI121" s="62"/>
      <c r="BJ121" s="62"/>
      <c r="BK121" s="63"/>
    </row>
    <row r="122" spans="1:63">
      <c r="A122" s="17"/>
      <c r="B122" s="26" t="s">
        <v>160</v>
      </c>
      <c r="C122" s="39">
        <v>0</v>
      </c>
      <c r="D122" s="34">
        <v>0</v>
      </c>
      <c r="E122" s="34">
        <v>0</v>
      </c>
      <c r="F122" s="34">
        <v>0</v>
      </c>
      <c r="G122" s="41">
        <v>0</v>
      </c>
      <c r="H122" s="39">
        <v>0</v>
      </c>
      <c r="I122" s="34">
        <v>0</v>
      </c>
      <c r="J122" s="34">
        <v>0</v>
      </c>
      <c r="K122" s="34">
        <v>0</v>
      </c>
      <c r="L122" s="41">
        <v>0</v>
      </c>
      <c r="M122" s="39">
        <v>0</v>
      </c>
      <c r="N122" s="34">
        <v>0</v>
      </c>
      <c r="O122" s="34">
        <v>0</v>
      </c>
      <c r="P122" s="34">
        <v>0</v>
      </c>
      <c r="Q122" s="41">
        <v>0</v>
      </c>
      <c r="R122" s="39">
        <v>0</v>
      </c>
      <c r="S122" s="34">
        <v>0</v>
      </c>
      <c r="T122" s="34">
        <v>0</v>
      </c>
      <c r="U122" s="34">
        <v>0</v>
      </c>
      <c r="V122" s="41">
        <v>0</v>
      </c>
      <c r="W122" s="39">
        <v>0</v>
      </c>
      <c r="X122" s="34">
        <v>0</v>
      </c>
      <c r="Y122" s="34">
        <v>0</v>
      </c>
      <c r="Z122" s="34">
        <v>0</v>
      </c>
      <c r="AA122" s="41">
        <v>0</v>
      </c>
      <c r="AB122" s="39">
        <v>0</v>
      </c>
      <c r="AC122" s="34">
        <v>17.600072659999999</v>
      </c>
      <c r="AD122" s="34">
        <v>0</v>
      </c>
      <c r="AE122" s="34">
        <v>0</v>
      </c>
      <c r="AF122" s="41">
        <v>0</v>
      </c>
      <c r="AG122" s="39">
        <v>0</v>
      </c>
      <c r="AH122" s="34">
        <v>0</v>
      </c>
      <c r="AI122" s="34">
        <v>0</v>
      </c>
      <c r="AJ122" s="34">
        <v>0</v>
      </c>
      <c r="AK122" s="41">
        <v>0</v>
      </c>
      <c r="AL122" s="39">
        <v>0</v>
      </c>
      <c r="AM122" s="34">
        <v>0</v>
      </c>
      <c r="AN122" s="34">
        <v>0</v>
      </c>
      <c r="AO122" s="34">
        <v>0</v>
      </c>
      <c r="AP122" s="41">
        <v>0</v>
      </c>
      <c r="AQ122" s="39">
        <v>0</v>
      </c>
      <c r="AR122" s="34">
        <v>1.28961145</v>
      </c>
      <c r="AS122" s="34">
        <v>0</v>
      </c>
      <c r="AT122" s="34">
        <v>0</v>
      </c>
      <c r="AU122" s="41">
        <v>0</v>
      </c>
      <c r="AV122" s="39">
        <v>0</v>
      </c>
      <c r="AW122" s="34">
        <v>610.24641904999999</v>
      </c>
      <c r="AX122" s="34">
        <v>0</v>
      </c>
      <c r="AY122" s="34">
        <v>0</v>
      </c>
      <c r="AZ122" s="41">
        <v>0.52537529999999999</v>
      </c>
      <c r="BA122" s="39">
        <v>0</v>
      </c>
      <c r="BB122" s="34">
        <v>0</v>
      </c>
      <c r="BC122" s="34">
        <v>0</v>
      </c>
      <c r="BD122" s="34">
        <v>0</v>
      </c>
      <c r="BE122" s="41">
        <v>0</v>
      </c>
      <c r="BF122" s="39">
        <v>0</v>
      </c>
      <c r="BG122" s="34">
        <v>0</v>
      </c>
      <c r="BH122" s="34">
        <v>0</v>
      </c>
      <c r="BI122" s="34">
        <v>0</v>
      </c>
      <c r="BJ122" s="41">
        <v>0</v>
      </c>
      <c r="BK122" s="42">
        <f>SUM(C122:BJ122)</f>
        <v>629.6614784599999</v>
      </c>
    </row>
    <row r="123" spans="1:63" s="5" customFormat="1">
      <c r="A123" s="17"/>
      <c r="B123" s="27" t="s">
        <v>89</v>
      </c>
      <c r="C123" s="40">
        <f>SUM(C122)</f>
        <v>0</v>
      </c>
      <c r="D123" s="40">
        <f t="shared" ref="D123:BK123" si="12">SUM(D122)</f>
        <v>0</v>
      </c>
      <c r="E123" s="40">
        <f t="shared" si="12"/>
        <v>0</v>
      </c>
      <c r="F123" s="40">
        <f t="shared" si="12"/>
        <v>0</v>
      </c>
      <c r="G123" s="40">
        <f t="shared" si="12"/>
        <v>0</v>
      </c>
      <c r="H123" s="40">
        <f t="shared" si="12"/>
        <v>0</v>
      </c>
      <c r="I123" s="40">
        <f t="shared" si="12"/>
        <v>0</v>
      </c>
      <c r="J123" s="40">
        <f t="shared" si="12"/>
        <v>0</v>
      </c>
      <c r="K123" s="40">
        <f t="shared" si="12"/>
        <v>0</v>
      </c>
      <c r="L123" s="40">
        <f t="shared" si="12"/>
        <v>0</v>
      </c>
      <c r="M123" s="40">
        <f t="shared" si="12"/>
        <v>0</v>
      </c>
      <c r="N123" s="40">
        <f t="shared" si="12"/>
        <v>0</v>
      </c>
      <c r="O123" s="40">
        <f t="shared" si="12"/>
        <v>0</v>
      </c>
      <c r="P123" s="40">
        <f t="shared" si="12"/>
        <v>0</v>
      </c>
      <c r="Q123" s="40">
        <f t="shared" si="12"/>
        <v>0</v>
      </c>
      <c r="R123" s="40">
        <f t="shared" si="12"/>
        <v>0</v>
      </c>
      <c r="S123" s="40">
        <f t="shared" si="12"/>
        <v>0</v>
      </c>
      <c r="T123" s="40">
        <f t="shared" si="12"/>
        <v>0</v>
      </c>
      <c r="U123" s="40">
        <f t="shared" si="12"/>
        <v>0</v>
      </c>
      <c r="V123" s="40">
        <f t="shared" si="12"/>
        <v>0</v>
      </c>
      <c r="W123" s="40">
        <f t="shared" si="12"/>
        <v>0</v>
      </c>
      <c r="X123" s="40">
        <f t="shared" si="12"/>
        <v>0</v>
      </c>
      <c r="Y123" s="40">
        <f t="shared" si="12"/>
        <v>0</v>
      </c>
      <c r="Z123" s="40">
        <f t="shared" si="12"/>
        <v>0</v>
      </c>
      <c r="AA123" s="40">
        <f t="shared" si="12"/>
        <v>0</v>
      </c>
      <c r="AB123" s="40">
        <f t="shared" si="12"/>
        <v>0</v>
      </c>
      <c r="AC123" s="40">
        <f t="shared" si="12"/>
        <v>17.600072659999999</v>
      </c>
      <c r="AD123" s="40">
        <f t="shared" si="12"/>
        <v>0</v>
      </c>
      <c r="AE123" s="40">
        <f t="shared" si="12"/>
        <v>0</v>
      </c>
      <c r="AF123" s="40">
        <f t="shared" si="12"/>
        <v>0</v>
      </c>
      <c r="AG123" s="40">
        <f t="shared" si="12"/>
        <v>0</v>
      </c>
      <c r="AH123" s="40">
        <f t="shared" si="12"/>
        <v>0</v>
      </c>
      <c r="AI123" s="40">
        <f t="shared" si="12"/>
        <v>0</v>
      </c>
      <c r="AJ123" s="40">
        <f t="shared" si="12"/>
        <v>0</v>
      </c>
      <c r="AK123" s="40">
        <f t="shared" si="12"/>
        <v>0</v>
      </c>
      <c r="AL123" s="40">
        <f t="shared" si="12"/>
        <v>0</v>
      </c>
      <c r="AM123" s="40">
        <f t="shared" si="12"/>
        <v>0</v>
      </c>
      <c r="AN123" s="40">
        <f t="shared" si="12"/>
        <v>0</v>
      </c>
      <c r="AO123" s="40">
        <f t="shared" si="12"/>
        <v>0</v>
      </c>
      <c r="AP123" s="40">
        <f t="shared" si="12"/>
        <v>0</v>
      </c>
      <c r="AQ123" s="40">
        <f t="shared" si="12"/>
        <v>0</v>
      </c>
      <c r="AR123" s="40">
        <f t="shared" si="12"/>
        <v>1.28961145</v>
      </c>
      <c r="AS123" s="40">
        <f t="shared" si="12"/>
        <v>0</v>
      </c>
      <c r="AT123" s="40">
        <f t="shared" si="12"/>
        <v>0</v>
      </c>
      <c r="AU123" s="40">
        <f t="shared" si="12"/>
        <v>0</v>
      </c>
      <c r="AV123" s="40">
        <f t="shared" si="12"/>
        <v>0</v>
      </c>
      <c r="AW123" s="40">
        <f t="shared" si="12"/>
        <v>610.24641904999999</v>
      </c>
      <c r="AX123" s="40">
        <f t="shared" si="12"/>
        <v>0</v>
      </c>
      <c r="AY123" s="40">
        <f t="shared" si="12"/>
        <v>0</v>
      </c>
      <c r="AZ123" s="40">
        <f t="shared" si="12"/>
        <v>0.52537529999999999</v>
      </c>
      <c r="BA123" s="40">
        <f t="shared" si="12"/>
        <v>0</v>
      </c>
      <c r="BB123" s="40">
        <f t="shared" si="12"/>
        <v>0</v>
      </c>
      <c r="BC123" s="40">
        <f t="shared" si="12"/>
        <v>0</v>
      </c>
      <c r="BD123" s="40">
        <f t="shared" si="12"/>
        <v>0</v>
      </c>
      <c r="BE123" s="40">
        <f t="shared" si="12"/>
        <v>0</v>
      </c>
      <c r="BF123" s="40">
        <f t="shared" si="12"/>
        <v>0</v>
      </c>
      <c r="BG123" s="40">
        <f t="shared" si="12"/>
        <v>0</v>
      </c>
      <c r="BH123" s="40">
        <f t="shared" si="12"/>
        <v>0</v>
      </c>
      <c r="BI123" s="40">
        <f t="shared" si="12"/>
        <v>0</v>
      </c>
      <c r="BJ123" s="40">
        <f t="shared" si="12"/>
        <v>0</v>
      </c>
      <c r="BK123" s="40">
        <f t="shared" si="12"/>
        <v>629.6614784599999</v>
      </c>
    </row>
    <row r="124" spans="1:63">
      <c r="A124" s="17" t="s">
        <v>81</v>
      </c>
      <c r="B124" s="25" t="s">
        <v>21</v>
      </c>
      <c r="C124" s="61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  <c r="BC124" s="62"/>
      <c r="BD124" s="62"/>
      <c r="BE124" s="62"/>
      <c r="BF124" s="62"/>
      <c r="BG124" s="62"/>
      <c r="BH124" s="62"/>
      <c r="BI124" s="62"/>
      <c r="BJ124" s="62"/>
      <c r="BK124" s="63"/>
    </row>
    <row r="125" spans="1:63">
      <c r="A125" s="17"/>
      <c r="B125" s="26" t="s">
        <v>161</v>
      </c>
      <c r="C125" s="39">
        <v>0</v>
      </c>
      <c r="D125" s="34">
        <v>0</v>
      </c>
      <c r="E125" s="34">
        <v>0</v>
      </c>
      <c r="F125" s="34">
        <v>0</v>
      </c>
      <c r="G125" s="41">
        <v>0</v>
      </c>
      <c r="H125" s="39">
        <v>0</v>
      </c>
      <c r="I125" s="34">
        <v>0</v>
      </c>
      <c r="J125" s="34">
        <v>0</v>
      </c>
      <c r="K125" s="34">
        <v>0</v>
      </c>
      <c r="L125" s="41">
        <v>0</v>
      </c>
      <c r="M125" s="39">
        <v>0</v>
      </c>
      <c r="N125" s="34">
        <v>0</v>
      </c>
      <c r="O125" s="34">
        <v>0</v>
      </c>
      <c r="P125" s="34">
        <v>0</v>
      </c>
      <c r="Q125" s="41">
        <v>0</v>
      </c>
      <c r="R125" s="39">
        <v>0</v>
      </c>
      <c r="S125" s="34">
        <v>0</v>
      </c>
      <c r="T125" s="34">
        <v>0</v>
      </c>
      <c r="U125" s="34">
        <v>0</v>
      </c>
      <c r="V125" s="41">
        <v>0</v>
      </c>
      <c r="W125" s="39">
        <v>0</v>
      </c>
      <c r="X125" s="34">
        <v>0</v>
      </c>
      <c r="Y125" s="34">
        <v>0</v>
      </c>
      <c r="Z125" s="34">
        <v>0</v>
      </c>
      <c r="AA125" s="41">
        <v>0</v>
      </c>
      <c r="AB125" s="39">
        <v>0</v>
      </c>
      <c r="AC125" s="34">
        <v>2.0828754699999998</v>
      </c>
      <c r="AD125" s="34">
        <v>0</v>
      </c>
      <c r="AE125" s="34">
        <v>0</v>
      </c>
      <c r="AF125" s="41">
        <v>0</v>
      </c>
      <c r="AG125" s="39">
        <v>0</v>
      </c>
      <c r="AH125" s="34">
        <v>0</v>
      </c>
      <c r="AI125" s="34">
        <v>0</v>
      </c>
      <c r="AJ125" s="34">
        <v>0</v>
      </c>
      <c r="AK125" s="41">
        <v>0</v>
      </c>
      <c r="AL125" s="39">
        <v>0</v>
      </c>
      <c r="AM125" s="34">
        <v>0</v>
      </c>
      <c r="AN125" s="34">
        <v>0</v>
      </c>
      <c r="AO125" s="34">
        <v>0</v>
      </c>
      <c r="AP125" s="41">
        <v>0</v>
      </c>
      <c r="AQ125" s="39">
        <v>0</v>
      </c>
      <c r="AR125" s="34">
        <v>23.147175690000001</v>
      </c>
      <c r="AS125" s="34">
        <v>0</v>
      </c>
      <c r="AT125" s="34">
        <v>0</v>
      </c>
      <c r="AU125" s="41">
        <v>0</v>
      </c>
      <c r="AV125" s="39">
        <v>0</v>
      </c>
      <c r="AW125" s="34">
        <v>9.7107363699999993</v>
      </c>
      <c r="AX125" s="34">
        <v>0</v>
      </c>
      <c r="AY125" s="34">
        <v>40.119589089999998</v>
      </c>
      <c r="AZ125" s="41">
        <v>4.7328528600000004</v>
      </c>
      <c r="BA125" s="39">
        <v>0</v>
      </c>
      <c r="BB125" s="34">
        <v>0</v>
      </c>
      <c r="BC125" s="34">
        <v>0</v>
      </c>
      <c r="BD125" s="34">
        <v>0</v>
      </c>
      <c r="BE125" s="41">
        <v>0</v>
      </c>
      <c r="BF125" s="39">
        <v>0</v>
      </c>
      <c r="BG125" s="34">
        <v>0</v>
      </c>
      <c r="BH125" s="34">
        <v>0</v>
      </c>
      <c r="BI125" s="34">
        <v>0</v>
      </c>
      <c r="BJ125" s="41">
        <v>6.7652600000000004E-3</v>
      </c>
      <c r="BK125" s="42">
        <f>SUM(C125:BJ125)</f>
        <v>79.799994739999988</v>
      </c>
    </row>
    <row r="126" spans="1:63">
      <c r="A126" s="17"/>
      <c r="B126" s="26" t="s">
        <v>162</v>
      </c>
      <c r="C126" s="39">
        <v>0</v>
      </c>
      <c r="D126" s="46">
        <v>0</v>
      </c>
      <c r="E126" s="46">
        <v>0</v>
      </c>
      <c r="F126" s="46">
        <v>0</v>
      </c>
      <c r="G126" s="47">
        <v>0</v>
      </c>
      <c r="H126" s="39">
        <v>0</v>
      </c>
      <c r="I126" s="46">
        <v>0</v>
      </c>
      <c r="J126" s="46">
        <v>0</v>
      </c>
      <c r="K126" s="46">
        <v>0</v>
      </c>
      <c r="L126" s="47">
        <v>0</v>
      </c>
      <c r="M126" s="39">
        <v>0</v>
      </c>
      <c r="N126" s="46">
        <v>0</v>
      </c>
      <c r="O126" s="46">
        <v>0</v>
      </c>
      <c r="P126" s="46">
        <v>0</v>
      </c>
      <c r="Q126" s="47">
        <v>0</v>
      </c>
      <c r="R126" s="39">
        <v>0</v>
      </c>
      <c r="S126" s="46">
        <v>0</v>
      </c>
      <c r="T126" s="46">
        <v>0</v>
      </c>
      <c r="U126" s="46">
        <v>0</v>
      </c>
      <c r="V126" s="47">
        <v>0</v>
      </c>
      <c r="W126" s="39">
        <v>0</v>
      </c>
      <c r="X126" s="46">
        <v>0</v>
      </c>
      <c r="Y126" s="46">
        <v>0</v>
      </c>
      <c r="Z126" s="46">
        <v>0</v>
      </c>
      <c r="AA126" s="47">
        <v>0</v>
      </c>
      <c r="AB126" s="39">
        <v>0</v>
      </c>
      <c r="AC126" s="46">
        <v>0</v>
      </c>
      <c r="AD126" s="46">
        <v>0</v>
      </c>
      <c r="AE126" s="46">
        <v>0</v>
      </c>
      <c r="AF126" s="47">
        <v>0</v>
      </c>
      <c r="AG126" s="39">
        <v>0</v>
      </c>
      <c r="AH126" s="46">
        <v>0</v>
      </c>
      <c r="AI126" s="46">
        <v>0</v>
      </c>
      <c r="AJ126" s="46">
        <v>0</v>
      </c>
      <c r="AK126" s="47">
        <v>0</v>
      </c>
      <c r="AL126" s="39">
        <v>0</v>
      </c>
      <c r="AM126" s="46">
        <v>0</v>
      </c>
      <c r="AN126" s="46">
        <v>0</v>
      </c>
      <c r="AO126" s="46">
        <v>0</v>
      </c>
      <c r="AP126" s="47">
        <v>0</v>
      </c>
      <c r="AQ126" s="39">
        <v>0</v>
      </c>
      <c r="AR126" s="46">
        <v>15.626735350000001</v>
      </c>
      <c r="AS126" s="46">
        <v>0</v>
      </c>
      <c r="AT126" s="46">
        <v>0</v>
      </c>
      <c r="AU126" s="47">
        <v>0</v>
      </c>
      <c r="AV126" s="39">
        <v>0</v>
      </c>
      <c r="AW126" s="46">
        <v>2.4868071999999999</v>
      </c>
      <c r="AX126" s="46">
        <v>0</v>
      </c>
      <c r="AY126" s="46">
        <v>0</v>
      </c>
      <c r="AZ126" s="47">
        <v>0</v>
      </c>
      <c r="BA126" s="39">
        <v>0</v>
      </c>
      <c r="BB126" s="46">
        <v>0</v>
      </c>
      <c r="BC126" s="46">
        <v>0</v>
      </c>
      <c r="BD126" s="46">
        <v>0</v>
      </c>
      <c r="BE126" s="47">
        <v>0</v>
      </c>
      <c r="BF126" s="39">
        <v>0</v>
      </c>
      <c r="BG126" s="46">
        <v>0</v>
      </c>
      <c r="BH126" s="46">
        <v>0</v>
      </c>
      <c r="BI126" s="46">
        <v>0</v>
      </c>
      <c r="BJ126" s="47">
        <v>0</v>
      </c>
      <c r="BK126" s="42">
        <f>SUM(C126:BJ126)</f>
        <v>18.113542550000002</v>
      </c>
    </row>
    <row r="127" spans="1:63">
      <c r="A127" s="17"/>
      <c r="B127" s="26" t="s">
        <v>163</v>
      </c>
      <c r="C127" s="39">
        <v>0</v>
      </c>
      <c r="D127" s="46">
        <v>0</v>
      </c>
      <c r="E127" s="46">
        <v>0</v>
      </c>
      <c r="F127" s="46">
        <v>0</v>
      </c>
      <c r="G127" s="47">
        <v>0</v>
      </c>
      <c r="H127" s="39">
        <v>0</v>
      </c>
      <c r="I127" s="46">
        <v>0</v>
      </c>
      <c r="J127" s="46">
        <v>0</v>
      </c>
      <c r="K127" s="46">
        <v>0</v>
      </c>
      <c r="L127" s="47">
        <v>0</v>
      </c>
      <c r="M127" s="39">
        <v>0</v>
      </c>
      <c r="N127" s="46">
        <v>0</v>
      </c>
      <c r="O127" s="46">
        <v>0</v>
      </c>
      <c r="P127" s="46">
        <v>0</v>
      </c>
      <c r="Q127" s="47">
        <v>0</v>
      </c>
      <c r="R127" s="39">
        <v>0</v>
      </c>
      <c r="S127" s="46">
        <v>0</v>
      </c>
      <c r="T127" s="46">
        <v>0</v>
      </c>
      <c r="U127" s="46">
        <v>0</v>
      </c>
      <c r="V127" s="47">
        <v>0</v>
      </c>
      <c r="W127" s="39">
        <v>0</v>
      </c>
      <c r="X127" s="46">
        <v>0</v>
      </c>
      <c r="Y127" s="46">
        <v>0</v>
      </c>
      <c r="Z127" s="46">
        <v>0</v>
      </c>
      <c r="AA127" s="47">
        <v>0</v>
      </c>
      <c r="AB127" s="39">
        <v>0</v>
      </c>
      <c r="AC127" s="46">
        <v>7.244312E-2</v>
      </c>
      <c r="AD127" s="46">
        <v>0</v>
      </c>
      <c r="AE127" s="46">
        <v>0</v>
      </c>
      <c r="AF127" s="47">
        <v>0</v>
      </c>
      <c r="AG127" s="39">
        <v>0</v>
      </c>
      <c r="AH127" s="46">
        <v>0</v>
      </c>
      <c r="AI127" s="46">
        <v>0</v>
      </c>
      <c r="AJ127" s="46">
        <v>0</v>
      </c>
      <c r="AK127" s="47">
        <v>0</v>
      </c>
      <c r="AL127" s="39">
        <v>0</v>
      </c>
      <c r="AM127" s="46">
        <v>0</v>
      </c>
      <c r="AN127" s="46">
        <v>0</v>
      </c>
      <c r="AO127" s="46">
        <v>0</v>
      </c>
      <c r="AP127" s="47">
        <v>0</v>
      </c>
      <c r="AQ127" s="39">
        <v>0</v>
      </c>
      <c r="AR127" s="46">
        <v>0.26702217</v>
      </c>
      <c r="AS127" s="46">
        <v>0</v>
      </c>
      <c r="AT127" s="46">
        <v>0</v>
      </c>
      <c r="AU127" s="47">
        <v>0</v>
      </c>
      <c r="AV127" s="39">
        <v>0</v>
      </c>
      <c r="AW127" s="46">
        <v>6.6581711300000004</v>
      </c>
      <c r="AX127" s="46">
        <v>0</v>
      </c>
      <c r="AY127" s="46">
        <v>0</v>
      </c>
      <c r="AZ127" s="47">
        <v>0</v>
      </c>
      <c r="BA127" s="39">
        <v>0</v>
      </c>
      <c r="BB127" s="46">
        <v>0</v>
      </c>
      <c r="BC127" s="46">
        <v>0</v>
      </c>
      <c r="BD127" s="46">
        <v>0</v>
      </c>
      <c r="BE127" s="47">
        <v>0</v>
      </c>
      <c r="BF127" s="39">
        <v>0</v>
      </c>
      <c r="BG127" s="46">
        <v>0</v>
      </c>
      <c r="BH127" s="46">
        <v>0</v>
      </c>
      <c r="BI127" s="46">
        <v>0</v>
      </c>
      <c r="BJ127" s="47">
        <v>0</v>
      </c>
      <c r="BK127" s="42">
        <f>SUM(C127:BJ127)</f>
        <v>6.9976364200000001</v>
      </c>
    </row>
    <row r="128" spans="1:63" s="5" customFormat="1">
      <c r="A128" s="17"/>
      <c r="B128" s="27" t="s">
        <v>90</v>
      </c>
      <c r="C128" s="40">
        <f>SUM(C125:C127)</f>
        <v>0</v>
      </c>
      <c r="D128" s="40">
        <f t="shared" ref="D128:BJ128" si="13">SUM(D125:D127)</f>
        <v>0</v>
      </c>
      <c r="E128" s="40">
        <f t="shared" si="13"/>
        <v>0</v>
      </c>
      <c r="F128" s="40">
        <f t="shared" si="13"/>
        <v>0</v>
      </c>
      <c r="G128" s="40">
        <f t="shared" si="13"/>
        <v>0</v>
      </c>
      <c r="H128" s="40">
        <f t="shared" si="13"/>
        <v>0</v>
      </c>
      <c r="I128" s="40">
        <f t="shared" si="13"/>
        <v>0</v>
      </c>
      <c r="J128" s="40">
        <f t="shared" si="13"/>
        <v>0</v>
      </c>
      <c r="K128" s="40">
        <f t="shared" si="13"/>
        <v>0</v>
      </c>
      <c r="L128" s="40">
        <f t="shared" si="13"/>
        <v>0</v>
      </c>
      <c r="M128" s="40">
        <f t="shared" si="13"/>
        <v>0</v>
      </c>
      <c r="N128" s="40">
        <f t="shared" si="13"/>
        <v>0</v>
      </c>
      <c r="O128" s="40">
        <f t="shared" si="13"/>
        <v>0</v>
      </c>
      <c r="P128" s="40">
        <f t="shared" si="13"/>
        <v>0</v>
      </c>
      <c r="Q128" s="40">
        <f t="shared" si="13"/>
        <v>0</v>
      </c>
      <c r="R128" s="40">
        <f t="shared" si="13"/>
        <v>0</v>
      </c>
      <c r="S128" s="40">
        <f t="shared" si="13"/>
        <v>0</v>
      </c>
      <c r="T128" s="40">
        <f t="shared" si="13"/>
        <v>0</v>
      </c>
      <c r="U128" s="40">
        <f t="shared" si="13"/>
        <v>0</v>
      </c>
      <c r="V128" s="40">
        <f t="shared" si="13"/>
        <v>0</v>
      </c>
      <c r="W128" s="40">
        <f t="shared" si="13"/>
        <v>0</v>
      </c>
      <c r="X128" s="40">
        <f t="shared" si="13"/>
        <v>0</v>
      </c>
      <c r="Y128" s="40">
        <f t="shared" si="13"/>
        <v>0</v>
      </c>
      <c r="Z128" s="40">
        <f t="shared" si="13"/>
        <v>0</v>
      </c>
      <c r="AA128" s="40">
        <f t="shared" si="13"/>
        <v>0</v>
      </c>
      <c r="AB128" s="40">
        <f t="shared" si="13"/>
        <v>0</v>
      </c>
      <c r="AC128" s="40">
        <f t="shared" si="13"/>
        <v>2.1553185899999998</v>
      </c>
      <c r="AD128" s="40">
        <f t="shared" si="13"/>
        <v>0</v>
      </c>
      <c r="AE128" s="40">
        <f t="shared" si="13"/>
        <v>0</v>
      </c>
      <c r="AF128" s="40">
        <f t="shared" si="13"/>
        <v>0</v>
      </c>
      <c r="AG128" s="40">
        <f t="shared" si="13"/>
        <v>0</v>
      </c>
      <c r="AH128" s="40">
        <f t="shared" si="13"/>
        <v>0</v>
      </c>
      <c r="AI128" s="40">
        <f t="shared" si="13"/>
        <v>0</v>
      </c>
      <c r="AJ128" s="40">
        <f t="shared" si="13"/>
        <v>0</v>
      </c>
      <c r="AK128" s="40">
        <f t="shared" si="13"/>
        <v>0</v>
      </c>
      <c r="AL128" s="40">
        <f t="shared" si="13"/>
        <v>0</v>
      </c>
      <c r="AM128" s="40">
        <f t="shared" si="13"/>
        <v>0</v>
      </c>
      <c r="AN128" s="40">
        <f t="shared" si="13"/>
        <v>0</v>
      </c>
      <c r="AO128" s="40">
        <f t="shared" si="13"/>
        <v>0</v>
      </c>
      <c r="AP128" s="40">
        <f t="shared" si="13"/>
        <v>0</v>
      </c>
      <c r="AQ128" s="40">
        <f t="shared" si="13"/>
        <v>0</v>
      </c>
      <c r="AR128" s="40">
        <f t="shared" si="13"/>
        <v>39.040933209999999</v>
      </c>
      <c r="AS128" s="40">
        <f t="shared" si="13"/>
        <v>0</v>
      </c>
      <c r="AT128" s="40">
        <f t="shared" si="13"/>
        <v>0</v>
      </c>
      <c r="AU128" s="40">
        <f t="shared" si="13"/>
        <v>0</v>
      </c>
      <c r="AV128" s="40">
        <f t="shared" si="13"/>
        <v>0</v>
      </c>
      <c r="AW128" s="40">
        <f t="shared" si="13"/>
        <v>18.8557147</v>
      </c>
      <c r="AX128" s="40">
        <f t="shared" si="13"/>
        <v>0</v>
      </c>
      <c r="AY128" s="40">
        <f t="shared" si="13"/>
        <v>40.119589089999998</v>
      </c>
      <c r="AZ128" s="40">
        <f t="shared" si="13"/>
        <v>4.7328528600000004</v>
      </c>
      <c r="BA128" s="40">
        <f t="shared" si="13"/>
        <v>0</v>
      </c>
      <c r="BB128" s="40">
        <f t="shared" si="13"/>
        <v>0</v>
      </c>
      <c r="BC128" s="40">
        <f t="shared" si="13"/>
        <v>0</v>
      </c>
      <c r="BD128" s="40">
        <f t="shared" si="13"/>
        <v>0</v>
      </c>
      <c r="BE128" s="40">
        <f t="shared" si="13"/>
        <v>0</v>
      </c>
      <c r="BF128" s="40">
        <f t="shared" si="13"/>
        <v>0</v>
      </c>
      <c r="BG128" s="40">
        <f t="shared" si="13"/>
        <v>0</v>
      </c>
      <c r="BH128" s="40">
        <f t="shared" si="13"/>
        <v>0</v>
      </c>
      <c r="BI128" s="40">
        <f t="shared" si="13"/>
        <v>0</v>
      </c>
      <c r="BJ128" s="40">
        <f t="shared" si="13"/>
        <v>6.7652600000000004E-3</v>
      </c>
      <c r="BK128" s="40">
        <f>SUM(BK125:BK127)</f>
        <v>104.91117371</v>
      </c>
    </row>
    <row r="129" spans="1:64" s="5" customFormat="1">
      <c r="A129" s="17"/>
      <c r="B129" s="27" t="s">
        <v>88</v>
      </c>
      <c r="C129" s="40">
        <f t="shared" ref="C129:BJ129" si="14">C128+C123</f>
        <v>0</v>
      </c>
      <c r="D129" s="40">
        <f t="shared" si="14"/>
        <v>0</v>
      </c>
      <c r="E129" s="40">
        <f t="shared" si="14"/>
        <v>0</v>
      </c>
      <c r="F129" s="40">
        <f t="shared" si="14"/>
        <v>0</v>
      </c>
      <c r="G129" s="40">
        <f t="shared" si="14"/>
        <v>0</v>
      </c>
      <c r="H129" s="40">
        <f t="shared" si="14"/>
        <v>0</v>
      </c>
      <c r="I129" s="40">
        <f t="shared" si="14"/>
        <v>0</v>
      </c>
      <c r="J129" s="40">
        <f t="shared" si="14"/>
        <v>0</v>
      </c>
      <c r="K129" s="40">
        <f t="shared" si="14"/>
        <v>0</v>
      </c>
      <c r="L129" s="40">
        <f t="shared" si="14"/>
        <v>0</v>
      </c>
      <c r="M129" s="40">
        <f t="shared" si="14"/>
        <v>0</v>
      </c>
      <c r="N129" s="40">
        <f t="shared" si="14"/>
        <v>0</v>
      </c>
      <c r="O129" s="40">
        <f t="shared" si="14"/>
        <v>0</v>
      </c>
      <c r="P129" s="40">
        <f t="shared" si="14"/>
        <v>0</v>
      </c>
      <c r="Q129" s="40">
        <f t="shared" si="14"/>
        <v>0</v>
      </c>
      <c r="R129" s="40">
        <f t="shared" si="14"/>
        <v>0</v>
      </c>
      <c r="S129" s="40">
        <f t="shared" si="14"/>
        <v>0</v>
      </c>
      <c r="T129" s="40">
        <f t="shared" si="14"/>
        <v>0</v>
      </c>
      <c r="U129" s="40">
        <f t="shared" si="14"/>
        <v>0</v>
      </c>
      <c r="V129" s="40">
        <f t="shared" si="14"/>
        <v>0</v>
      </c>
      <c r="W129" s="40">
        <f t="shared" si="14"/>
        <v>0</v>
      </c>
      <c r="X129" s="40">
        <f t="shared" si="14"/>
        <v>0</v>
      </c>
      <c r="Y129" s="40">
        <f t="shared" si="14"/>
        <v>0</v>
      </c>
      <c r="Z129" s="40">
        <f t="shared" si="14"/>
        <v>0</v>
      </c>
      <c r="AA129" s="40">
        <f t="shared" si="14"/>
        <v>0</v>
      </c>
      <c r="AB129" s="40">
        <f t="shared" si="14"/>
        <v>0</v>
      </c>
      <c r="AC129" s="40">
        <f t="shared" si="14"/>
        <v>19.755391249999999</v>
      </c>
      <c r="AD129" s="40">
        <f t="shared" si="14"/>
        <v>0</v>
      </c>
      <c r="AE129" s="40">
        <f t="shared" si="14"/>
        <v>0</v>
      </c>
      <c r="AF129" s="40">
        <f t="shared" si="14"/>
        <v>0</v>
      </c>
      <c r="AG129" s="40">
        <f t="shared" si="14"/>
        <v>0</v>
      </c>
      <c r="AH129" s="40">
        <f t="shared" si="14"/>
        <v>0</v>
      </c>
      <c r="AI129" s="40">
        <f t="shared" si="14"/>
        <v>0</v>
      </c>
      <c r="AJ129" s="40">
        <f t="shared" si="14"/>
        <v>0</v>
      </c>
      <c r="AK129" s="40">
        <f t="shared" si="14"/>
        <v>0</v>
      </c>
      <c r="AL129" s="40">
        <f t="shared" si="14"/>
        <v>0</v>
      </c>
      <c r="AM129" s="40">
        <f t="shared" si="14"/>
        <v>0</v>
      </c>
      <c r="AN129" s="40">
        <f t="shared" si="14"/>
        <v>0</v>
      </c>
      <c r="AO129" s="40">
        <f t="shared" si="14"/>
        <v>0</v>
      </c>
      <c r="AP129" s="40">
        <f t="shared" si="14"/>
        <v>0</v>
      </c>
      <c r="AQ129" s="40">
        <f t="shared" si="14"/>
        <v>0</v>
      </c>
      <c r="AR129" s="40">
        <f t="shared" si="14"/>
        <v>40.330544660000001</v>
      </c>
      <c r="AS129" s="40">
        <f t="shared" si="14"/>
        <v>0</v>
      </c>
      <c r="AT129" s="40">
        <f t="shared" si="14"/>
        <v>0</v>
      </c>
      <c r="AU129" s="40">
        <f t="shared" si="14"/>
        <v>0</v>
      </c>
      <c r="AV129" s="40">
        <f t="shared" si="14"/>
        <v>0</v>
      </c>
      <c r="AW129" s="40">
        <f t="shared" si="14"/>
        <v>629.10213375000001</v>
      </c>
      <c r="AX129" s="40">
        <f t="shared" si="14"/>
        <v>0</v>
      </c>
      <c r="AY129" s="40">
        <f t="shared" si="14"/>
        <v>40.119589089999998</v>
      </c>
      <c r="AZ129" s="40">
        <f t="shared" si="14"/>
        <v>5.2582281600000007</v>
      </c>
      <c r="BA129" s="40">
        <f t="shared" si="14"/>
        <v>0</v>
      </c>
      <c r="BB129" s="40">
        <f t="shared" si="14"/>
        <v>0</v>
      </c>
      <c r="BC129" s="40">
        <f t="shared" si="14"/>
        <v>0</v>
      </c>
      <c r="BD129" s="40">
        <f t="shared" si="14"/>
        <v>0</v>
      </c>
      <c r="BE129" s="40">
        <f t="shared" si="14"/>
        <v>0</v>
      </c>
      <c r="BF129" s="40">
        <f t="shared" si="14"/>
        <v>0</v>
      </c>
      <c r="BG129" s="40">
        <f t="shared" si="14"/>
        <v>0</v>
      </c>
      <c r="BH129" s="40">
        <f t="shared" si="14"/>
        <v>0</v>
      </c>
      <c r="BI129" s="40">
        <f t="shared" si="14"/>
        <v>0</v>
      </c>
      <c r="BJ129" s="40">
        <f t="shared" si="14"/>
        <v>6.7652600000000004E-3</v>
      </c>
      <c r="BK129" s="40">
        <f>BK128+BK123</f>
        <v>734.57265216999986</v>
      </c>
    </row>
    <row r="130" spans="1:64" ht="4.5" customHeight="1">
      <c r="A130" s="17"/>
      <c r="B130" s="25"/>
      <c r="C130" s="61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62"/>
      <c r="BJ130" s="62"/>
      <c r="BK130" s="63"/>
    </row>
    <row r="131" spans="1:64" ht="25.5">
      <c r="A131" s="17" t="s">
        <v>22</v>
      </c>
      <c r="B131" s="24" t="s">
        <v>23</v>
      </c>
      <c r="C131" s="61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2"/>
      <c r="BG131" s="62"/>
      <c r="BH131" s="62"/>
      <c r="BI131" s="62"/>
      <c r="BJ131" s="62"/>
      <c r="BK131" s="63"/>
    </row>
    <row r="132" spans="1:64" ht="25.5">
      <c r="A132" s="17" t="s">
        <v>80</v>
      </c>
      <c r="B132" s="25" t="s">
        <v>24</v>
      </c>
      <c r="C132" s="61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D132" s="62"/>
      <c r="BE132" s="62"/>
      <c r="BF132" s="62"/>
      <c r="BG132" s="62"/>
      <c r="BH132" s="62"/>
      <c r="BI132" s="62"/>
      <c r="BJ132" s="62"/>
      <c r="BK132" s="63"/>
    </row>
    <row r="133" spans="1:64">
      <c r="A133" s="17"/>
      <c r="B133" s="26" t="s">
        <v>40</v>
      </c>
      <c r="C133" s="39">
        <v>0</v>
      </c>
      <c r="D133" s="39">
        <v>0</v>
      </c>
      <c r="E133" s="39">
        <v>0</v>
      </c>
      <c r="F133" s="39">
        <v>0</v>
      </c>
      <c r="G133" s="39">
        <v>0</v>
      </c>
      <c r="H133" s="39">
        <v>0</v>
      </c>
      <c r="I133" s="39">
        <v>0</v>
      </c>
      <c r="J133" s="39">
        <v>0</v>
      </c>
      <c r="K133" s="39">
        <v>0</v>
      </c>
      <c r="L133" s="39">
        <v>0</v>
      </c>
      <c r="M133" s="39">
        <v>0</v>
      </c>
      <c r="N133" s="39">
        <v>0</v>
      </c>
      <c r="O133" s="39">
        <v>0</v>
      </c>
      <c r="P133" s="39">
        <v>0</v>
      </c>
      <c r="Q133" s="39">
        <v>0</v>
      </c>
      <c r="R133" s="39">
        <v>0</v>
      </c>
      <c r="S133" s="39">
        <v>0</v>
      </c>
      <c r="T133" s="39">
        <v>0</v>
      </c>
      <c r="U133" s="39">
        <v>0</v>
      </c>
      <c r="V133" s="39">
        <v>0</v>
      </c>
      <c r="W133" s="39">
        <v>0</v>
      </c>
      <c r="X133" s="39">
        <v>0</v>
      </c>
      <c r="Y133" s="39">
        <v>0</v>
      </c>
      <c r="Z133" s="39">
        <v>0</v>
      </c>
      <c r="AA133" s="39">
        <v>0</v>
      </c>
      <c r="AB133" s="39">
        <v>0</v>
      </c>
      <c r="AC133" s="39">
        <v>0</v>
      </c>
      <c r="AD133" s="39">
        <v>0</v>
      </c>
      <c r="AE133" s="39">
        <v>0</v>
      </c>
      <c r="AF133" s="39">
        <v>0</v>
      </c>
      <c r="AG133" s="39">
        <v>0</v>
      </c>
      <c r="AH133" s="39">
        <v>0</v>
      </c>
      <c r="AI133" s="39">
        <v>0</v>
      </c>
      <c r="AJ133" s="39">
        <v>0</v>
      </c>
      <c r="AK133" s="39">
        <v>0</v>
      </c>
      <c r="AL133" s="39">
        <v>0</v>
      </c>
      <c r="AM133" s="39">
        <v>0</v>
      </c>
      <c r="AN133" s="39">
        <v>0</v>
      </c>
      <c r="AO133" s="39">
        <v>0</v>
      </c>
      <c r="AP133" s="39">
        <v>0</v>
      </c>
      <c r="AQ133" s="39">
        <v>0</v>
      </c>
      <c r="AR133" s="39">
        <v>0</v>
      </c>
      <c r="AS133" s="39">
        <v>0</v>
      </c>
      <c r="AT133" s="39">
        <v>0</v>
      </c>
      <c r="AU133" s="39">
        <v>0</v>
      </c>
      <c r="AV133" s="39">
        <v>0</v>
      </c>
      <c r="AW133" s="39">
        <v>0</v>
      </c>
      <c r="AX133" s="39">
        <v>0</v>
      </c>
      <c r="AY133" s="39">
        <v>0</v>
      </c>
      <c r="AZ133" s="39">
        <v>0</v>
      </c>
      <c r="BA133" s="39">
        <v>0</v>
      </c>
      <c r="BB133" s="39">
        <v>0</v>
      </c>
      <c r="BC133" s="39">
        <v>0</v>
      </c>
      <c r="BD133" s="39">
        <v>0</v>
      </c>
      <c r="BE133" s="39">
        <v>0</v>
      </c>
      <c r="BF133" s="39">
        <v>0</v>
      </c>
      <c r="BG133" s="39">
        <v>0</v>
      </c>
      <c r="BH133" s="39">
        <v>0</v>
      </c>
      <c r="BI133" s="39">
        <v>0</v>
      </c>
      <c r="BJ133" s="39">
        <v>0</v>
      </c>
      <c r="BK133" s="39">
        <v>0</v>
      </c>
    </row>
    <row r="134" spans="1:64">
      <c r="A134" s="17"/>
      <c r="B134" s="27" t="s">
        <v>87</v>
      </c>
      <c r="C134" s="39">
        <v>0</v>
      </c>
      <c r="D134" s="39">
        <v>0</v>
      </c>
      <c r="E134" s="39">
        <v>0</v>
      </c>
      <c r="F134" s="39">
        <v>0</v>
      </c>
      <c r="G134" s="39">
        <v>0</v>
      </c>
      <c r="H134" s="39">
        <v>0</v>
      </c>
      <c r="I134" s="39">
        <v>0</v>
      </c>
      <c r="J134" s="39">
        <v>0</v>
      </c>
      <c r="K134" s="39">
        <v>0</v>
      </c>
      <c r="L134" s="39">
        <v>0</v>
      </c>
      <c r="M134" s="39">
        <v>0</v>
      </c>
      <c r="N134" s="39">
        <v>0</v>
      </c>
      <c r="O134" s="39">
        <v>0</v>
      </c>
      <c r="P134" s="39">
        <v>0</v>
      </c>
      <c r="Q134" s="39">
        <v>0</v>
      </c>
      <c r="R134" s="39">
        <v>0</v>
      </c>
      <c r="S134" s="39">
        <v>0</v>
      </c>
      <c r="T134" s="39">
        <v>0</v>
      </c>
      <c r="U134" s="39">
        <v>0</v>
      </c>
      <c r="V134" s="39">
        <v>0</v>
      </c>
      <c r="W134" s="39">
        <v>0</v>
      </c>
      <c r="X134" s="39">
        <v>0</v>
      </c>
      <c r="Y134" s="39">
        <v>0</v>
      </c>
      <c r="Z134" s="39">
        <v>0</v>
      </c>
      <c r="AA134" s="39">
        <v>0</v>
      </c>
      <c r="AB134" s="39">
        <v>0</v>
      </c>
      <c r="AC134" s="39">
        <v>0</v>
      </c>
      <c r="AD134" s="39">
        <v>0</v>
      </c>
      <c r="AE134" s="39">
        <v>0</v>
      </c>
      <c r="AF134" s="39">
        <v>0</v>
      </c>
      <c r="AG134" s="39">
        <v>0</v>
      </c>
      <c r="AH134" s="39">
        <v>0</v>
      </c>
      <c r="AI134" s="39">
        <v>0</v>
      </c>
      <c r="AJ134" s="39">
        <v>0</v>
      </c>
      <c r="AK134" s="39">
        <v>0</v>
      </c>
      <c r="AL134" s="39">
        <v>0</v>
      </c>
      <c r="AM134" s="39">
        <v>0</v>
      </c>
      <c r="AN134" s="39">
        <v>0</v>
      </c>
      <c r="AO134" s="39">
        <v>0</v>
      </c>
      <c r="AP134" s="39">
        <v>0</v>
      </c>
      <c r="AQ134" s="39">
        <v>0</v>
      </c>
      <c r="AR134" s="39">
        <v>0</v>
      </c>
      <c r="AS134" s="39">
        <v>0</v>
      </c>
      <c r="AT134" s="39">
        <v>0</v>
      </c>
      <c r="AU134" s="39">
        <v>0</v>
      </c>
      <c r="AV134" s="39">
        <v>0</v>
      </c>
      <c r="AW134" s="39">
        <v>0</v>
      </c>
      <c r="AX134" s="39">
        <v>0</v>
      </c>
      <c r="AY134" s="39">
        <v>0</v>
      </c>
      <c r="AZ134" s="39">
        <v>0</v>
      </c>
      <c r="BA134" s="39">
        <v>0</v>
      </c>
      <c r="BB134" s="39">
        <v>0</v>
      </c>
      <c r="BC134" s="39">
        <v>0</v>
      </c>
      <c r="BD134" s="39">
        <v>0</v>
      </c>
      <c r="BE134" s="39">
        <v>0</v>
      </c>
      <c r="BF134" s="39">
        <v>0</v>
      </c>
      <c r="BG134" s="39">
        <v>0</v>
      </c>
      <c r="BH134" s="39">
        <v>0</v>
      </c>
      <c r="BI134" s="39">
        <v>0</v>
      </c>
      <c r="BJ134" s="39">
        <v>0</v>
      </c>
      <c r="BK134" s="39">
        <v>0</v>
      </c>
    </row>
    <row r="135" spans="1:64" ht="4.5" customHeight="1">
      <c r="A135" s="17"/>
      <c r="B135" s="29"/>
      <c r="C135" s="61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3"/>
    </row>
    <row r="136" spans="1:64" s="5" customFormat="1">
      <c r="A136" s="17"/>
      <c r="B136" s="30" t="s">
        <v>103</v>
      </c>
      <c r="C136" s="51">
        <f>C129+C118+C113+C97</f>
        <v>0</v>
      </c>
      <c r="D136" s="51">
        <f t="shared" ref="D136:BK136" si="15">D129+D118+D113+D97</f>
        <v>515.17550055000004</v>
      </c>
      <c r="E136" s="51">
        <f t="shared" si="15"/>
        <v>80.645161290000004</v>
      </c>
      <c r="F136" s="51">
        <f t="shared" si="15"/>
        <v>0</v>
      </c>
      <c r="G136" s="51">
        <f t="shared" si="15"/>
        <v>0</v>
      </c>
      <c r="H136" s="51">
        <f t="shared" si="15"/>
        <v>32.605882250000001</v>
      </c>
      <c r="I136" s="51">
        <f t="shared" si="15"/>
        <v>10349.17253098</v>
      </c>
      <c r="J136" s="51">
        <f t="shared" si="15"/>
        <v>1590.2599197500001</v>
      </c>
      <c r="K136" s="51">
        <f t="shared" si="15"/>
        <v>2.52419277</v>
      </c>
      <c r="L136" s="51">
        <f t="shared" si="15"/>
        <v>772.96882003999997</v>
      </c>
      <c r="M136" s="51">
        <f t="shared" si="15"/>
        <v>0</v>
      </c>
      <c r="N136" s="51">
        <f t="shared" si="15"/>
        <v>0</v>
      </c>
      <c r="O136" s="51">
        <f t="shared" si="15"/>
        <v>0</v>
      </c>
      <c r="P136" s="51">
        <f t="shared" si="15"/>
        <v>0</v>
      </c>
      <c r="Q136" s="51">
        <f t="shared" si="15"/>
        <v>0</v>
      </c>
      <c r="R136" s="51">
        <f t="shared" si="15"/>
        <v>21.90466189</v>
      </c>
      <c r="S136" s="51">
        <f t="shared" si="15"/>
        <v>815.21903340000006</v>
      </c>
      <c r="T136" s="51">
        <f t="shared" si="15"/>
        <v>102.99717046000001</v>
      </c>
      <c r="U136" s="51">
        <f t="shared" si="15"/>
        <v>0</v>
      </c>
      <c r="V136" s="51">
        <f t="shared" si="15"/>
        <v>86.334087820000008</v>
      </c>
      <c r="W136" s="51">
        <f t="shared" si="15"/>
        <v>0</v>
      </c>
      <c r="X136" s="51">
        <f t="shared" si="15"/>
        <v>92.591277259999998</v>
      </c>
      <c r="Y136" s="51">
        <f t="shared" si="15"/>
        <v>0</v>
      </c>
      <c r="Z136" s="51">
        <f t="shared" si="15"/>
        <v>0</v>
      </c>
      <c r="AA136" s="51">
        <f t="shared" si="15"/>
        <v>0</v>
      </c>
      <c r="AB136" s="51">
        <f t="shared" si="15"/>
        <v>149.98819802</v>
      </c>
      <c r="AC136" s="51">
        <f t="shared" si="15"/>
        <v>1488.7655191900001</v>
      </c>
      <c r="AD136" s="51">
        <f t="shared" si="15"/>
        <v>0</v>
      </c>
      <c r="AE136" s="51">
        <f t="shared" si="15"/>
        <v>3.3529910000000003E-2</v>
      </c>
      <c r="AF136" s="51">
        <f t="shared" si="15"/>
        <v>1781.70595699</v>
      </c>
      <c r="AG136" s="51">
        <f t="shared" si="15"/>
        <v>0</v>
      </c>
      <c r="AH136" s="51">
        <f t="shared" si="15"/>
        <v>0</v>
      </c>
      <c r="AI136" s="51">
        <f t="shared" si="15"/>
        <v>0</v>
      </c>
      <c r="AJ136" s="51">
        <f t="shared" si="15"/>
        <v>0</v>
      </c>
      <c r="AK136" s="51">
        <f t="shared" si="15"/>
        <v>0</v>
      </c>
      <c r="AL136" s="51">
        <f t="shared" si="15"/>
        <v>54.731272010000005</v>
      </c>
      <c r="AM136" s="51">
        <f t="shared" si="15"/>
        <v>97.209987210000023</v>
      </c>
      <c r="AN136" s="51">
        <f t="shared" si="15"/>
        <v>0.64359767999999995</v>
      </c>
      <c r="AO136" s="51">
        <f t="shared" si="15"/>
        <v>0</v>
      </c>
      <c r="AP136" s="51">
        <f t="shared" si="15"/>
        <v>105.05493706999999</v>
      </c>
      <c r="AQ136" s="51">
        <f t="shared" si="15"/>
        <v>0</v>
      </c>
      <c r="AR136" s="51">
        <f t="shared" si="15"/>
        <v>111.01883952</v>
      </c>
      <c r="AS136" s="51">
        <f t="shared" si="15"/>
        <v>0</v>
      </c>
      <c r="AT136" s="51">
        <f t="shared" si="15"/>
        <v>0</v>
      </c>
      <c r="AU136" s="51">
        <f t="shared" si="15"/>
        <v>0</v>
      </c>
      <c r="AV136" s="51">
        <f t="shared" si="15"/>
        <v>1602.0290624600002</v>
      </c>
      <c r="AW136" s="51">
        <f t="shared" si="15"/>
        <v>8705.8749893299973</v>
      </c>
      <c r="AX136" s="51">
        <f t="shared" si="15"/>
        <v>324.45753057999997</v>
      </c>
      <c r="AY136" s="51">
        <f t="shared" si="15"/>
        <v>621.50783104000004</v>
      </c>
      <c r="AZ136" s="51">
        <f t="shared" si="15"/>
        <v>5076.39249475</v>
      </c>
      <c r="BA136" s="51">
        <f t="shared" si="15"/>
        <v>0</v>
      </c>
      <c r="BB136" s="51">
        <f t="shared" si="15"/>
        <v>0</v>
      </c>
      <c r="BC136" s="51">
        <f t="shared" si="15"/>
        <v>0</v>
      </c>
      <c r="BD136" s="51">
        <f t="shared" si="15"/>
        <v>0</v>
      </c>
      <c r="BE136" s="51">
        <f t="shared" si="15"/>
        <v>0</v>
      </c>
      <c r="BF136" s="51">
        <f t="shared" si="15"/>
        <v>786.36600935000001</v>
      </c>
      <c r="BG136" s="51">
        <f t="shared" si="15"/>
        <v>1024.8754885999999</v>
      </c>
      <c r="BH136" s="51">
        <f t="shared" si="15"/>
        <v>60.139425430000003</v>
      </c>
      <c r="BI136" s="51">
        <f t="shared" si="15"/>
        <v>0</v>
      </c>
      <c r="BJ136" s="51">
        <f t="shared" si="15"/>
        <v>672.83987394999997</v>
      </c>
      <c r="BK136" s="55">
        <f t="shared" si="15"/>
        <v>37126.032781549999</v>
      </c>
      <c r="BL136" s="57"/>
    </row>
    <row r="137" spans="1:64" ht="4.5" customHeight="1">
      <c r="A137" s="17"/>
      <c r="B137" s="30"/>
      <c r="C137" s="66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7"/>
    </row>
    <row r="138" spans="1:64" ht="14.25" customHeight="1">
      <c r="A138" s="17" t="s">
        <v>5</v>
      </c>
      <c r="B138" s="31" t="s">
        <v>26</v>
      </c>
      <c r="C138" s="66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62"/>
      <c r="BJ138" s="62"/>
      <c r="BK138" s="67"/>
    </row>
    <row r="139" spans="1:64">
      <c r="A139" s="17"/>
      <c r="B139" s="26" t="s">
        <v>193</v>
      </c>
      <c r="C139" s="34">
        <v>0</v>
      </c>
      <c r="D139" s="34">
        <v>0</v>
      </c>
      <c r="E139" s="34">
        <v>0</v>
      </c>
      <c r="F139" s="34">
        <v>0</v>
      </c>
      <c r="G139" s="34">
        <v>0</v>
      </c>
      <c r="H139" s="34">
        <v>0.1198481</v>
      </c>
      <c r="I139" s="34">
        <v>0</v>
      </c>
      <c r="J139" s="34">
        <v>0</v>
      </c>
      <c r="K139" s="34">
        <v>0</v>
      </c>
      <c r="L139" s="34">
        <v>7.7719209999999997E-2</v>
      </c>
      <c r="M139" s="34">
        <v>0</v>
      </c>
      <c r="N139" s="34">
        <v>0</v>
      </c>
      <c r="O139" s="34">
        <v>0</v>
      </c>
      <c r="P139" s="34">
        <v>0</v>
      </c>
      <c r="Q139" s="34">
        <v>0</v>
      </c>
      <c r="R139" s="34">
        <v>5.0802670000000001E-2</v>
      </c>
      <c r="S139" s="34">
        <v>0</v>
      </c>
      <c r="T139" s="34">
        <v>0</v>
      </c>
      <c r="U139" s="34">
        <v>0</v>
      </c>
      <c r="V139" s="34">
        <v>0</v>
      </c>
      <c r="W139" s="34">
        <v>0</v>
      </c>
      <c r="X139" s="34">
        <v>0</v>
      </c>
      <c r="Y139" s="34">
        <v>0</v>
      </c>
      <c r="Z139" s="34">
        <v>0</v>
      </c>
      <c r="AA139" s="34">
        <v>0</v>
      </c>
      <c r="AB139" s="34">
        <v>1.21969729</v>
      </c>
      <c r="AC139" s="34">
        <v>0.51586624999999997</v>
      </c>
      <c r="AD139" s="34">
        <v>0</v>
      </c>
      <c r="AE139" s="34">
        <v>0</v>
      </c>
      <c r="AF139" s="34">
        <v>0.96483231000000003</v>
      </c>
      <c r="AG139" s="34">
        <v>0</v>
      </c>
      <c r="AH139" s="34">
        <v>0</v>
      </c>
      <c r="AI139" s="34">
        <v>0</v>
      </c>
      <c r="AJ139" s="34">
        <v>0</v>
      </c>
      <c r="AK139" s="34">
        <v>0</v>
      </c>
      <c r="AL139" s="34">
        <v>0.27793878999999999</v>
      </c>
      <c r="AM139" s="34">
        <v>0</v>
      </c>
      <c r="AN139" s="34">
        <v>0</v>
      </c>
      <c r="AO139" s="34">
        <v>0</v>
      </c>
      <c r="AP139" s="34">
        <v>0</v>
      </c>
      <c r="AQ139" s="34">
        <v>0</v>
      </c>
      <c r="AR139" s="34">
        <v>0</v>
      </c>
      <c r="AS139" s="34">
        <v>0</v>
      </c>
      <c r="AT139" s="34">
        <v>0</v>
      </c>
      <c r="AU139" s="34">
        <v>0</v>
      </c>
      <c r="AV139" s="34">
        <v>14.39718852</v>
      </c>
      <c r="AW139" s="34">
        <v>0.76849959000000001</v>
      </c>
      <c r="AX139" s="34">
        <v>0</v>
      </c>
      <c r="AY139" s="34">
        <v>0</v>
      </c>
      <c r="AZ139" s="34">
        <v>3.61794935</v>
      </c>
      <c r="BA139" s="34">
        <v>0</v>
      </c>
      <c r="BB139" s="34">
        <v>0</v>
      </c>
      <c r="BC139" s="34">
        <v>0</v>
      </c>
      <c r="BD139" s="34">
        <v>0</v>
      </c>
      <c r="BE139" s="34">
        <v>0</v>
      </c>
      <c r="BF139" s="34">
        <v>3.63827056</v>
      </c>
      <c r="BG139" s="34">
        <v>4.5787969999999997E-2</v>
      </c>
      <c r="BH139" s="34">
        <v>0</v>
      </c>
      <c r="BI139" s="34">
        <v>0</v>
      </c>
      <c r="BJ139" s="34">
        <v>0.91130792999999999</v>
      </c>
      <c r="BK139" s="42">
        <f>SUM(C139:BJ139)</f>
        <v>26.605708539999998</v>
      </c>
    </row>
    <row r="140" spans="1:64">
      <c r="A140" s="54"/>
      <c r="B140" s="26" t="s">
        <v>164</v>
      </c>
      <c r="C140" s="34">
        <v>0</v>
      </c>
      <c r="D140" s="34">
        <v>0</v>
      </c>
      <c r="E140" s="34">
        <v>0</v>
      </c>
      <c r="F140" s="34">
        <v>0</v>
      </c>
      <c r="G140" s="34">
        <v>0</v>
      </c>
      <c r="H140" s="34">
        <v>1.86070011</v>
      </c>
      <c r="I140" s="34">
        <v>0</v>
      </c>
      <c r="J140" s="34">
        <v>0</v>
      </c>
      <c r="K140" s="34">
        <v>0</v>
      </c>
      <c r="L140" s="34">
        <v>0.13085696999999999</v>
      </c>
      <c r="M140" s="34">
        <v>0</v>
      </c>
      <c r="N140" s="34">
        <v>0</v>
      </c>
      <c r="O140" s="34">
        <v>0</v>
      </c>
      <c r="P140" s="34">
        <v>0</v>
      </c>
      <c r="Q140" s="34">
        <v>0</v>
      </c>
      <c r="R140" s="34">
        <v>1.61581416</v>
      </c>
      <c r="S140" s="34">
        <v>0</v>
      </c>
      <c r="T140" s="34">
        <v>0</v>
      </c>
      <c r="U140" s="34">
        <v>0</v>
      </c>
      <c r="V140" s="34">
        <v>1.7776000000000001E-4</v>
      </c>
      <c r="W140" s="34">
        <v>0</v>
      </c>
      <c r="X140" s="34">
        <v>0</v>
      </c>
      <c r="Y140" s="34">
        <v>0</v>
      </c>
      <c r="Z140" s="34">
        <v>0</v>
      </c>
      <c r="AA140" s="34">
        <v>0</v>
      </c>
      <c r="AB140" s="34">
        <v>13.935812930000001</v>
      </c>
      <c r="AC140" s="34">
        <v>0.39417791000000002</v>
      </c>
      <c r="AD140" s="34">
        <v>0</v>
      </c>
      <c r="AE140" s="34">
        <v>0</v>
      </c>
      <c r="AF140" s="34">
        <v>5.4636373899999997</v>
      </c>
      <c r="AG140" s="34">
        <v>0</v>
      </c>
      <c r="AH140" s="34">
        <v>0</v>
      </c>
      <c r="AI140" s="34">
        <v>0</v>
      </c>
      <c r="AJ140" s="34">
        <v>0</v>
      </c>
      <c r="AK140" s="34">
        <v>0</v>
      </c>
      <c r="AL140" s="34">
        <v>3.75750735</v>
      </c>
      <c r="AM140" s="34">
        <v>0.11347582000000001</v>
      </c>
      <c r="AN140" s="34">
        <v>0</v>
      </c>
      <c r="AO140" s="34">
        <v>0</v>
      </c>
      <c r="AP140" s="34">
        <v>0.78263786000000002</v>
      </c>
      <c r="AQ140" s="34">
        <v>0</v>
      </c>
      <c r="AR140" s="34">
        <v>0</v>
      </c>
      <c r="AS140" s="34">
        <v>0</v>
      </c>
      <c r="AT140" s="34">
        <v>0</v>
      </c>
      <c r="AU140" s="34">
        <v>0</v>
      </c>
      <c r="AV140" s="34">
        <v>142.09749151</v>
      </c>
      <c r="AW140" s="34">
        <v>2.2409793499999999</v>
      </c>
      <c r="AX140" s="34">
        <v>0</v>
      </c>
      <c r="AY140" s="34">
        <v>0</v>
      </c>
      <c r="AZ140" s="34">
        <v>42.071848240000001</v>
      </c>
      <c r="BA140" s="34">
        <v>0</v>
      </c>
      <c r="BB140" s="34">
        <v>0</v>
      </c>
      <c r="BC140" s="34">
        <v>0</v>
      </c>
      <c r="BD140" s="34">
        <v>0</v>
      </c>
      <c r="BE140" s="34">
        <v>0</v>
      </c>
      <c r="BF140" s="34">
        <v>74.482163970000002</v>
      </c>
      <c r="BG140" s="34">
        <v>1.47283622</v>
      </c>
      <c r="BH140" s="34">
        <v>0</v>
      </c>
      <c r="BI140" s="34">
        <v>0</v>
      </c>
      <c r="BJ140" s="34">
        <v>4.1750995099999999</v>
      </c>
      <c r="BK140" s="42">
        <f>SUM(C140:BJ140)</f>
        <v>294.59521705999998</v>
      </c>
    </row>
    <row r="141" spans="1:64" s="5" customFormat="1" ht="13.5" thickBot="1">
      <c r="A141" s="32"/>
      <c r="B141" s="27" t="s">
        <v>87</v>
      </c>
      <c r="C141" s="43">
        <f>SUM(C139:C140)</f>
        <v>0</v>
      </c>
      <c r="D141" s="43">
        <f t="shared" ref="D141:BJ141" si="16">SUM(D139:D140)</f>
        <v>0</v>
      </c>
      <c r="E141" s="43">
        <f t="shared" si="16"/>
        <v>0</v>
      </c>
      <c r="F141" s="43">
        <f t="shared" si="16"/>
        <v>0</v>
      </c>
      <c r="G141" s="43">
        <f t="shared" si="16"/>
        <v>0</v>
      </c>
      <c r="H141" s="43">
        <f t="shared" si="16"/>
        <v>1.98054821</v>
      </c>
      <c r="I141" s="43">
        <f t="shared" si="16"/>
        <v>0</v>
      </c>
      <c r="J141" s="43">
        <f t="shared" si="16"/>
        <v>0</v>
      </c>
      <c r="K141" s="43">
        <f t="shared" si="16"/>
        <v>0</v>
      </c>
      <c r="L141" s="43">
        <f t="shared" si="16"/>
        <v>0.20857618</v>
      </c>
      <c r="M141" s="43">
        <f t="shared" si="16"/>
        <v>0</v>
      </c>
      <c r="N141" s="43">
        <f t="shared" si="16"/>
        <v>0</v>
      </c>
      <c r="O141" s="43">
        <f t="shared" si="16"/>
        <v>0</v>
      </c>
      <c r="P141" s="43">
        <f t="shared" si="16"/>
        <v>0</v>
      </c>
      <c r="Q141" s="43">
        <f t="shared" si="16"/>
        <v>0</v>
      </c>
      <c r="R141" s="43">
        <f t="shared" si="16"/>
        <v>1.6666168299999999</v>
      </c>
      <c r="S141" s="43">
        <f t="shared" si="16"/>
        <v>0</v>
      </c>
      <c r="T141" s="43">
        <f t="shared" si="16"/>
        <v>0</v>
      </c>
      <c r="U141" s="43">
        <f t="shared" si="16"/>
        <v>0</v>
      </c>
      <c r="V141" s="43">
        <f t="shared" si="16"/>
        <v>1.7776000000000001E-4</v>
      </c>
      <c r="W141" s="43">
        <f t="shared" si="16"/>
        <v>0</v>
      </c>
      <c r="X141" s="43">
        <f t="shared" si="16"/>
        <v>0</v>
      </c>
      <c r="Y141" s="43">
        <f t="shared" si="16"/>
        <v>0</v>
      </c>
      <c r="Z141" s="43">
        <f t="shared" si="16"/>
        <v>0</v>
      </c>
      <c r="AA141" s="43">
        <f t="shared" si="16"/>
        <v>0</v>
      </c>
      <c r="AB141" s="43">
        <f t="shared" si="16"/>
        <v>15.15551022</v>
      </c>
      <c r="AC141" s="43">
        <f t="shared" si="16"/>
        <v>0.91004415999999999</v>
      </c>
      <c r="AD141" s="43">
        <f t="shared" si="16"/>
        <v>0</v>
      </c>
      <c r="AE141" s="43">
        <f t="shared" si="16"/>
        <v>0</v>
      </c>
      <c r="AF141" s="43">
        <f t="shared" si="16"/>
        <v>6.4284697</v>
      </c>
      <c r="AG141" s="43">
        <f t="shared" si="16"/>
        <v>0</v>
      </c>
      <c r="AH141" s="43">
        <f t="shared" si="16"/>
        <v>0</v>
      </c>
      <c r="AI141" s="43">
        <f t="shared" si="16"/>
        <v>0</v>
      </c>
      <c r="AJ141" s="43">
        <f t="shared" si="16"/>
        <v>0</v>
      </c>
      <c r="AK141" s="43">
        <f t="shared" si="16"/>
        <v>0</v>
      </c>
      <c r="AL141" s="43">
        <f t="shared" si="16"/>
        <v>4.0354461400000003</v>
      </c>
      <c r="AM141" s="43">
        <f t="shared" si="16"/>
        <v>0.11347582000000001</v>
      </c>
      <c r="AN141" s="43">
        <f t="shared" si="16"/>
        <v>0</v>
      </c>
      <c r="AO141" s="43">
        <f t="shared" si="16"/>
        <v>0</v>
      </c>
      <c r="AP141" s="43">
        <f t="shared" si="16"/>
        <v>0.78263786000000002</v>
      </c>
      <c r="AQ141" s="43">
        <f t="shared" si="16"/>
        <v>0</v>
      </c>
      <c r="AR141" s="43">
        <f t="shared" si="16"/>
        <v>0</v>
      </c>
      <c r="AS141" s="43">
        <f t="shared" si="16"/>
        <v>0</v>
      </c>
      <c r="AT141" s="43">
        <f t="shared" si="16"/>
        <v>0</v>
      </c>
      <c r="AU141" s="43">
        <f t="shared" si="16"/>
        <v>0</v>
      </c>
      <c r="AV141" s="43">
        <f t="shared" si="16"/>
        <v>156.49468002999998</v>
      </c>
      <c r="AW141" s="43">
        <f t="shared" si="16"/>
        <v>3.0094789400000002</v>
      </c>
      <c r="AX141" s="43">
        <f t="shared" si="16"/>
        <v>0</v>
      </c>
      <c r="AY141" s="43">
        <f t="shared" si="16"/>
        <v>0</v>
      </c>
      <c r="AZ141" s="43">
        <f t="shared" si="16"/>
        <v>45.689797589999998</v>
      </c>
      <c r="BA141" s="43">
        <f t="shared" si="16"/>
        <v>0</v>
      </c>
      <c r="BB141" s="43">
        <f t="shared" si="16"/>
        <v>0</v>
      </c>
      <c r="BC141" s="43">
        <f t="shared" si="16"/>
        <v>0</v>
      </c>
      <c r="BD141" s="43">
        <f t="shared" si="16"/>
        <v>0</v>
      </c>
      <c r="BE141" s="43">
        <f t="shared" si="16"/>
        <v>0</v>
      </c>
      <c r="BF141" s="43">
        <f t="shared" si="16"/>
        <v>78.120434529999997</v>
      </c>
      <c r="BG141" s="43">
        <f t="shared" si="16"/>
        <v>1.5186241899999999</v>
      </c>
      <c r="BH141" s="43">
        <f t="shared" si="16"/>
        <v>0</v>
      </c>
      <c r="BI141" s="43">
        <f t="shared" si="16"/>
        <v>0</v>
      </c>
      <c r="BJ141" s="43">
        <f t="shared" si="16"/>
        <v>5.0864074400000003</v>
      </c>
      <c r="BK141" s="43">
        <f>SUM(BK139:BK140)</f>
        <v>321.20092560000001</v>
      </c>
    </row>
    <row r="142" spans="1:64" ht="6" customHeight="1">
      <c r="A142" s="5"/>
      <c r="B142" s="23"/>
    </row>
    <row r="143" spans="1:64">
      <c r="A143" s="5"/>
      <c r="B143" s="5" t="s">
        <v>29</v>
      </c>
      <c r="L143" s="18" t="s">
        <v>41</v>
      </c>
    </row>
    <row r="144" spans="1:64">
      <c r="A144" s="5"/>
      <c r="B144" s="5" t="s">
        <v>30</v>
      </c>
      <c r="L144" s="5" t="s">
        <v>33</v>
      </c>
    </row>
    <row r="145" spans="2:12">
      <c r="L145" s="5" t="s">
        <v>34</v>
      </c>
    </row>
    <row r="146" spans="2:12">
      <c r="B146" s="5" t="s">
        <v>36</v>
      </c>
      <c r="L146" s="5" t="s">
        <v>102</v>
      </c>
    </row>
    <row r="147" spans="2:12">
      <c r="B147" s="5" t="s">
        <v>37</v>
      </c>
      <c r="L147" s="5" t="s">
        <v>104</v>
      </c>
    </row>
    <row r="148" spans="2:12">
      <c r="B148" s="5"/>
      <c r="L148" s="5" t="s">
        <v>35</v>
      </c>
    </row>
  </sheetData>
  <mergeCells count="49">
    <mergeCell ref="AB4:AF4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AG4:AK4"/>
    <mergeCell ref="AQ3:AZ3"/>
    <mergeCell ref="BF4:BJ4"/>
    <mergeCell ref="AV4:AZ4"/>
    <mergeCell ref="C4:G4"/>
    <mergeCell ref="M4:Q4"/>
    <mergeCell ref="W4:AA4"/>
    <mergeCell ref="C119:BK119"/>
    <mergeCell ref="C1:BK1"/>
    <mergeCell ref="BA3:BJ3"/>
    <mergeCell ref="BK2:BK5"/>
    <mergeCell ref="W3:AF3"/>
    <mergeCell ref="AG3:AP3"/>
    <mergeCell ref="C99:BK99"/>
    <mergeCell ref="M3:V3"/>
    <mergeCell ref="C11:BK11"/>
    <mergeCell ref="C14:BK14"/>
    <mergeCell ref="C71:BK71"/>
    <mergeCell ref="C74:BK74"/>
    <mergeCell ref="C77:BK77"/>
    <mergeCell ref="AL4:AP4"/>
    <mergeCell ref="AQ4:AU4"/>
    <mergeCell ref="BA4:BE4"/>
    <mergeCell ref="C135:BK135"/>
    <mergeCell ref="A1:A5"/>
    <mergeCell ref="C116:BK116"/>
    <mergeCell ref="C137:BK137"/>
    <mergeCell ref="C138:BK138"/>
    <mergeCell ref="C120:BK120"/>
    <mergeCell ref="C121:BK121"/>
    <mergeCell ref="C124:BK124"/>
    <mergeCell ref="C130:BK130"/>
    <mergeCell ref="C131:BK131"/>
    <mergeCell ref="C132:BK132"/>
    <mergeCell ref="C100:BK100"/>
    <mergeCell ref="C98:BK98"/>
    <mergeCell ref="C103:BK103"/>
    <mergeCell ref="C114:BK114"/>
    <mergeCell ref="C115:BK115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N44"/>
  <sheetViews>
    <sheetView workbookViewId="0"/>
  </sheetViews>
  <sheetFormatPr defaultRowHeight="12.75"/>
  <cols>
    <col min="1" max="1" width="2.28515625" customWidth="1"/>
    <col min="3" max="3" width="25.28515625" bestFit="1" customWidth="1"/>
    <col min="4" max="4" width="9.140625" bestFit="1" customWidth="1"/>
    <col min="5" max="6" width="18.28515625" bestFit="1" customWidth="1"/>
    <col min="7" max="7" width="10" bestFit="1" customWidth="1"/>
    <col min="8" max="8" width="19.85546875" bestFit="1" customWidth="1"/>
    <col min="9" max="9" width="15.85546875" bestFit="1" customWidth="1"/>
    <col min="10" max="10" width="17" bestFit="1" customWidth="1"/>
    <col min="11" max="11" width="9.140625" bestFit="1" customWidth="1"/>
    <col min="12" max="12" width="19.85546875" bestFit="1" customWidth="1"/>
  </cols>
  <sheetData>
    <row r="1" spans="2:12">
      <c r="B1" s="94" t="s">
        <v>199</v>
      </c>
      <c r="C1" s="95"/>
      <c r="D1" s="95"/>
      <c r="E1" s="95"/>
      <c r="F1" s="95"/>
      <c r="G1" s="95"/>
      <c r="H1" s="95"/>
      <c r="I1" s="95"/>
      <c r="J1" s="95"/>
      <c r="K1" s="95"/>
      <c r="L1" s="96"/>
    </row>
    <row r="2" spans="2:12">
      <c r="B2" s="94" t="s">
        <v>105</v>
      </c>
      <c r="C2" s="95"/>
      <c r="D2" s="95"/>
      <c r="E2" s="95"/>
      <c r="F2" s="95"/>
      <c r="G2" s="95"/>
      <c r="H2" s="95"/>
      <c r="I2" s="95"/>
      <c r="J2" s="95"/>
      <c r="K2" s="95"/>
      <c r="L2" s="96"/>
    </row>
    <row r="3" spans="2:12" ht="30">
      <c r="B3" s="4" t="s">
        <v>79</v>
      </c>
      <c r="C3" s="22" t="s">
        <v>42</v>
      </c>
      <c r="D3" s="22" t="s">
        <v>91</v>
      </c>
      <c r="E3" s="22" t="s">
        <v>92</v>
      </c>
      <c r="F3" s="22" t="s">
        <v>7</v>
      </c>
      <c r="G3" s="22" t="s">
        <v>8</v>
      </c>
      <c r="H3" s="22" t="s">
        <v>23</v>
      </c>
      <c r="I3" s="22" t="s">
        <v>98</v>
      </c>
      <c r="J3" s="22" t="s">
        <v>99</v>
      </c>
      <c r="K3" s="22" t="s">
        <v>78</v>
      </c>
      <c r="L3" s="22" t="s">
        <v>100</v>
      </c>
    </row>
    <row r="4" spans="2:12">
      <c r="B4" s="19">
        <v>1</v>
      </c>
      <c r="C4" s="20" t="s">
        <v>43</v>
      </c>
      <c r="D4" s="35">
        <v>0</v>
      </c>
      <c r="E4" s="35">
        <v>4.1580699999999997E-4</v>
      </c>
      <c r="F4" s="34">
        <v>0.11173087399999999</v>
      </c>
      <c r="G4" s="34">
        <v>0</v>
      </c>
      <c r="H4" s="34">
        <v>0</v>
      </c>
      <c r="I4" s="34">
        <v>0</v>
      </c>
      <c r="J4" s="34">
        <v>0</v>
      </c>
      <c r="K4" s="34">
        <f>SUM(D4:J4)</f>
        <v>0.112146681</v>
      </c>
      <c r="L4" s="34">
        <v>4.3196965000000004E-2</v>
      </c>
    </row>
    <row r="5" spans="2:12">
      <c r="B5" s="19">
        <v>2</v>
      </c>
      <c r="C5" s="21" t="s">
        <v>44</v>
      </c>
      <c r="D5" s="35">
        <v>302.49281691799996</v>
      </c>
      <c r="E5" s="35">
        <v>260.67694850300001</v>
      </c>
      <c r="F5" s="34">
        <v>99.226423713000003</v>
      </c>
      <c r="G5" s="34">
        <v>18.830502747000001</v>
      </c>
      <c r="H5" s="34">
        <v>0</v>
      </c>
      <c r="I5" s="34">
        <v>0</v>
      </c>
      <c r="J5" s="34">
        <v>4.719951E-3</v>
      </c>
      <c r="K5" s="34">
        <f t="shared" ref="K5:K40" si="0">SUM(D5:J5)</f>
        <v>681.23141183199994</v>
      </c>
      <c r="L5" s="34">
        <v>12.846390810999999</v>
      </c>
    </row>
    <row r="6" spans="2:12">
      <c r="B6" s="19">
        <v>3</v>
      </c>
      <c r="C6" s="20" t="s">
        <v>45</v>
      </c>
      <c r="D6" s="35">
        <v>0</v>
      </c>
      <c r="E6" s="35">
        <v>0.46208964900000005</v>
      </c>
      <c r="F6" s="34">
        <v>0.29768288199999998</v>
      </c>
      <c r="G6" s="34">
        <v>0</v>
      </c>
      <c r="H6" s="34">
        <v>0</v>
      </c>
      <c r="I6" s="34">
        <v>0</v>
      </c>
      <c r="J6" s="34">
        <v>0</v>
      </c>
      <c r="K6" s="34">
        <f t="shared" si="0"/>
        <v>0.75977253100000008</v>
      </c>
      <c r="L6" s="34">
        <v>2.9755828000000002E-2</v>
      </c>
    </row>
    <row r="7" spans="2:12">
      <c r="B7" s="19">
        <v>4</v>
      </c>
      <c r="C7" s="21" t="s">
        <v>46</v>
      </c>
      <c r="D7" s="35">
        <v>0.35178358900000001</v>
      </c>
      <c r="E7" s="35">
        <v>37.512106564999996</v>
      </c>
      <c r="F7" s="34">
        <v>17.012173874000002</v>
      </c>
      <c r="G7" s="34">
        <v>0.11778659900000001</v>
      </c>
      <c r="H7" s="34">
        <v>0</v>
      </c>
      <c r="I7" s="34">
        <v>0</v>
      </c>
      <c r="J7" s="34">
        <v>0</v>
      </c>
      <c r="K7" s="34">
        <f t="shared" si="0"/>
        <v>54.993850627</v>
      </c>
      <c r="L7" s="34">
        <v>2.0319579409999999</v>
      </c>
    </row>
    <row r="8" spans="2:12">
      <c r="B8" s="19">
        <v>5</v>
      </c>
      <c r="C8" s="21" t="s">
        <v>47</v>
      </c>
      <c r="D8" s="35">
        <v>0.21894291499999999</v>
      </c>
      <c r="E8" s="35">
        <v>13.979681306</v>
      </c>
      <c r="F8" s="34">
        <v>25.811289716000001</v>
      </c>
      <c r="G8" s="34">
        <v>0.78290093999999999</v>
      </c>
      <c r="H8" s="34">
        <v>0</v>
      </c>
      <c r="I8" s="34">
        <v>0</v>
      </c>
      <c r="J8" s="34">
        <v>0</v>
      </c>
      <c r="K8" s="34">
        <f t="shared" si="0"/>
        <v>40.792814876999998</v>
      </c>
      <c r="L8" s="34">
        <v>2.2665765010000003</v>
      </c>
    </row>
    <row r="9" spans="2:12">
      <c r="B9" s="19">
        <v>6</v>
      </c>
      <c r="C9" s="21" t="s">
        <v>48</v>
      </c>
      <c r="D9" s="35">
        <v>12.081249851000001</v>
      </c>
      <c r="E9" s="35">
        <v>41.722925852000003</v>
      </c>
      <c r="F9" s="34">
        <v>26.446579759999999</v>
      </c>
      <c r="G9" s="34">
        <v>1.2687139109999999</v>
      </c>
      <c r="H9" s="34">
        <v>0</v>
      </c>
      <c r="I9" s="34">
        <v>0</v>
      </c>
      <c r="J9" s="34">
        <v>0</v>
      </c>
      <c r="K9" s="34">
        <f t="shared" si="0"/>
        <v>81.51946937400001</v>
      </c>
      <c r="L9" s="34">
        <v>1.8065781679999999</v>
      </c>
    </row>
    <row r="10" spans="2:12">
      <c r="B10" s="19">
        <v>7</v>
      </c>
      <c r="C10" s="21" t="s">
        <v>49</v>
      </c>
      <c r="D10" s="35">
        <v>15.558433040999999</v>
      </c>
      <c r="E10" s="35">
        <v>5.9253278219999999</v>
      </c>
      <c r="F10" s="34">
        <v>12.075187768999999</v>
      </c>
      <c r="G10" s="34">
        <v>0.155266665</v>
      </c>
      <c r="H10" s="34">
        <v>0</v>
      </c>
      <c r="I10" s="34">
        <v>0</v>
      </c>
      <c r="J10" s="34">
        <v>0</v>
      </c>
      <c r="K10" s="34">
        <f t="shared" si="0"/>
        <v>33.714215296999996</v>
      </c>
      <c r="L10" s="34">
        <v>1.4094387769999999</v>
      </c>
    </row>
    <row r="11" spans="2:12">
      <c r="B11" s="19">
        <v>8</v>
      </c>
      <c r="C11" s="20" t="s">
        <v>50</v>
      </c>
      <c r="D11" s="35">
        <v>1.4557680000000001E-3</v>
      </c>
      <c r="E11" s="35">
        <v>0.23648113999999998</v>
      </c>
      <c r="F11" s="34">
        <v>0.98797940200000001</v>
      </c>
      <c r="G11" s="34">
        <v>6.3997289999999998E-3</v>
      </c>
      <c r="H11" s="34">
        <v>0</v>
      </c>
      <c r="I11" s="34">
        <v>0</v>
      </c>
      <c r="J11" s="34">
        <v>0</v>
      </c>
      <c r="K11" s="34">
        <f t="shared" si="0"/>
        <v>1.2323160389999999</v>
      </c>
      <c r="L11" s="34">
        <v>0.13545533300000001</v>
      </c>
    </row>
    <row r="12" spans="2:12">
      <c r="B12" s="19">
        <v>9</v>
      </c>
      <c r="C12" s="20" t="s">
        <v>51</v>
      </c>
      <c r="D12" s="35">
        <v>0</v>
      </c>
      <c r="E12" s="35">
        <v>2.9420426E-2</v>
      </c>
      <c r="F12" s="34">
        <v>0.66505613099999994</v>
      </c>
      <c r="G12" s="34">
        <v>2.9172089000000002E-2</v>
      </c>
      <c r="H12" s="34">
        <v>0</v>
      </c>
      <c r="I12" s="34">
        <v>0</v>
      </c>
      <c r="J12" s="34">
        <v>0</v>
      </c>
      <c r="K12" s="34">
        <f t="shared" si="0"/>
        <v>0.72364864600000001</v>
      </c>
      <c r="L12" s="34">
        <v>8.9307845999999996E-2</v>
      </c>
    </row>
    <row r="13" spans="2:12">
      <c r="B13" s="19">
        <v>10</v>
      </c>
      <c r="C13" s="21" t="s">
        <v>52</v>
      </c>
      <c r="D13" s="35">
        <v>119.702117903</v>
      </c>
      <c r="E13" s="35">
        <v>352.31923099700003</v>
      </c>
      <c r="F13" s="34">
        <v>225.18418927999997</v>
      </c>
      <c r="G13" s="34">
        <v>3.4885069369999999</v>
      </c>
      <c r="H13" s="34">
        <v>0</v>
      </c>
      <c r="I13" s="34">
        <v>2.8895641680000002</v>
      </c>
      <c r="J13" s="34">
        <v>4.7199516579999994</v>
      </c>
      <c r="K13" s="34">
        <f t="shared" si="0"/>
        <v>708.30356094299998</v>
      </c>
      <c r="L13" s="34">
        <v>4.6502090479999998</v>
      </c>
    </row>
    <row r="14" spans="2:12">
      <c r="B14" s="19">
        <v>11</v>
      </c>
      <c r="C14" s="21" t="s">
        <v>53</v>
      </c>
      <c r="D14" s="35">
        <v>289.14688168999999</v>
      </c>
      <c r="E14" s="35">
        <v>674.98948859699999</v>
      </c>
      <c r="F14" s="34">
        <v>313.93540222899998</v>
      </c>
      <c r="G14" s="34">
        <v>11.014114701999999</v>
      </c>
      <c r="H14" s="34">
        <v>0</v>
      </c>
      <c r="I14" s="34">
        <v>0</v>
      </c>
      <c r="J14" s="34">
        <v>5.1140676220000003</v>
      </c>
      <c r="K14" s="34">
        <f t="shared" si="0"/>
        <v>1294.1999548399999</v>
      </c>
      <c r="L14" s="34">
        <v>14.609202925999998</v>
      </c>
    </row>
    <row r="15" spans="2:12">
      <c r="B15" s="19">
        <v>12</v>
      </c>
      <c r="C15" s="21" t="s">
        <v>54</v>
      </c>
      <c r="D15" s="35">
        <v>325.90209738999999</v>
      </c>
      <c r="E15" s="35">
        <v>1665.5096956360001</v>
      </c>
      <c r="F15" s="34">
        <v>140.27136614</v>
      </c>
      <c r="G15" s="34">
        <v>3.000540961</v>
      </c>
      <c r="H15" s="34">
        <v>0</v>
      </c>
      <c r="I15" s="34">
        <v>0.52537530300000002</v>
      </c>
      <c r="J15" s="34">
        <v>0</v>
      </c>
      <c r="K15" s="34">
        <f t="shared" si="0"/>
        <v>2135.2090754299998</v>
      </c>
      <c r="L15" s="34">
        <v>12.713532312</v>
      </c>
    </row>
    <row r="16" spans="2:12">
      <c r="B16" s="19">
        <v>13</v>
      </c>
      <c r="C16" s="21" t="s">
        <v>55</v>
      </c>
      <c r="D16" s="35">
        <v>0.828590559</v>
      </c>
      <c r="E16" s="35">
        <v>9.7255885060000011</v>
      </c>
      <c r="F16" s="34">
        <v>8.4660662970000011</v>
      </c>
      <c r="G16" s="34">
        <v>0.44350509900000001</v>
      </c>
      <c r="H16" s="34">
        <v>0</v>
      </c>
      <c r="I16" s="34">
        <v>0</v>
      </c>
      <c r="J16" s="34">
        <v>0</v>
      </c>
      <c r="K16" s="34">
        <f t="shared" si="0"/>
        <v>19.463750461000004</v>
      </c>
      <c r="L16" s="34">
        <v>0.82050483899999993</v>
      </c>
    </row>
    <row r="17" spans="2:14">
      <c r="B17" s="19">
        <v>14</v>
      </c>
      <c r="C17" s="21" t="s">
        <v>56</v>
      </c>
      <c r="D17" s="35">
        <v>3.6676067E-2</v>
      </c>
      <c r="E17" s="35">
        <v>1.6526448979999999</v>
      </c>
      <c r="F17" s="34">
        <v>7.5583686480000001</v>
      </c>
      <c r="G17" s="34">
        <v>0.79263128199999999</v>
      </c>
      <c r="H17" s="34">
        <v>0</v>
      </c>
      <c r="I17" s="34">
        <v>0</v>
      </c>
      <c r="J17" s="34">
        <v>0</v>
      </c>
      <c r="K17" s="34">
        <f t="shared" si="0"/>
        <v>10.040320895000001</v>
      </c>
      <c r="L17" s="34">
        <v>0.35158296999999999</v>
      </c>
    </row>
    <row r="18" spans="2:14">
      <c r="B18" s="19">
        <v>15</v>
      </c>
      <c r="C18" s="21" t="s">
        <v>57</v>
      </c>
      <c r="D18" s="35">
        <v>4.0508611380000001</v>
      </c>
      <c r="E18" s="35">
        <v>26.747753142000001</v>
      </c>
      <c r="F18" s="34">
        <v>27.929507131000001</v>
      </c>
      <c r="G18" s="34">
        <v>1.4113044720000001</v>
      </c>
      <c r="H18" s="34">
        <v>0</v>
      </c>
      <c r="I18" s="34">
        <v>0</v>
      </c>
      <c r="J18" s="34">
        <v>0</v>
      </c>
      <c r="K18" s="34">
        <f t="shared" si="0"/>
        <v>60.139425883000001</v>
      </c>
      <c r="L18" s="34">
        <v>1.6876508609999998</v>
      </c>
    </row>
    <row r="19" spans="2:14">
      <c r="B19" s="19">
        <v>16</v>
      </c>
      <c r="C19" s="21" t="s">
        <v>58</v>
      </c>
      <c r="D19" s="35">
        <v>908.38844736800002</v>
      </c>
      <c r="E19" s="35">
        <v>1108.4044914149999</v>
      </c>
      <c r="F19" s="34">
        <v>213.59975852299999</v>
      </c>
      <c r="G19" s="34">
        <v>11.352170114</v>
      </c>
      <c r="H19" s="34">
        <v>0</v>
      </c>
      <c r="I19" s="34">
        <v>0</v>
      </c>
      <c r="J19" s="34">
        <v>0</v>
      </c>
      <c r="K19" s="34">
        <f t="shared" si="0"/>
        <v>2241.7448674199995</v>
      </c>
      <c r="L19" s="34">
        <v>19.713632941</v>
      </c>
    </row>
    <row r="20" spans="2:14">
      <c r="B20" s="19">
        <v>17</v>
      </c>
      <c r="C20" s="21" t="s">
        <v>59</v>
      </c>
      <c r="D20" s="35">
        <v>14.098510336000002</v>
      </c>
      <c r="E20" s="35">
        <v>53.170022713999998</v>
      </c>
      <c r="F20" s="34">
        <v>40.343182407</v>
      </c>
      <c r="G20" s="34">
        <v>2.9886830260000004</v>
      </c>
      <c r="H20" s="34">
        <v>0</v>
      </c>
      <c r="I20" s="34">
        <v>0</v>
      </c>
      <c r="J20" s="34">
        <v>0</v>
      </c>
      <c r="K20" s="34">
        <f t="shared" si="0"/>
        <v>110.60039848300001</v>
      </c>
      <c r="L20" s="34">
        <v>9.5194567729999999</v>
      </c>
    </row>
    <row r="21" spans="2:14">
      <c r="B21" s="19">
        <v>18</v>
      </c>
      <c r="C21" s="20" t="s">
        <v>60</v>
      </c>
      <c r="D21" s="35">
        <v>0</v>
      </c>
      <c r="E21" s="35">
        <v>0</v>
      </c>
      <c r="F21" s="34">
        <v>9.8711000000000007E-3</v>
      </c>
      <c r="G21" s="34">
        <v>0</v>
      </c>
      <c r="H21" s="34">
        <v>0</v>
      </c>
      <c r="I21" s="34">
        <v>0</v>
      </c>
      <c r="J21" s="34">
        <v>0</v>
      </c>
      <c r="K21" s="34">
        <f t="shared" si="0"/>
        <v>9.8711000000000007E-3</v>
      </c>
      <c r="L21" s="34">
        <v>0</v>
      </c>
    </row>
    <row r="22" spans="2:14">
      <c r="B22" s="19">
        <v>19</v>
      </c>
      <c r="C22" s="21" t="s">
        <v>61</v>
      </c>
      <c r="D22" s="35">
        <v>5.0364497610000001</v>
      </c>
      <c r="E22" s="35">
        <v>40.243485636999992</v>
      </c>
      <c r="F22" s="34">
        <v>49.408010270999995</v>
      </c>
      <c r="G22" s="34">
        <v>3.2893361670000001</v>
      </c>
      <c r="H22" s="34">
        <v>0</v>
      </c>
      <c r="I22" s="34">
        <v>0</v>
      </c>
      <c r="J22" s="34">
        <v>0</v>
      </c>
      <c r="K22" s="34">
        <f t="shared" si="0"/>
        <v>97.977281835999989</v>
      </c>
      <c r="L22" s="34">
        <v>5.8849769810000003</v>
      </c>
    </row>
    <row r="23" spans="2:14">
      <c r="B23" s="19">
        <v>20</v>
      </c>
      <c r="C23" s="21" t="s">
        <v>62</v>
      </c>
      <c r="D23" s="35">
        <v>7874.90677048</v>
      </c>
      <c r="E23" s="35">
        <v>8035.5447215909999</v>
      </c>
      <c r="F23" s="34">
        <v>1951.17</v>
      </c>
      <c r="G23" s="34">
        <v>43.049376174000002</v>
      </c>
      <c r="H23" s="34">
        <v>0</v>
      </c>
      <c r="I23" s="34">
        <v>626.24653899099997</v>
      </c>
      <c r="J23" s="34">
        <v>95.056701310000008</v>
      </c>
      <c r="K23" s="34">
        <f t="shared" si="0"/>
        <v>18625.974108545997</v>
      </c>
      <c r="L23" s="34">
        <v>105.054288493</v>
      </c>
      <c r="N23" s="58"/>
    </row>
    <row r="24" spans="2:14">
      <c r="B24" s="19">
        <v>21</v>
      </c>
      <c r="C24" s="20" t="s">
        <v>63</v>
      </c>
      <c r="D24" s="35">
        <v>0</v>
      </c>
      <c r="E24" s="35">
        <v>0</v>
      </c>
      <c r="F24" s="34">
        <v>0.602721481</v>
      </c>
      <c r="G24" s="34">
        <v>1.3691939000000002E-2</v>
      </c>
      <c r="H24" s="34">
        <v>0</v>
      </c>
      <c r="I24" s="34">
        <v>0</v>
      </c>
      <c r="J24" s="34">
        <v>0</v>
      </c>
      <c r="K24" s="34">
        <f t="shared" si="0"/>
        <v>0.61641341999999999</v>
      </c>
      <c r="L24" s="34">
        <v>4.5993545000000004E-2</v>
      </c>
    </row>
    <row r="25" spans="2:14">
      <c r="B25" s="19">
        <v>22</v>
      </c>
      <c r="C25" s="21" t="s">
        <v>64</v>
      </c>
      <c r="D25" s="35">
        <v>4.0317775E-2</v>
      </c>
      <c r="E25" s="35">
        <v>3.4667860070000001</v>
      </c>
      <c r="F25" s="34">
        <v>13.796886881000001</v>
      </c>
      <c r="G25" s="34">
        <v>1.746693966</v>
      </c>
      <c r="H25" s="34">
        <v>0</v>
      </c>
      <c r="I25" s="34">
        <v>0</v>
      </c>
      <c r="J25" s="34">
        <v>0</v>
      </c>
      <c r="K25" s="34">
        <f t="shared" si="0"/>
        <v>19.050684628999999</v>
      </c>
      <c r="L25" s="34">
        <v>3.1137537999999999E-2</v>
      </c>
    </row>
    <row r="26" spans="2:14">
      <c r="B26" s="19">
        <v>23</v>
      </c>
      <c r="C26" s="20" t="s">
        <v>65</v>
      </c>
      <c r="D26" s="35">
        <v>0</v>
      </c>
      <c r="E26" s="35">
        <v>0</v>
      </c>
      <c r="F26" s="34">
        <v>8.1634872999999997E-2</v>
      </c>
      <c r="G26" s="34">
        <v>0</v>
      </c>
      <c r="H26" s="34">
        <v>0</v>
      </c>
      <c r="I26" s="34">
        <v>0</v>
      </c>
      <c r="J26" s="34">
        <v>0</v>
      </c>
      <c r="K26" s="34">
        <f t="shared" si="0"/>
        <v>8.1634872999999997E-2</v>
      </c>
      <c r="L26" s="34">
        <v>0</v>
      </c>
    </row>
    <row r="27" spans="2:14">
      <c r="B27" s="19">
        <v>24</v>
      </c>
      <c r="C27" s="20" t="s">
        <v>66</v>
      </c>
      <c r="D27" s="35">
        <v>0</v>
      </c>
      <c r="E27" s="35">
        <v>0.10186998</v>
      </c>
      <c r="F27" s="34">
        <v>0.64801066699999998</v>
      </c>
      <c r="G27" s="34">
        <v>1.5102229E-2</v>
      </c>
      <c r="H27" s="34">
        <v>0</v>
      </c>
      <c r="I27" s="34">
        <v>0</v>
      </c>
      <c r="J27" s="34">
        <v>0</v>
      </c>
      <c r="K27" s="34">
        <f t="shared" si="0"/>
        <v>0.76498287600000003</v>
      </c>
      <c r="L27" s="34">
        <v>2.7911858000000001E-2</v>
      </c>
    </row>
    <row r="28" spans="2:14">
      <c r="B28" s="19">
        <v>25</v>
      </c>
      <c r="C28" s="21" t="s">
        <v>67</v>
      </c>
      <c r="D28" s="35">
        <v>639.84675315499999</v>
      </c>
      <c r="E28" s="35">
        <v>2503.629405357</v>
      </c>
      <c r="F28" s="34">
        <v>381.92232584099997</v>
      </c>
      <c r="G28" s="34">
        <v>13.483612966999999</v>
      </c>
      <c r="H28" s="34">
        <v>0</v>
      </c>
      <c r="I28" s="34">
        <v>0</v>
      </c>
      <c r="J28" s="34">
        <v>0</v>
      </c>
      <c r="K28" s="34">
        <f t="shared" si="0"/>
        <v>3538.88209732</v>
      </c>
      <c r="L28" s="34">
        <v>35.669202773000002</v>
      </c>
    </row>
    <row r="29" spans="2:14">
      <c r="B29" s="19">
        <v>26</v>
      </c>
      <c r="C29" s="21" t="s">
        <v>68</v>
      </c>
      <c r="D29" s="35">
        <v>9.7804220180000012</v>
      </c>
      <c r="E29" s="35">
        <v>16.386359393000003</v>
      </c>
      <c r="F29" s="34">
        <v>28.343845019</v>
      </c>
      <c r="G29" s="34">
        <v>1.0283108539999999</v>
      </c>
      <c r="H29" s="34">
        <v>0</v>
      </c>
      <c r="I29" s="34">
        <v>0</v>
      </c>
      <c r="J29" s="34">
        <v>0</v>
      </c>
      <c r="K29" s="34">
        <f t="shared" si="0"/>
        <v>55.538937283999999</v>
      </c>
      <c r="L29" s="34">
        <v>1.1646828439999999</v>
      </c>
    </row>
    <row r="30" spans="2:14">
      <c r="B30" s="19">
        <v>27</v>
      </c>
      <c r="C30" s="21" t="s">
        <v>17</v>
      </c>
      <c r="D30" s="35">
        <v>406.385978045</v>
      </c>
      <c r="E30" s="35">
        <v>880.73924151099993</v>
      </c>
      <c r="F30" s="34">
        <v>341.54797472200005</v>
      </c>
      <c r="G30" s="34">
        <v>11.393608909999999</v>
      </c>
      <c r="H30" s="34">
        <v>0</v>
      </c>
      <c r="I30" s="34">
        <v>0</v>
      </c>
      <c r="J30" s="34">
        <v>0</v>
      </c>
      <c r="K30" s="34">
        <f t="shared" si="0"/>
        <v>1640.0668031880002</v>
      </c>
      <c r="L30" s="34">
        <v>14.857025838999999</v>
      </c>
    </row>
    <row r="31" spans="2:14">
      <c r="B31" s="19">
        <v>28</v>
      </c>
      <c r="C31" s="21" t="s">
        <v>69</v>
      </c>
      <c r="D31" s="35">
        <v>0.6763256230000001</v>
      </c>
      <c r="E31" s="35">
        <v>0.75414827999999989</v>
      </c>
      <c r="F31" s="34">
        <v>1.8470226919999999</v>
      </c>
      <c r="G31" s="34">
        <v>6.5619918999999999E-2</v>
      </c>
      <c r="H31" s="34">
        <v>0</v>
      </c>
      <c r="I31" s="34">
        <v>0</v>
      </c>
      <c r="J31" s="34">
        <v>0</v>
      </c>
      <c r="K31" s="34">
        <f t="shared" si="0"/>
        <v>3.3431165139999997</v>
      </c>
      <c r="L31" s="34">
        <v>0.34403416000000003</v>
      </c>
    </row>
    <row r="32" spans="2:14">
      <c r="B32" s="19">
        <v>29</v>
      </c>
      <c r="C32" s="21" t="s">
        <v>70</v>
      </c>
      <c r="D32" s="35">
        <v>63.984835787999998</v>
      </c>
      <c r="E32" s="35">
        <v>207.044289921</v>
      </c>
      <c r="F32" s="34">
        <v>82.708056298000002</v>
      </c>
      <c r="G32" s="34">
        <v>6.9434188810000004</v>
      </c>
      <c r="H32" s="34">
        <v>0</v>
      </c>
      <c r="I32" s="34">
        <v>0</v>
      </c>
      <c r="J32" s="34">
        <v>0</v>
      </c>
      <c r="K32" s="34">
        <f t="shared" si="0"/>
        <v>360.68060088800001</v>
      </c>
      <c r="L32" s="34">
        <v>5.3951618729999993</v>
      </c>
    </row>
    <row r="33" spans="2:12">
      <c r="B33" s="19">
        <v>30</v>
      </c>
      <c r="C33" s="21" t="s">
        <v>71</v>
      </c>
      <c r="D33" s="35">
        <v>242.25111543200001</v>
      </c>
      <c r="E33" s="35">
        <v>950.26730950199999</v>
      </c>
      <c r="F33" s="34">
        <v>88.253680248999999</v>
      </c>
      <c r="G33" s="34">
        <v>3.7504574520000005</v>
      </c>
      <c r="H33" s="34">
        <v>0</v>
      </c>
      <c r="I33" s="34">
        <v>0</v>
      </c>
      <c r="J33" s="34">
        <v>6.765264E-3</v>
      </c>
      <c r="K33" s="34">
        <f t="shared" si="0"/>
        <v>1284.529327899</v>
      </c>
      <c r="L33" s="34">
        <v>6.5923085390000002</v>
      </c>
    </row>
    <row r="34" spans="2:12">
      <c r="B34" s="19">
        <v>31</v>
      </c>
      <c r="C34" s="20" t="s">
        <v>72</v>
      </c>
      <c r="D34" s="35">
        <v>0.16212891399999999</v>
      </c>
      <c r="E34" s="35">
        <v>0.31829392900000003</v>
      </c>
      <c r="F34" s="34">
        <v>2.344310213</v>
      </c>
      <c r="G34" s="34">
        <v>0.43150042100000002</v>
      </c>
      <c r="H34" s="34">
        <v>0</v>
      </c>
      <c r="I34" s="34">
        <v>0</v>
      </c>
      <c r="J34" s="34">
        <v>0</v>
      </c>
      <c r="K34" s="34">
        <f t="shared" si="0"/>
        <v>3.2562334769999999</v>
      </c>
      <c r="L34" s="34">
        <v>0.37131764300000003</v>
      </c>
    </row>
    <row r="35" spans="2:12">
      <c r="B35" s="19">
        <v>32</v>
      </c>
      <c r="C35" s="21" t="s">
        <v>73</v>
      </c>
      <c r="D35" s="35">
        <v>408.18496014299996</v>
      </c>
      <c r="E35" s="35">
        <v>602.60828012500008</v>
      </c>
      <c r="F35" s="34">
        <v>202.566977033</v>
      </c>
      <c r="G35" s="34">
        <v>3.0513198030000002</v>
      </c>
      <c r="H35" s="34">
        <v>0</v>
      </c>
      <c r="I35" s="34">
        <v>0</v>
      </c>
      <c r="J35" s="34">
        <v>0</v>
      </c>
      <c r="K35" s="34">
        <f t="shared" si="0"/>
        <v>1216.4115371040002</v>
      </c>
      <c r="L35" s="34">
        <v>19.910461087000002</v>
      </c>
    </row>
    <row r="36" spans="2:12">
      <c r="B36" s="19">
        <v>33</v>
      </c>
      <c r="C36" s="21" t="s">
        <v>74</v>
      </c>
      <c r="D36" s="35">
        <v>5.63756E-4</v>
      </c>
      <c r="E36" s="35">
        <v>6.1823619999999996E-2</v>
      </c>
      <c r="F36" s="34">
        <v>0.20519958799999999</v>
      </c>
      <c r="G36" s="34">
        <v>0</v>
      </c>
      <c r="H36" s="34">
        <v>0</v>
      </c>
      <c r="I36" s="34">
        <v>0</v>
      </c>
      <c r="J36" s="34">
        <v>0</v>
      </c>
      <c r="K36" s="34">
        <f t="shared" si="0"/>
        <v>0.26758696399999998</v>
      </c>
      <c r="L36" s="34">
        <v>1.4135601999999999E-2</v>
      </c>
    </row>
    <row r="37" spans="2:12">
      <c r="B37" s="19">
        <v>34</v>
      </c>
      <c r="C37" s="21" t="s">
        <v>75</v>
      </c>
      <c r="D37" s="35">
        <v>79.075932836000007</v>
      </c>
      <c r="E37" s="35">
        <v>622.48282120499994</v>
      </c>
      <c r="F37" s="34">
        <v>286.84249610200004</v>
      </c>
      <c r="G37" s="34">
        <v>21.169197412999999</v>
      </c>
      <c r="H37" s="34">
        <v>0</v>
      </c>
      <c r="I37" s="34">
        <v>0</v>
      </c>
      <c r="J37" s="34">
        <v>8.9679080000000001E-3</v>
      </c>
      <c r="K37" s="34">
        <f t="shared" si="0"/>
        <v>1009.579415464</v>
      </c>
      <c r="L37" s="34">
        <v>23.665967151</v>
      </c>
    </row>
    <row r="38" spans="2:12">
      <c r="B38" s="19">
        <v>35</v>
      </c>
      <c r="C38" s="21" t="s">
        <v>76</v>
      </c>
      <c r="D38" s="35">
        <v>0.62605754199999997</v>
      </c>
      <c r="E38" s="35">
        <v>31.632430131</v>
      </c>
      <c r="F38" s="34">
        <v>22.432418376000001</v>
      </c>
      <c r="G38" s="34">
        <v>5.020742533</v>
      </c>
      <c r="H38" s="34">
        <v>0</v>
      </c>
      <c r="I38" s="34">
        <v>0</v>
      </c>
      <c r="J38" s="34">
        <v>0</v>
      </c>
      <c r="K38" s="34">
        <f t="shared" si="0"/>
        <v>59.711648581999995</v>
      </c>
      <c r="L38" s="34">
        <v>2.908577744</v>
      </c>
    </row>
    <row r="39" spans="2:12">
      <c r="B39" s="19">
        <v>36</v>
      </c>
      <c r="C39" s="21" t="s">
        <v>77</v>
      </c>
      <c r="D39" s="35">
        <v>421.77331321700001</v>
      </c>
      <c r="E39" s="35">
        <v>973.87747037300005</v>
      </c>
      <c r="F39" s="34">
        <v>325.29533365000003</v>
      </c>
      <c r="G39" s="34">
        <v>11.110883866</v>
      </c>
      <c r="H39" s="34">
        <v>0</v>
      </c>
      <c r="I39" s="34">
        <v>0</v>
      </c>
      <c r="J39" s="34">
        <v>0</v>
      </c>
      <c r="K39" s="34">
        <f t="shared" si="0"/>
        <v>1732.0570011060001</v>
      </c>
      <c r="L39" s="34">
        <v>14.539311066999998</v>
      </c>
    </row>
    <row r="40" spans="2:12">
      <c r="B40" s="19">
        <v>37</v>
      </c>
      <c r="C40" s="21" t="s">
        <v>197</v>
      </c>
      <c r="D40" s="35">
        <v>1.3562265929999999</v>
      </c>
      <c r="E40" s="35">
        <v>1.0934799159999999</v>
      </c>
      <c r="F40" s="34">
        <v>4.4309700000000004E-4</v>
      </c>
      <c r="G40" s="34">
        <v>0</v>
      </c>
      <c r="H40" s="34">
        <v>0</v>
      </c>
      <c r="I40" s="34">
        <v>0</v>
      </c>
      <c r="J40" s="34">
        <v>0</v>
      </c>
      <c r="K40" s="34">
        <f t="shared" si="0"/>
        <v>2.4501496059999996</v>
      </c>
      <c r="L40" s="34">
        <v>0</v>
      </c>
    </row>
    <row r="41" spans="2:12" s="38" customFormat="1" ht="15">
      <c r="B41" s="22" t="s">
        <v>11</v>
      </c>
      <c r="C41" s="36"/>
      <c r="D41" s="37">
        <f>SUM(D4:D40)</f>
        <v>12146.947015611002</v>
      </c>
      <c r="E41" s="37">
        <f t="shared" ref="E41:J41" si="1">SUM(E4:E40)</f>
        <v>19123.316529453004</v>
      </c>
      <c r="F41" s="37">
        <f t="shared" si="1"/>
        <v>4939.9491629290014</v>
      </c>
      <c r="G41" s="37">
        <f t="shared" si="1"/>
        <v>181.24507276700004</v>
      </c>
      <c r="H41" s="37">
        <f t="shared" si="1"/>
        <v>0</v>
      </c>
      <c r="I41" s="37">
        <f t="shared" si="1"/>
        <v>629.66147846199999</v>
      </c>
      <c r="J41" s="37">
        <f t="shared" si="1"/>
        <v>104.91117371300001</v>
      </c>
      <c r="K41" s="37">
        <f>SUM(K4:K40)</f>
        <v>37126.030432935004</v>
      </c>
      <c r="L41" s="37">
        <f>SUM(L4:L40)</f>
        <v>321.20092557699996</v>
      </c>
    </row>
    <row r="42" spans="2:12">
      <c r="B42" t="s">
        <v>93</v>
      </c>
      <c r="F42" s="58"/>
      <c r="K42" s="58"/>
    </row>
    <row r="43" spans="2:12">
      <c r="D43" s="58"/>
      <c r="K43" s="58"/>
    </row>
    <row r="44" spans="2:12">
      <c r="D44" s="58"/>
      <c r="K44" s="58"/>
    </row>
  </sheetData>
  <mergeCells count="2">
    <mergeCell ref="B1:L1"/>
    <mergeCell ref="B2:L2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rash0792</cp:lastModifiedBy>
  <cp:lastPrinted>2014-03-24T10:58:12Z</cp:lastPrinted>
  <dcterms:created xsi:type="dcterms:W3CDTF">2014-01-06T04:43:23Z</dcterms:created>
  <dcterms:modified xsi:type="dcterms:W3CDTF">2014-09-09T13:36:10Z</dcterms:modified>
</cp:coreProperties>
</file>