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 tabRatio="675"/>
  </bookViews>
  <sheets>
    <sheet name="Anex A1 Frmt for AUM disclosure" sheetId="8" r:id="rId1"/>
    <sheet name="Anex A2 Frmt AUM stateUT wise " sheetId="9" r:id="rId2"/>
  </sheets>
  <calcPr calcId="125725"/>
</workbook>
</file>

<file path=xl/calcChain.xml><?xml version="1.0" encoding="utf-8"?>
<calcChain xmlns="http://schemas.openxmlformats.org/spreadsheetml/2006/main">
  <c r="BJ70" i="8"/>
  <c r="BI70"/>
  <c r="BH70"/>
  <c r="BG70"/>
  <c r="BF70"/>
  <c r="BE70"/>
  <c r="BD70"/>
  <c r="BC70"/>
  <c r="BB70"/>
  <c r="BA70"/>
  <c r="AZ70"/>
  <c r="AY70"/>
  <c r="AX70"/>
  <c r="AW70"/>
  <c r="AV70"/>
  <c r="AU70"/>
  <c r="AT70"/>
  <c r="AS70"/>
  <c r="AR70"/>
  <c r="AQ70"/>
  <c r="AP70"/>
  <c r="AO70"/>
  <c r="AN70"/>
  <c r="AM70"/>
  <c r="AL70"/>
  <c r="AK70"/>
  <c r="AJ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I70"/>
  <c r="H70"/>
  <c r="G70"/>
  <c r="F70"/>
  <c r="E70"/>
  <c r="D70"/>
  <c r="BK95"/>
  <c r="BK94"/>
  <c r="BK93"/>
  <c r="BK92"/>
  <c r="BK91"/>
  <c r="BK90"/>
  <c r="BK89"/>
  <c r="BK88"/>
  <c r="BK87"/>
  <c r="BK86"/>
  <c r="BK85"/>
  <c r="BK84"/>
  <c r="BK83"/>
  <c r="BK82"/>
  <c r="BK81"/>
  <c r="BK80"/>
  <c r="BK79"/>
  <c r="BJ113"/>
  <c r="BI113"/>
  <c r="BH113"/>
  <c r="BG113"/>
  <c r="BF113"/>
  <c r="BE113"/>
  <c r="BD113"/>
  <c r="BC113"/>
  <c r="BB113"/>
  <c r="BA113"/>
  <c r="AZ113"/>
  <c r="AY113"/>
  <c r="AX113"/>
  <c r="AW113"/>
  <c r="AV113"/>
  <c r="AU113"/>
  <c r="AT113"/>
  <c r="AS113"/>
  <c r="AR113"/>
  <c r="AQ113"/>
  <c r="AP113"/>
  <c r="AO113"/>
  <c r="AN113"/>
  <c r="AM113"/>
  <c r="AL113"/>
  <c r="AK113"/>
  <c r="AJ113"/>
  <c r="AI113"/>
  <c r="AH113"/>
  <c r="AG113"/>
  <c r="AF113"/>
  <c r="AE113"/>
  <c r="AD113"/>
  <c r="AC113"/>
  <c r="AB113"/>
  <c r="AA113"/>
  <c r="Z113"/>
  <c r="Y113"/>
  <c r="X113"/>
  <c r="W113"/>
  <c r="V113"/>
  <c r="U113"/>
  <c r="T113"/>
  <c r="S113"/>
  <c r="R113"/>
  <c r="Q113"/>
  <c r="P113"/>
  <c r="O113"/>
  <c r="N113"/>
  <c r="M113"/>
  <c r="L113"/>
  <c r="K113"/>
  <c r="J113"/>
  <c r="I113"/>
  <c r="H113"/>
  <c r="G113"/>
  <c r="F113"/>
  <c r="E113"/>
  <c r="D113"/>
  <c r="C113"/>
  <c r="BK112"/>
  <c r="H42" i="9"/>
  <c r="L42"/>
  <c r="J42"/>
  <c r="I42"/>
  <c r="G42"/>
  <c r="E42"/>
  <c r="D42"/>
  <c r="BJ142" i="8"/>
  <c r="BI142"/>
  <c r="BH142"/>
  <c r="BG142"/>
  <c r="BF142"/>
  <c r="BE142"/>
  <c r="BD142"/>
  <c r="BC142"/>
  <c r="BB142"/>
  <c r="BA142"/>
  <c r="AZ142"/>
  <c r="AY142"/>
  <c r="AX142"/>
  <c r="AW142"/>
  <c r="AV142"/>
  <c r="AU142"/>
  <c r="AT142"/>
  <c r="AS142"/>
  <c r="AR142"/>
  <c r="AQ142"/>
  <c r="AP142"/>
  <c r="AO142"/>
  <c r="AN142"/>
  <c r="AM142"/>
  <c r="AL142"/>
  <c r="AK142"/>
  <c r="AJ142"/>
  <c r="AI142"/>
  <c r="AH142"/>
  <c r="AG142"/>
  <c r="AF142"/>
  <c r="AE142"/>
  <c r="AD142"/>
  <c r="AC142"/>
  <c r="AB142"/>
  <c r="AA142"/>
  <c r="Z142"/>
  <c r="Y142"/>
  <c r="X142"/>
  <c r="W142"/>
  <c r="V142"/>
  <c r="U142"/>
  <c r="T142"/>
  <c r="S142"/>
  <c r="R142"/>
  <c r="Q142"/>
  <c r="P142"/>
  <c r="O142"/>
  <c r="N142"/>
  <c r="M142"/>
  <c r="L142"/>
  <c r="K142"/>
  <c r="J142"/>
  <c r="I142"/>
  <c r="H142"/>
  <c r="G142"/>
  <c r="F142"/>
  <c r="E142"/>
  <c r="D142"/>
  <c r="C142"/>
  <c r="BJ124"/>
  <c r="BJ130" s="1"/>
  <c r="BI124"/>
  <c r="BI130" s="1"/>
  <c r="BH124"/>
  <c r="BH130" s="1"/>
  <c r="BG124"/>
  <c r="BG130"/>
  <c r="BF124"/>
  <c r="BF130" s="1"/>
  <c r="BE124"/>
  <c r="BE130" s="1"/>
  <c r="BD124"/>
  <c r="BD130" s="1"/>
  <c r="BC124"/>
  <c r="BC130"/>
  <c r="BB124"/>
  <c r="BB130" s="1"/>
  <c r="BA124"/>
  <c r="BA130" s="1"/>
  <c r="AZ124"/>
  <c r="AZ130" s="1"/>
  <c r="AY124"/>
  <c r="AY130" s="1"/>
  <c r="AX124"/>
  <c r="AX130" s="1"/>
  <c r="AW124"/>
  <c r="AW130" s="1"/>
  <c r="AV124"/>
  <c r="AV130" s="1"/>
  <c r="AU124"/>
  <c r="AU130" s="1"/>
  <c r="AT124"/>
  <c r="AT130"/>
  <c r="AS124"/>
  <c r="AS130"/>
  <c r="AR124"/>
  <c r="AR130"/>
  <c r="AQ124"/>
  <c r="AQ130"/>
  <c r="AP124"/>
  <c r="AP130" s="1"/>
  <c r="AO124"/>
  <c r="AO130" s="1"/>
  <c r="AN124"/>
  <c r="AN130" s="1"/>
  <c r="AM124"/>
  <c r="AM130" s="1"/>
  <c r="AL124"/>
  <c r="AL130"/>
  <c r="AK124"/>
  <c r="AK130"/>
  <c r="AJ124"/>
  <c r="AJ130"/>
  <c r="AI124"/>
  <c r="AI130"/>
  <c r="AH124"/>
  <c r="AH130" s="1"/>
  <c r="AG124"/>
  <c r="AG130" s="1"/>
  <c r="AF124"/>
  <c r="AF130" s="1"/>
  <c r="AE124"/>
  <c r="AE130" s="1"/>
  <c r="AD124"/>
  <c r="AD130"/>
  <c r="AC124"/>
  <c r="AC130"/>
  <c r="AB124"/>
  <c r="AB130"/>
  <c r="AA124"/>
  <c r="AA130"/>
  <c r="Z124"/>
  <c r="Z130"/>
  <c r="Y124"/>
  <c r="Y130"/>
  <c r="X124"/>
  <c r="X130" s="1"/>
  <c r="W124"/>
  <c r="W130" s="1"/>
  <c r="V124"/>
  <c r="V130" s="1"/>
  <c r="U124"/>
  <c r="U130" s="1"/>
  <c r="U137" s="1"/>
  <c r="T124"/>
  <c r="T130" s="1"/>
  <c r="S124"/>
  <c r="S130" s="1"/>
  <c r="R124"/>
  <c r="R130" s="1"/>
  <c r="Q124"/>
  <c r="Q130"/>
  <c r="P124"/>
  <c r="P130"/>
  <c r="O124"/>
  <c r="O130"/>
  <c r="N124"/>
  <c r="N130"/>
  <c r="M124"/>
  <c r="M130"/>
  <c r="L124"/>
  <c r="L130"/>
  <c r="K124"/>
  <c r="K130" s="1"/>
  <c r="J124"/>
  <c r="J130" s="1"/>
  <c r="I124"/>
  <c r="I130" s="1"/>
  <c r="H124"/>
  <c r="H130" s="1"/>
  <c r="G124"/>
  <c r="G130" s="1"/>
  <c r="F124"/>
  <c r="F130" s="1"/>
  <c r="E124"/>
  <c r="E130" s="1"/>
  <c r="D124"/>
  <c r="D130" s="1"/>
  <c r="C124"/>
  <c r="C130" s="1"/>
  <c r="BJ119"/>
  <c r="BI119"/>
  <c r="BH119"/>
  <c r="BG119"/>
  <c r="BF119"/>
  <c r="BE119"/>
  <c r="BD119"/>
  <c r="BC119"/>
  <c r="BB119"/>
  <c r="BA119"/>
  <c r="AZ119"/>
  <c r="AY119"/>
  <c r="AX119"/>
  <c r="AW119"/>
  <c r="AV119"/>
  <c r="AU119"/>
  <c r="AT119"/>
  <c r="AS119"/>
  <c r="AR119"/>
  <c r="AQ119"/>
  <c r="AP119"/>
  <c r="AO119"/>
  <c r="AN119"/>
  <c r="AM119"/>
  <c r="AL119"/>
  <c r="AK119"/>
  <c r="AJ119"/>
  <c r="AI119"/>
  <c r="AH119"/>
  <c r="AG119"/>
  <c r="AF119"/>
  <c r="AE119"/>
  <c r="AD119"/>
  <c r="AC119"/>
  <c r="AB119"/>
  <c r="AA119"/>
  <c r="Z119"/>
  <c r="Y119"/>
  <c r="X119"/>
  <c r="W119"/>
  <c r="V119"/>
  <c r="U119"/>
  <c r="T119"/>
  <c r="S119"/>
  <c r="R119"/>
  <c r="Q119"/>
  <c r="P119"/>
  <c r="O119"/>
  <c r="N119"/>
  <c r="M119"/>
  <c r="L119"/>
  <c r="K119"/>
  <c r="J119"/>
  <c r="I119"/>
  <c r="H119"/>
  <c r="G119"/>
  <c r="F119"/>
  <c r="E119"/>
  <c r="D119"/>
  <c r="C119"/>
  <c r="BJ102"/>
  <c r="BJ114"/>
  <c r="BI102"/>
  <c r="BH102"/>
  <c r="BG102"/>
  <c r="BF102"/>
  <c r="BF114" s="1"/>
  <c r="BE102"/>
  <c r="BD102"/>
  <c r="BD114" s="1"/>
  <c r="BC102"/>
  <c r="BB102"/>
  <c r="BB114" s="1"/>
  <c r="BA102"/>
  <c r="AZ102"/>
  <c r="AY102"/>
  <c r="AX102"/>
  <c r="AX114"/>
  <c r="AW102"/>
  <c r="AV102"/>
  <c r="AV114" s="1"/>
  <c r="AU102"/>
  <c r="AT102"/>
  <c r="AT114" s="1"/>
  <c r="AT137" s="1"/>
  <c r="AS102"/>
  <c r="AR102"/>
  <c r="AQ102"/>
  <c r="AP102"/>
  <c r="AP114" s="1"/>
  <c r="AO102"/>
  <c r="AN102"/>
  <c r="AN114"/>
  <c r="AM102"/>
  <c r="AL102"/>
  <c r="AL114" s="1"/>
  <c r="AK102"/>
  <c r="AJ102"/>
  <c r="AI102"/>
  <c r="AH102"/>
  <c r="AH114" s="1"/>
  <c r="AG102"/>
  <c r="AF102"/>
  <c r="AF114" s="1"/>
  <c r="AE102"/>
  <c r="AD102"/>
  <c r="AD114"/>
  <c r="AC102"/>
  <c r="AB102"/>
  <c r="AA102"/>
  <c r="Z102"/>
  <c r="Z114" s="1"/>
  <c r="Y102"/>
  <c r="X102"/>
  <c r="X114" s="1"/>
  <c r="W102"/>
  <c r="V102"/>
  <c r="V114" s="1"/>
  <c r="U102"/>
  <c r="T102"/>
  <c r="S102"/>
  <c r="R102"/>
  <c r="R114"/>
  <c r="Q102"/>
  <c r="P102"/>
  <c r="P114" s="1"/>
  <c r="O102"/>
  <c r="N102"/>
  <c r="N114" s="1"/>
  <c r="N137" s="1"/>
  <c r="M102"/>
  <c r="L102"/>
  <c r="K102"/>
  <c r="J102"/>
  <c r="J114" s="1"/>
  <c r="I102"/>
  <c r="H102"/>
  <c r="H114"/>
  <c r="G102"/>
  <c r="F102"/>
  <c r="F114" s="1"/>
  <c r="E102"/>
  <c r="D102"/>
  <c r="C102"/>
  <c r="C70"/>
  <c r="BJ13"/>
  <c r="BI13"/>
  <c r="BH13"/>
  <c r="BG13"/>
  <c r="BF13"/>
  <c r="BE13"/>
  <c r="BD13"/>
  <c r="BC13"/>
  <c r="BB13"/>
  <c r="BA13"/>
  <c r="AZ13"/>
  <c r="AY13"/>
  <c r="AX13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C13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J96"/>
  <c r="BI96"/>
  <c r="BI97" s="1"/>
  <c r="BH96"/>
  <c r="BH97" s="1"/>
  <c r="BG96"/>
  <c r="BG97" s="1"/>
  <c r="BF96"/>
  <c r="BE96"/>
  <c r="BE97" s="1"/>
  <c r="BD96"/>
  <c r="BC96"/>
  <c r="BC97"/>
  <c r="BB96"/>
  <c r="BA96"/>
  <c r="BA97" s="1"/>
  <c r="AZ96"/>
  <c r="AY96"/>
  <c r="AY97" s="1"/>
  <c r="AX96"/>
  <c r="AW96"/>
  <c r="AW97" s="1"/>
  <c r="AV96"/>
  <c r="AU96"/>
  <c r="AU97"/>
  <c r="AT96"/>
  <c r="AS96"/>
  <c r="AS97" s="1"/>
  <c r="AR96"/>
  <c r="AQ96"/>
  <c r="AQ97" s="1"/>
  <c r="AP96"/>
  <c r="AO96"/>
  <c r="AO97" s="1"/>
  <c r="AN96"/>
  <c r="AM96"/>
  <c r="AM97"/>
  <c r="AL96"/>
  <c r="AK96"/>
  <c r="AK97" s="1"/>
  <c r="AJ96"/>
  <c r="AI96"/>
  <c r="AI97" s="1"/>
  <c r="AH96"/>
  <c r="AG96"/>
  <c r="AG97" s="1"/>
  <c r="AF96"/>
  <c r="AE96"/>
  <c r="AE97"/>
  <c r="AD96"/>
  <c r="AC96"/>
  <c r="AC97" s="1"/>
  <c r="AB96"/>
  <c r="AB97" s="1"/>
  <c r="AA96"/>
  <c r="AA97" s="1"/>
  <c r="Z96"/>
  <c r="Y96"/>
  <c r="Y97" s="1"/>
  <c r="X96"/>
  <c r="W96"/>
  <c r="W97" s="1"/>
  <c r="V96"/>
  <c r="U96"/>
  <c r="U97"/>
  <c r="T96"/>
  <c r="S96"/>
  <c r="S97" s="1"/>
  <c r="R96"/>
  <c r="Q96"/>
  <c r="Q97" s="1"/>
  <c r="Q137" s="1"/>
  <c r="P96"/>
  <c r="O96"/>
  <c r="O97" s="1"/>
  <c r="N96"/>
  <c r="M96"/>
  <c r="M97"/>
  <c r="L96"/>
  <c r="L97"/>
  <c r="K96"/>
  <c r="K97"/>
  <c r="J96"/>
  <c r="I96"/>
  <c r="I97" s="1"/>
  <c r="H96"/>
  <c r="G96"/>
  <c r="G97" s="1"/>
  <c r="F96"/>
  <c r="E96"/>
  <c r="E97" s="1"/>
  <c r="D96"/>
  <c r="C96"/>
  <c r="C97"/>
  <c r="BK141"/>
  <c r="BK140"/>
  <c r="BK142" s="1"/>
  <c r="BK128"/>
  <c r="BK127"/>
  <c r="BK126"/>
  <c r="BK129" s="1"/>
  <c r="BK123"/>
  <c r="BK124" s="1"/>
  <c r="BK118"/>
  <c r="BK119" s="1"/>
  <c r="BK111"/>
  <c r="BK110"/>
  <c r="BK109"/>
  <c r="BK108"/>
  <c r="BK107"/>
  <c r="BK106"/>
  <c r="BK105"/>
  <c r="BK104"/>
  <c r="BK113" s="1"/>
  <c r="BK101"/>
  <c r="BK102" s="1"/>
  <c r="BK78"/>
  <c r="BK96" s="1"/>
  <c r="BK68"/>
  <c r="BK67"/>
  <c r="BK66"/>
  <c r="BK65"/>
  <c r="BK64"/>
  <c r="BK63"/>
  <c r="BK62"/>
  <c r="BK61"/>
  <c r="BK60"/>
  <c r="BK59"/>
  <c r="BK58"/>
  <c r="BK57"/>
  <c r="BK56"/>
  <c r="BK55"/>
  <c r="BK54"/>
  <c r="BK53"/>
  <c r="BK52"/>
  <c r="BK51"/>
  <c r="BK50"/>
  <c r="BK49"/>
  <c r="BK48"/>
  <c r="BK47"/>
  <c r="BK46"/>
  <c r="BK45"/>
  <c r="BK44"/>
  <c r="BK43"/>
  <c r="BK42"/>
  <c r="BK41"/>
  <c r="BK40"/>
  <c r="BK39"/>
  <c r="BK38"/>
  <c r="BK37"/>
  <c r="BK36"/>
  <c r="BK35"/>
  <c r="BK34"/>
  <c r="BK33"/>
  <c r="BK32"/>
  <c r="BK31"/>
  <c r="BK30"/>
  <c r="BK29"/>
  <c r="BK28"/>
  <c r="BK27"/>
  <c r="BK26"/>
  <c r="BK25"/>
  <c r="BK24"/>
  <c r="BK23"/>
  <c r="BK22"/>
  <c r="BK21"/>
  <c r="BK20"/>
  <c r="BK19"/>
  <c r="BK18"/>
  <c r="BK17"/>
  <c r="BK16"/>
  <c r="BK15"/>
  <c r="BK12"/>
  <c r="BK13" s="1"/>
  <c r="BK9"/>
  <c r="BK8"/>
  <c r="D114"/>
  <c r="L114"/>
  <c r="T114"/>
  <c r="AB114"/>
  <c r="AJ114"/>
  <c r="AR114"/>
  <c r="AZ114"/>
  <c r="BH114"/>
  <c r="C114"/>
  <c r="E114"/>
  <c r="G114"/>
  <c r="I114"/>
  <c r="K114"/>
  <c r="M114"/>
  <c r="O114"/>
  <c r="Q114"/>
  <c r="S114"/>
  <c r="U114"/>
  <c r="W114"/>
  <c r="Y114"/>
  <c r="AA114"/>
  <c r="AC114"/>
  <c r="AE114"/>
  <c r="AG114"/>
  <c r="AI114"/>
  <c r="AK114"/>
  <c r="AM114"/>
  <c r="AO114"/>
  <c r="AQ114"/>
  <c r="AS114"/>
  <c r="AU114"/>
  <c r="AW114"/>
  <c r="AY114"/>
  <c r="BA114"/>
  <c r="BC114"/>
  <c r="BE114"/>
  <c r="BG114"/>
  <c r="BI114"/>
  <c r="H97"/>
  <c r="P97"/>
  <c r="X97"/>
  <c r="AF97"/>
  <c r="AN97"/>
  <c r="AV97"/>
  <c r="BD97"/>
  <c r="F97"/>
  <c r="J97"/>
  <c r="N97"/>
  <c r="R97"/>
  <c r="V97"/>
  <c r="Z97"/>
  <c r="AD97"/>
  <c r="AH97"/>
  <c r="AL97"/>
  <c r="AP97"/>
  <c r="AT97"/>
  <c r="AX97"/>
  <c r="BB97"/>
  <c r="BF97"/>
  <c r="BJ97"/>
  <c r="BK10"/>
  <c r="T97"/>
  <c r="D97"/>
  <c r="AJ97"/>
  <c r="AR97"/>
  <c r="AR137" s="1"/>
  <c r="AZ97"/>
  <c r="F42" i="9"/>
  <c r="K42"/>
  <c r="AJ137" i="8"/>
  <c r="AD137"/>
  <c r="M137"/>
  <c r="BK114" l="1"/>
  <c r="G137"/>
  <c r="I137"/>
  <c r="AA137"/>
  <c r="AC137"/>
  <c r="AK137"/>
  <c r="AS137"/>
  <c r="P137"/>
  <c r="Z137"/>
  <c r="AL137"/>
  <c r="C137"/>
  <c r="K137"/>
  <c r="X137"/>
  <c r="AH137"/>
  <c r="AN137"/>
  <c r="AX137"/>
  <c r="AZ137"/>
  <c r="BG137"/>
  <c r="BH137"/>
  <c r="BJ137"/>
  <c r="H137"/>
  <c r="W137"/>
  <c r="BK70"/>
  <c r="BK97" s="1"/>
  <c r="BK130"/>
  <c r="O137"/>
  <c r="AB137"/>
  <c r="J137"/>
  <c r="V137"/>
  <c r="D137"/>
  <c r="L137"/>
  <c r="R137"/>
  <c r="T137"/>
  <c r="Y137"/>
  <c r="AE137"/>
  <c r="AI137"/>
  <c r="AM137"/>
  <c r="AQ137"/>
  <c r="AU137"/>
  <c r="AY137"/>
  <c r="BC137"/>
  <c r="BD137"/>
  <c r="BI137"/>
  <c r="E137"/>
  <c r="S137"/>
  <c r="AF137"/>
  <c r="AP137"/>
  <c r="AV137"/>
  <c r="BB137"/>
  <c r="BE137"/>
  <c r="BK137"/>
  <c r="F137"/>
  <c r="AG137"/>
  <c r="AO137"/>
  <c r="AW137"/>
  <c r="BA137"/>
  <c r="BF137"/>
</calcChain>
</file>

<file path=xl/sharedStrings.xml><?xml version="1.0" encoding="utf-8"?>
<sst xmlns="http://schemas.openxmlformats.org/spreadsheetml/2006/main" count="235" uniqueCount="201">
  <si>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</si>
  <si>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</si>
  <si>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</si>
  <si>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</si>
  <si>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</si>
  <si>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</si>
  <si>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</si>
  <si>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</si>
  <si>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</si>
  <si>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</si>
  <si>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</si>
  <si>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</si>
  <si>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</si>
  <si>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</si>
  <si>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</si>
  <si>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</si>
  <si>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</si>
  <si>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</si>
  <si>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</si>
  <si>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</si>
  <si>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</si>
  <si>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</si>
  <si>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</si>
  <si>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</si>
  <si>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</si>
  <si>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</si>
  <si>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</si>
  <si>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</si>
  <si>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</si>
  <si>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</si>
  <si>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</si>
  <si>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</si>
  <si>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</si>
  <si>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</si>
  <si>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</si>
  <si>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</si>
  <si>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</si>
  <si>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</si>
  <si>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</si>
  <si>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</si>
  <si>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 xml:space="preserve">Scheme names 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</si>
  <si>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</si>
  <si>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</si>
  <si>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</si>
  <si>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</si>
  <si>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</si>
  <si>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</si>
  <si>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</si>
  <si>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</si>
  <si>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</si>
  <si>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</si>
  <si>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</si>
  <si>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</si>
  <si>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</si>
  <si>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</si>
  <si>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</si>
  <si>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</si>
  <si>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</si>
  <si>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</si>
  <si>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</si>
  <si>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</si>
  <si>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</si>
  <si>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</si>
  <si>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</si>
  <si>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</si>
  <si>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</si>
  <si>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</si>
  <si>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</si>
  <si>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</si>
  <si>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</si>
  <si>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</si>
  <si>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</si>
  <si>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</si>
  <si>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</si>
  <si>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</si>
  <si>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</si>
  <si>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</si>
  <si>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</si>
  <si>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</si>
  <si>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</si>
  <si>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</si>
  <si>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</si>
  <si>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</si>
  <si>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</si>
  <si>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</si>
  <si>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</si>
  <si>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</si>
  <si>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</si>
  <si>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</si>
  <si>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</si>
  <si>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</si>
  <si>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</si>
  <si>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</si>
  <si>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</si>
  <si>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</si>
  <si>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</si>
  <si>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</si>
  <si>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</si>
  <si>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</si>
  <si>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</si>
  <si>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</si>
  <si>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</si>
  <si>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</si>
  <si>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</si>
  <si>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</si>
  <si>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Kotak Mahindra Mutual Fund (All figures in Rs. Crore)</t>
  </si>
  <si>
    <t>Kotak Floater (Short Term)</t>
  </si>
  <si>
    <t>Kotak Liquid</t>
  </si>
  <si>
    <t>Kotak FMP Series 105</t>
  </si>
  <si>
    <t>Kotak FMP Series 106</t>
  </si>
  <si>
    <t>Kotak FMP Series 107</t>
  </si>
  <si>
    <t>Kotak FMP Series 108</t>
  </si>
  <si>
    <t>Kotak FMP Series 109</t>
  </si>
  <si>
    <t>Kotak FMP Series 110</t>
  </si>
  <si>
    <t>Kotak FMP Series 111</t>
  </si>
  <si>
    <t>Kotak FMP Series 112</t>
  </si>
  <si>
    <t>Kotak FMP Series 113</t>
  </si>
  <si>
    <t>Kotak FMP Series 114</t>
  </si>
  <si>
    <t>Kotak FMP Series 115</t>
  </si>
  <si>
    <t>Kotak FMP Series 116</t>
  </si>
  <si>
    <t>Kotak FMP Series 117</t>
  </si>
  <si>
    <t>Kotak FMP Series 118</t>
  </si>
  <si>
    <t>Kotak FMP Series 119</t>
  </si>
  <si>
    <t>Kotak FMP Series 122</t>
  </si>
  <si>
    <t>Kotak FMP Series 124</t>
  </si>
  <si>
    <t>Kotak FMP Series 127</t>
  </si>
  <si>
    <t>Kotak FMP Series 128</t>
  </si>
  <si>
    <t>Kotak FMP Series 129</t>
  </si>
  <si>
    <t>Kotak FMP Series 131</t>
  </si>
  <si>
    <t>Kotak FMP Series 132</t>
  </si>
  <si>
    <t>Kotak FMP Series 133</t>
  </si>
  <si>
    <t>Kotak FMP Series 135</t>
  </si>
  <si>
    <t>Kotak FMP Series 136</t>
  </si>
  <si>
    <t>Kotak FMP Series 137</t>
  </si>
  <si>
    <t>Kotak FMP Series 138</t>
  </si>
  <si>
    <t>Kotak FMP Series 139</t>
  </si>
  <si>
    <t>Kotak FMP Series 140</t>
  </si>
  <si>
    <t>Kotak FMP Series 141</t>
  </si>
  <si>
    <t>Kotak FMP Series 142</t>
  </si>
  <si>
    <t>Kotak FMP Series 143</t>
  </si>
  <si>
    <t>Kotak FMP Series 144</t>
  </si>
  <si>
    <t>Kotak FMP Series 145</t>
  </si>
  <si>
    <t>Kotak FMP Series 146</t>
  </si>
  <si>
    <t>Kotak FMP Series 147</t>
  </si>
  <si>
    <t>Kotak FMP Series 148</t>
  </si>
  <si>
    <t>Kotak FMP Series 149</t>
  </si>
  <si>
    <t>Kotak FMP Series 150</t>
  </si>
  <si>
    <t>Kotak FMP Series 151</t>
  </si>
  <si>
    <t>Kotak FMP Series 152</t>
  </si>
  <si>
    <t>Kotak FMP Series 153</t>
  </si>
  <si>
    <t>Kotak FMP Series 154</t>
  </si>
  <si>
    <t>Kotak FMP Series 85</t>
  </si>
  <si>
    <t>Kotak Hybrid Fixed Term Plan S2</t>
  </si>
  <si>
    <t>Kotak Tax Saver Scheme</t>
  </si>
  <si>
    <t>Kotak Classic Eqty</t>
  </si>
  <si>
    <t>Kotak Emerging Equity Scheme</t>
  </si>
  <si>
    <t>Kotak Global Emerging Market</t>
  </si>
  <si>
    <t>Kotak Select Focus</t>
  </si>
  <si>
    <t>Kotak Balance</t>
  </si>
  <si>
    <t>Kotak Gold ETF</t>
  </si>
  <si>
    <t>Kotak Nifty ETF</t>
  </si>
  <si>
    <t>Kotak PSU Bank ETF</t>
  </si>
  <si>
    <t>Kotak Sensex ETF</t>
  </si>
  <si>
    <t>Kotak Gold Fund</t>
  </si>
  <si>
    <t>K Multi Asset Allocation Fund</t>
  </si>
  <si>
    <t>Kotak Banking &amp; PSU Debt Fund</t>
  </si>
  <si>
    <t>Kotak Bond</t>
  </si>
  <si>
    <t>Kotak Flexi Debt</t>
  </si>
  <si>
    <t>Kotak Medium Term Fund</t>
  </si>
  <si>
    <t>Kotak Monthly Income Plan</t>
  </si>
  <si>
    <t>Kotak Quarterly Interval Plan S1</t>
  </si>
  <si>
    <t>Kotak Quarterly Interval Plan S10</t>
  </si>
  <si>
    <t>Kotak Quarterly Interval Plan S2</t>
  </si>
  <si>
    <t>Kotak Quarterly Interval Plan S3</t>
  </si>
  <si>
    <t>Kotak Quarterly Interval Plan S4</t>
  </si>
  <si>
    <t>Kotak Quarterly Interval Plan S5</t>
  </si>
  <si>
    <t>Kotak Quarterly Interval Plan S6</t>
  </si>
  <si>
    <t>Kotak Quarterly Interval Plan S7</t>
  </si>
  <si>
    <t>Kotak Quarterly Interval Plan S8</t>
  </si>
  <si>
    <t>Kotak Quarterly Interval Plan S9</t>
  </si>
  <si>
    <t>Kotak Gilt (Investment Regular)</t>
  </si>
  <si>
    <t>Kotak FMP Series 155</t>
  </si>
  <si>
    <t>Kotak FMP Series 156</t>
  </si>
  <si>
    <t>Kotak FMP Series 157</t>
  </si>
  <si>
    <t>Kotak FMP Series 158</t>
  </si>
  <si>
    <t>Kotak FMP Series 159</t>
  </si>
  <si>
    <t>Kotak Floater (Long Term)</t>
  </si>
  <si>
    <t>Kotak Income Opp. Fund</t>
  </si>
  <si>
    <t>Kotak 50</t>
  </si>
  <si>
    <t>Kotak Equity Arbitrage</t>
  </si>
  <si>
    <t>Kotak Mid-Cap</t>
  </si>
  <si>
    <t>Kotak Opportunities</t>
  </si>
  <si>
    <t>Kotak Equity Fund of Funds</t>
  </si>
  <si>
    <t>Kotak FMP Series 160</t>
  </si>
  <si>
    <t>Kotak FMP Series 161</t>
  </si>
  <si>
    <t>Kotak FMP Series 162</t>
  </si>
  <si>
    <t>Telangana</t>
  </si>
  <si>
    <t>Kotak FMP Series 163</t>
  </si>
  <si>
    <t>Kotak Equity Savings Fund</t>
  </si>
  <si>
    <r>
      <t xml:space="preserve">Kotak Mahindra Mutual Fund: </t>
    </r>
    <r>
      <rPr>
        <b/>
        <sz val="14"/>
        <color theme="1" tint="4.9989318521683403E-2"/>
        <rFont val="Trebuchet MS"/>
        <family val="2"/>
      </rPr>
      <t>Monthly Average</t>
    </r>
    <r>
      <rPr>
        <b/>
        <sz val="14"/>
        <color indexed="10"/>
        <rFont val="Trebuchet MS"/>
        <family val="2"/>
      </rPr>
      <t xml:space="preserve"> </t>
    </r>
    <r>
      <rPr>
        <b/>
        <sz val="14"/>
        <rFont val="Trebuchet MS"/>
        <family val="2"/>
      </rPr>
      <t>Assets Under Management (AUM) as on 30-Nov-2014 (All figures in Rs. Crore)</t>
    </r>
  </si>
  <si>
    <t>Table showing State wise /Union Territory wise contribution to Monthly Average AUM of category of schemes as on 30-Nov-2014</t>
  </si>
</sst>
</file>

<file path=xl/styles.xml><?xml version="1.0" encoding="utf-8"?>
<styleSheet xmlns="http://schemas.openxmlformats.org/spreadsheetml/2006/main">
  <fonts count="19"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4"/>
      <color indexed="10"/>
      <name val="Trebuchet MS"/>
      <family val="2"/>
    </font>
    <font>
      <b/>
      <sz val="10"/>
      <color indexed="8"/>
      <name val="Arial"/>
      <family val="2"/>
      <charset val="1"/>
    </font>
    <font>
      <b/>
      <u/>
      <sz val="10"/>
      <color indexed="8"/>
      <name val="Arial"/>
      <family val="2"/>
    </font>
    <font>
      <b/>
      <sz val="12"/>
      <color theme="1"/>
      <name val="Arial"/>
      <family val="2"/>
    </font>
    <font>
      <b/>
      <sz val="14"/>
      <color theme="1" tint="4.9989318521683403E-2"/>
      <name val="Trebuchet MS"/>
      <family val="2"/>
    </font>
    <font>
      <b/>
      <sz val="10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4" fillId="0" borderId="0"/>
    <xf numFmtId="0" fontId="2" fillId="0" borderId="0"/>
  </cellStyleXfs>
  <cellXfs count="101">
    <xf numFmtId="0" fontId="0" fillId="0" borderId="0" xfId="0"/>
    <xf numFmtId="0" fontId="6" fillId="0" borderId="0" xfId="2" applyFont="1"/>
    <xf numFmtId="2" fontId="6" fillId="0" borderId="0" xfId="2" applyNumberFormat="1" applyFont="1"/>
    <xf numFmtId="0" fontId="0" fillId="0" borderId="0" xfId="0" applyBorder="1"/>
    <xf numFmtId="0" fontId="0" fillId="0" borderId="1" xfId="0" applyBorder="1"/>
    <xf numFmtId="0" fontId="3" fillId="0" borderId="0" xfId="0" applyFont="1" applyBorder="1"/>
    <xf numFmtId="2" fontId="7" fillId="0" borderId="0" xfId="2" applyNumberFormat="1" applyFont="1"/>
    <xf numFmtId="2" fontId="7" fillId="0" borderId="0" xfId="2" applyNumberFormat="1" applyFont="1" applyAlignment="1">
      <alignment horizontal="center"/>
    </xf>
    <xf numFmtId="0" fontId="7" fillId="0" borderId="0" xfId="2" applyFont="1" applyAlignment="1">
      <alignment horizontal="center"/>
    </xf>
    <xf numFmtId="0" fontId="7" fillId="0" borderId="0" xfId="2" applyFont="1"/>
    <xf numFmtId="2" fontId="10" fillId="0" borderId="0" xfId="2" applyNumberFormat="1" applyFont="1"/>
    <xf numFmtId="0" fontId="10" fillId="0" borderId="0" xfId="2" applyFont="1"/>
    <xf numFmtId="2" fontId="9" fillId="0" borderId="0" xfId="2" applyNumberFormat="1" applyFont="1"/>
    <xf numFmtId="0" fontId="9" fillId="0" borderId="0" xfId="2" applyFont="1"/>
    <xf numFmtId="0" fontId="7" fillId="0" borderId="1" xfId="2" applyNumberFormat="1" applyFont="1" applyFill="1" applyBorder="1" applyAlignment="1">
      <alignment horizontal="center" wrapText="1"/>
    </xf>
    <xf numFmtId="0" fontId="7" fillId="0" borderId="2" xfId="2" applyNumberFormat="1" applyFont="1" applyFill="1" applyBorder="1" applyAlignment="1">
      <alignment horizontal="center" wrapText="1"/>
    </xf>
    <xf numFmtId="0" fontId="7" fillId="0" borderId="3" xfId="2" applyNumberFormat="1" applyFont="1" applyFill="1" applyBorder="1" applyAlignment="1">
      <alignment horizontal="center" wrapText="1"/>
    </xf>
    <xf numFmtId="0" fontId="3" fillId="0" borderId="4" xfId="0" applyFont="1" applyBorder="1"/>
    <xf numFmtId="0" fontId="3" fillId="0" borderId="0" xfId="0" applyFont="1" applyFill="1" applyBorder="1"/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2" fillId="0" borderId="1" xfId="1" applyFont="1" applyBorder="1"/>
    <xf numFmtId="2" fontId="7" fillId="0" borderId="1" xfId="2" applyNumberFormat="1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11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right"/>
    </xf>
    <xf numFmtId="2" fontId="7" fillId="0" borderId="6" xfId="2" applyNumberFormat="1" applyFont="1" applyFill="1" applyBorder="1"/>
    <xf numFmtId="0" fontId="3" fillId="0" borderId="7" xfId="0" applyFont="1" applyBorder="1"/>
    <xf numFmtId="0" fontId="0" fillId="0" borderId="5" xfId="0" applyBorder="1" applyAlignment="1">
      <alignment wrapText="1"/>
    </xf>
    <xf numFmtId="4" fontId="0" fillId="0" borderId="1" xfId="0" applyNumberFormat="1" applyBorder="1"/>
    <xf numFmtId="4" fontId="12" fillId="0" borderId="1" xfId="1" applyNumberFormat="1" applyFont="1" applyBorder="1" applyAlignment="1">
      <alignment horizontal="right"/>
    </xf>
    <xf numFmtId="0" fontId="14" fillId="0" borderId="1" xfId="0" applyFont="1" applyBorder="1"/>
    <xf numFmtId="4" fontId="14" fillId="0" borderId="1" xfId="0" applyNumberFormat="1" applyFont="1" applyBorder="1"/>
    <xf numFmtId="0" fontId="14" fillId="0" borderId="0" xfId="0" applyFont="1"/>
    <xf numFmtId="4" fontId="0" fillId="0" borderId="2" xfId="0" applyNumberFormat="1" applyBorder="1"/>
    <xf numFmtId="4" fontId="3" fillId="0" borderId="2" xfId="0" applyNumberFormat="1" applyFont="1" applyBorder="1"/>
    <xf numFmtId="4" fontId="0" fillId="0" borderId="3" xfId="0" applyNumberFormat="1" applyBorder="1"/>
    <xf numFmtId="4" fontId="0" fillId="0" borderId="4" xfId="0" applyNumberFormat="1" applyBorder="1"/>
    <xf numFmtId="4" fontId="3" fillId="0" borderId="1" xfId="0" applyNumberFormat="1" applyFont="1" applyBorder="1"/>
    <xf numFmtId="4" fontId="3" fillId="0" borderId="3" xfId="0" applyNumberFormat="1" applyFont="1" applyBorder="1"/>
    <xf numFmtId="4" fontId="3" fillId="0" borderId="4" xfId="0" applyNumberFormat="1" applyFont="1" applyBorder="1"/>
    <xf numFmtId="4" fontId="0" fillId="0" borderId="6" xfId="0" applyNumberFormat="1" applyBorder="1"/>
    <xf numFmtId="4" fontId="0" fillId="0" borderId="8" xfId="0" applyNumberFormat="1" applyBorder="1"/>
    <xf numFmtId="4" fontId="1" fillId="0" borderId="2" xfId="0" applyNumberFormat="1" applyFont="1" applyBorder="1"/>
    <xf numFmtId="0" fontId="15" fillId="0" borderId="4" xfId="0" applyFont="1" applyBorder="1"/>
    <xf numFmtId="0" fontId="15" fillId="0" borderId="0" xfId="0" applyFont="1" applyBorder="1"/>
    <xf numFmtId="4" fontId="3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1" fillId="0" borderId="3" xfId="0" applyNumberFormat="1" applyFont="1" applyBorder="1"/>
    <xf numFmtId="0" fontId="3" fillId="0" borderId="9" xfId="0" applyFont="1" applyBorder="1"/>
    <xf numFmtId="4" fontId="3" fillId="0" borderId="1" xfId="0" applyNumberFormat="1" applyFont="1" applyBorder="1" applyAlignment="1">
      <alignment horizontal="right"/>
    </xf>
    <xf numFmtId="4" fontId="3" fillId="0" borderId="5" xfId="0" applyNumberFormat="1" applyFont="1" applyBorder="1" applyAlignment="1">
      <alignment horizontal="right" wrapText="1"/>
    </xf>
    <xf numFmtId="4" fontId="3" fillId="0" borderId="0" xfId="0" applyNumberFormat="1" applyFont="1" applyBorder="1"/>
    <xf numFmtId="4" fontId="0" fillId="0" borderId="0" xfId="0" applyNumberFormat="1"/>
    <xf numFmtId="0" fontId="3" fillId="0" borderId="10" xfId="0" applyFont="1" applyBorder="1"/>
    <xf numFmtId="1" fontId="1" fillId="0" borderId="1" xfId="0" applyNumberFormat="1" applyFont="1" applyBorder="1"/>
    <xf numFmtId="4" fontId="0" fillId="0" borderId="0" xfId="0" applyNumberFormat="1" applyBorder="1"/>
    <xf numFmtId="4" fontId="0" fillId="0" borderId="10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49" fontId="16" fillId="0" borderId="23" xfId="1" applyNumberFormat="1" applyFont="1" applyFill="1" applyBorder="1" applyAlignment="1">
      <alignment horizontal="center" vertical="center" wrapText="1"/>
    </xf>
    <xf numFmtId="49" fontId="16" fillId="0" borderId="4" xfId="1" applyNumberFormat="1" applyFont="1" applyFill="1" applyBorder="1" applyAlignment="1">
      <alignment horizontal="center" vertical="center" wrapText="1"/>
    </xf>
    <xf numFmtId="4" fontId="0" fillId="0" borderId="24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4" fontId="3" fillId="0" borderId="8" xfId="0" applyNumberFormat="1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2" fontId="5" fillId="0" borderId="17" xfId="2" applyNumberFormat="1" applyFont="1" applyFill="1" applyBorder="1" applyAlignment="1">
      <alignment horizontal="center" vertical="top" wrapText="1"/>
    </xf>
    <xf numFmtId="2" fontId="5" fillId="0" borderId="18" xfId="2" applyNumberFormat="1" applyFont="1" applyFill="1" applyBorder="1" applyAlignment="1">
      <alignment horizontal="center" vertical="top" wrapText="1"/>
    </xf>
    <xf numFmtId="2" fontId="5" fillId="0" borderId="19" xfId="2" applyNumberFormat="1" applyFont="1" applyFill="1" applyBorder="1" applyAlignment="1">
      <alignment horizontal="center" vertical="top" wrapText="1"/>
    </xf>
    <xf numFmtId="2" fontId="9" fillId="0" borderId="17" xfId="2" applyNumberFormat="1" applyFont="1" applyFill="1" applyBorder="1" applyAlignment="1">
      <alignment horizontal="center"/>
    </xf>
    <xf numFmtId="2" fontId="9" fillId="0" borderId="18" xfId="2" applyNumberFormat="1" applyFont="1" applyFill="1" applyBorder="1" applyAlignment="1">
      <alignment horizontal="center"/>
    </xf>
    <xf numFmtId="2" fontId="9" fillId="0" borderId="19" xfId="2" applyNumberFormat="1" applyFont="1" applyFill="1" applyBorder="1" applyAlignment="1">
      <alignment horizontal="center"/>
    </xf>
    <xf numFmtId="3" fontId="9" fillId="0" borderId="20" xfId="2" applyNumberFormat="1" applyFont="1" applyFill="1" applyBorder="1" applyAlignment="1">
      <alignment horizontal="center" vertical="center" wrapText="1"/>
    </xf>
    <xf numFmtId="3" fontId="9" fillId="0" borderId="21" xfId="2" applyNumberFormat="1" applyFont="1" applyFill="1" applyBorder="1" applyAlignment="1">
      <alignment horizontal="center" vertical="center" wrapText="1"/>
    </xf>
    <xf numFmtId="3" fontId="9" fillId="0" borderId="22" xfId="2" applyNumberFormat="1" applyFont="1" applyFill="1" applyBorder="1" applyAlignment="1">
      <alignment horizontal="center" vertical="center" wrapText="1"/>
    </xf>
    <xf numFmtId="2" fontId="9" fillId="0" borderId="14" xfId="2" applyNumberFormat="1" applyFont="1" applyFill="1" applyBorder="1" applyAlignment="1">
      <alignment horizontal="center" vertical="top" wrapText="1"/>
    </xf>
    <xf numFmtId="2" fontId="9" fillId="0" borderId="15" xfId="2" applyNumberFormat="1" applyFont="1" applyFill="1" applyBorder="1" applyAlignment="1">
      <alignment horizontal="center" vertical="top" wrapText="1"/>
    </xf>
    <xf numFmtId="2" fontId="9" fillId="0" borderId="16" xfId="2" applyNumberFormat="1" applyFont="1" applyFill="1" applyBorder="1" applyAlignment="1">
      <alignment horizontal="center" vertical="top" wrapText="1"/>
    </xf>
    <xf numFmtId="49" fontId="16" fillId="0" borderId="13" xfId="1" applyNumberFormat="1" applyFont="1" applyFill="1" applyBorder="1" applyAlignment="1">
      <alignment horizontal="center" vertical="center" wrapText="1"/>
    </xf>
    <xf numFmtId="49" fontId="16" fillId="0" borderId="5" xfId="1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2" fontId="9" fillId="0" borderId="17" xfId="2" applyNumberFormat="1" applyFont="1" applyFill="1" applyBorder="1" applyAlignment="1">
      <alignment horizontal="center" vertical="top" wrapText="1"/>
    </xf>
    <xf numFmtId="2" fontId="9" fillId="0" borderId="18" xfId="2" applyNumberFormat="1" applyFont="1" applyFill="1" applyBorder="1" applyAlignment="1">
      <alignment horizontal="center" vertical="top" wrapText="1"/>
    </xf>
    <xf numFmtId="2" fontId="9" fillId="0" borderId="19" xfId="2" applyNumberFormat="1" applyFont="1" applyFill="1" applyBorder="1" applyAlignment="1">
      <alignment horizontal="center" vertical="top" wrapText="1"/>
    </xf>
    <xf numFmtId="2" fontId="9" fillId="0" borderId="11" xfId="2" applyNumberFormat="1" applyFont="1" applyFill="1" applyBorder="1" applyAlignment="1">
      <alignment horizontal="center" vertical="top" wrapText="1"/>
    </xf>
    <xf numFmtId="2" fontId="9" fillId="0" borderId="12" xfId="2" applyNumberFormat="1" applyFont="1" applyFill="1" applyBorder="1" applyAlignment="1">
      <alignment horizontal="center" vertical="top" wrapText="1"/>
    </xf>
    <xf numFmtId="2" fontId="9" fillId="0" borderId="13" xfId="2" applyNumberFormat="1" applyFont="1" applyFill="1" applyBorder="1" applyAlignment="1">
      <alignment horizontal="center" vertical="top" wrapText="1"/>
    </xf>
    <xf numFmtId="0" fontId="3" fillId="0" borderId="2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6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149"/>
  <sheetViews>
    <sheetView tabSelected="1" zoomScale="85" zoomScaleNormal="85" workbookViewId="0">
      <selection sqref="A1:A5"/>
    </sheetView>
  </sheetViews>
  <sheetFormatPr defaultRowHeight="12.75"/>
  <cols>
    <col min="1" max="1" width="8.5703125" style="3" bestFit="1" customWidth="1"/>
    <col min="2" max="2" width="31.5703125" style="3" customWidth="1"/>
    <col min="3" max="3" width="4.7109375" style="3" bestFit="1" customWidth="1"/>
    <col min="4" max="5" width="6.7109375" style="3" bestFit="1" customWidth="1"/>
    <col min="6" max="7" width="4.7109375" style="3" bestFit="1" customWidth="1"/>
    <col min="8" max="8" width="5.7109375" style="3" bestFit="1" customWidth="1"/>
    <col min="9" max="9" width="9.28515625" style="3" bestFit="1" customWidth="1"/>
    <col min="10" max="10" width="8.140625" style="3" bestFit="1" customWidth="1"/>
    <col min="11" max="11" width="6" style="3" customWidth="1"/>
    <col min="12" max="12" width="10.42578125" style="3" customWidth="1"/>
    <col min="13" max="17" width="4.7109375" style="3" bestFit="1" customWidth="1"/>
    <col min="18" max="18" width="5.7109375" style="3" bestFit="1" customWidth="1"/>
    <col min="19" max="20" width="6.7109375" style="3" bestFit="1" customWidth="1"/>
    <col min="21" max="21" width="4.7109375" style="3" bestFit="1" customWidth="1"/>
    <col min="22" max="22" width="5.7109375" style="3" bestFit="1" customWidth="1"/>
    <col min="23" max="23" width="4.7109375" style="3" bestFit="1" customWidth="1"/>
    <col min="24" max="24" width="6.7109375" style="3" bestFit="1" customWidth="1"/>
    <col min="25" max="27" width="4.7109375" style="3" bestFit="1" customWidth="1"/>
    <col min="28" max="28" width="6.7109375" style="3" bestFit="1" customWidth="1"/>
    <col min="29" max="29" width="8.140625" style="3" bestFit="1" customWidth="1"/>
    <col min="30" max="31" width="4.7109375" style="3" bestFit="1" customWidth="1"/>
    <col min="32" max="32" width="8.140625" style="3" bestFit="1" customWidth="1"/>
    <col min="33" max="37" width="4.7109375" style="3" bestFit="1" customWidth="1"/>
    <col min="38" max="38" width="5.7109375" style="3" bestFit="1" customWidth="1"/>
    <col min="39" max="39" width="6.7109375" style="3" bestFit="1" customWidth="1"/>
    <col min="40" max="41" width="4.7109375" style="3" bestFit="1" customWidth="1"/>
    <col min="42" max="42" width="6.7109375" style="3" bestFit="1" customWidth="1"/>
    <col min="43" max="43" width="4.7109375" style="3" bestFit="1" customWidth="1"/>
    <col min="44" max="44" width="6.7109375" style="3" bestFit="1" customWidth="1"/>
    <col min="45" max="47" width="4.7109375" style="3" bestFit="1" customWidth="1"/>
    <col min="48" max="49" width="8.140625" style="3" bestFit="1" customWidth="1"/>
    <col min="50" max="51" width="6.7109375" style="3" bestFit="1" customWidth="1"/>
    <col min="52" max="52" width="8.140625" style="3" bestFit="1" customWidth="1"/>
    <col min="53" max="57" width="4.7109375" style="3" bestFit="1" customWidth="1"/>
    <col min="58" max="59" width="6.7109375" style="3" bestFit="1" customWidth="1"/>
    <col min="60" max="60" width="5.7109375" style="3" bestFit="1" customWidth="1"/>
    <col min="61" max="61" width="4.7109375" style="3" bestFit="1" customWidth="1"/>
    <col min="62" max="62" width="6.7109375" style="3" bestFit="1" customWidth="1"/>
    <col min="63" max="63" width="17.140625" style="3" bestFit="1" customWidth="1"/>
    <col min="64" max="16384" width="9.140625" style="3"/>
  </cols>
  <sheetData>
    <row r="1" spans="1:107" s="1" customFormat="1" ht="19.5" thickBot="1">
      <c r="A1" s="65" t="s">
        <v>79</v>
      </c>
      <c r="B1" s="84" t="s">
        <v>32</v>
      </c>
      <c r="C1" s="72" t="s">
        <v>199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4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spans="1:107" s="11" customFormat="1" ht="18.75" thickBot="1">
      <c r="A2" s="66"/>
      <c r="B2" s="85"/>
      <c r="C2" s="89" t="s">
        <v>31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1"/>
      <c r="W2" s="89" t="s">
        <v>27</v>
      </c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1"/>
      <c r="AQ2" s="89" t="s">
        <v>28</v>
      </c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1"/>
      <c r="BK2" s="78" t="s">
        <v>25</v>
      </c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</row>
    <row r="3" spans="1:107" s="13" customFormat="1" ht="18.75" thickBot="1">
      <c r="A3" s="66"/>
      <c r="B3" s="85"/>
      <c r="C3" s="75" t="s">
        <v>12</v>
      </c>
      <c r="D3" s="76"/>
      <c r="E3" s="76"/>
      <c r="F3" s="76"/>
      <c r="G3" s="76"/>
      <c r="H3" s="76"/>
      <c r="I3" s="76"/>
      <c r="J3" s="76"/>
      <c r="K3" s="76"/>
      <c r="L3" s="77"/>
      <c r="M3" s="75" t="s">
        <v>13</v>
      </c>
      <c r="N3" s="76"/>
      <c r="O3" s="76"/>
      <c r="P3" s="76"/>
      <c r="Q3" s="76"/>
      <c r="R3" s="76"/>
      <c r="S3" s="76"/>
      <c r="T3" s="76"/>
      <c r="U3" s="76"/>
      <c r="V3" s="77"/>
      <c r="W3" s="75" t="s">
        <v>12</v>
      </c>
      <c r="X3" s="76"/>
      <c r="Y3" s="76"/>
      <c r="Z3" s="76"/>
      <c r="AA3" s="76"/>
      <c r="AB3" s="76"/>
      <c r="AC3" s="76"/>
      <c r="AD3" s="76"/>
      <c r="AE3" s="76"/>
      <c r="AF3" s="77"/>
      <c r="AG3" s="75" t="s">
        <v>13</v>
      </c>
      <c r="AH3" s="76"/>
      <c r="AI3" s="76"/>
      <c r="AJ3" s="76"/>
      <c r="AK3" s="76"/>
      <c r="AL3" s="76"/>
      <c r="AM3" s="76"/>
      <c r="AN3" s="76"/>
      <c r="AO3" s="76"/>
      <c r="AP3" s="77"/>
      <c r="AQ3" s="75" t="s">
        <v>12</v>
      </c>
      <c r="AR3" s="76"/>
      <c r="AS3" s="76"/>
      <c r="AT3" s="76"/>
      <c r="AU3" s="76"/>
      <c r="AV3" s="76"/>
      <c r="AW3" s="76"/>
      <c r="AX3" s="76"/>
      <c r="AY3" s="76"/>
      <c r="AZ3" s="77"/>
      <c r="BA3" s="75" t="s">
        <v>13</v>
      </c>
      <c r="BB3" s="76"/>
      <c r="BC3" s="76"/>
      <c r="BD3" s="76"/>
      <c r="BE3" s="76"/>
      <c r="BF3" s="76"/>
      <c r="BG3" s="76"/>
      <c r="BH3" s="76"/>
      <c r="BI3" s="76"/>
      <c r="BJ3" s="77"/>
      <c r="BK3" s="79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</row>
    <row r="4" spans="1:107" s="13" customFormat="1" ht="18">
      <c r="A4" s="66"/>
      <c r="B4" s="85"/>
      <c r="C4" s="92" t="s">
        <v>38</v>
      </c>
      <c r="D4" s="93"/>
      <c r="E4" s="93"/>
      <c r="F4" s="93"/>
      <c r="G4" s="94"/>
      <c r="H4" s="81" t="s">
        <v>39</v>
      </c>
      <c r="I4" s="82"/>
      <c r="J4" s="82"/>
      <c r="K4" s="82"/>
      <c r="L4" s="83"/>
      <c r="M4" s="92" t="s">
        <v>38</v>
      </c>
      <c r="N4" s="93"/>
      <c r="O4" s="93"/>
      <c r="P4" s="93"/>
      <c r="Q4" s="94"/>
      <c r="R4" s="81" t="s">
        <v>39</v>
      </c>
      <c r="S4" s="82"/>
      <c r="T4" s="82"/>
      <c r="U4" s="82"/>
      <c r="V4" s="83"/>
      <c r="W4" s="92" t="s">
        <v>38</v>
      </c>
      <c r="X4" s="93"/>
      <c r="Y4" s="93"/>
      <c r="Z4" s="93"/>
      <c r="AA4" s="94"/>
      <c r="AB4" s="81" t="s">
        <v>39</v>
      </c>
      <c r="AC4" s="82"/>
      <c r="AD4" s="82"/>
      <c r="AE4" s="82"/>
      <c r="AF4" s="83"/>
      <c r="AG4" s="92" t="s">
        <v>38</v>
      </c>
      <c r="AH4" s="93"/>
      <c r="AI4" s="93"/>
      <c r="AJ4" s="93"/>
      <c r="AK4" s="94"/>
      <c r="AL4" s="81" t="s">
        <v>39</v>
      </c>
      <c r="AM4" s="82"/>
      <c r="AN4" s="82"/>
      <c r="AO4" s="82"/>
      <c r="AP4" s="83"/>
      <c r="AQ4" s="92" t="s">
        <v>38</v>
      </c>
      <c r="AR4" s="93"/>
      <c r="AS4" s="93"/>
      <c r="AT4" s="93"/>
      <c r="AU4" s="94"/>
      <c r="AV4" s="81" t="s">
        <v>39</v>
      </c>
      <c r="AW4" s="82"/>
      <c r="AX4" s="82"/>
      <c r="AY4" s="82"/>
      <c r="AZ4" s="83"/>
      <c r="BA4" s="92" t="s">
        <v>38</v>
      </c>
      <c r="BB4" s="93"/>
      <c r="BC4" s="93"/>
      <c r="BD4" s="93"/>
      <c r="BE4" s="94"/>
      <c r="BF4" s="81" t="s">
        <v>39</v>
      </c>
      <c r="BG4" s="82"/>
      <c r="BH4" s="82"/>
      <c r="BI4" s="82"/>
      <c r="BJ4" s="83"/>
      <c r="BK4" s="79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</row>
    <row r="5" spans="1:107" s="9" customFormat="1" ht="15" customHeight="1">
      <c r="A5" s="66"/>
      <c r="B5" s="85"/>
      <c r="C5" s="15">
        <v>1</v>
      </c>
      <c r="D5" s="14">
        <v>2</v>
      </c>
      <c r="E5" s="14">
        <v>3</v>
      </c>
      <c r="F5" s="14">
        <v>4</v>
      </c>
      <c r="G5" s="16">
        <v>5</v>
      </c>
      <c r="H5" s="15">
        <v>1</v>
      </c>
      <c r="I5" s="14">
        <v>2</v>
      </c>
      <c r="J5" s="14">
        <v>3</v>
      </c>
      <c r="K5" s="14">
        <v>4</v>
      </c>
      <c r="L5" s="16">
        <v>5</v>
      </c>
      <c r="M5" s="15">
        <v>1</v>
      </c>
      <c r="N5" s="14">
        <v>2</v>
      </c>
      <c r="O5" s="14">
        <v>3</v>
      </c>
      <c r="P5" s="14">
        <v>4</v>
      </c>
      <c r="Q5" s="16">
        <v>5</v>
      </c>
      <c r="R5" s="15">
        <v>1</v>
      </c>
      <c r="S5" s="14">
        <v>2</v>
      </c>
      <c r="T5" s="14">
        <v>3</v>
      </c>
      <c r="U5" s="14">
        <v>4</v>
      </c>
      <c r="V5" s="16">
        <v>5</v>
      </c>
      <c r="W5" s="15">
        <v>1</v>
      </c>
      <c r="X5" s="14">
        <v>2</v>
      </c>
      <c r="Y5" s="14">
        <v>3</v>
      </c>
      <c r="Z5" s="14">
        <v>4</v>
      </c>
      <c r="AA5" s="16">
        <v>5</v>
      </c>
      <c r="AB5" s="15">
        <v>1</v>
      </c>
      <c r="AC5" s="14">
        <v>2</v>
      </c>
      <c r="AD5" s="14">
        <v>3</v>
      </c>
      <c r="AE5" s="14">
        <v>4</v>
      </c>
      <c r="AF5" s="16">
        <v>5</v>
      </c>
      <c r="AG5" s="15">
        <v>1</v>
      </c>
      <c r="AH5" s="14">
        <v>2</v>
      </c>
      <c r="AI5" s="14">
        <v>3</v>
      </c>
      <c r="AJ5" s="14">
        <v>4</v>
      </c>
      <c r="AK5" s="16">
        <v>5</v>
      </c>
      <c r="AL5" s="15">
        <v>1</v>
      </c>
      <c r="AM5" s="14">
        <v>2</v>
      </c>
      <c r="AN5" s="14">
        <v>3</v>
      </c>
      <c r="AO5" s="14">
        <v>4</v>
      </c>
      <c r="AP5" s="16">
        <v>5</v>
      </c>
      <c r="AQ5" s="15">
        <v>1</v>
      </c>
      <c r="AR5" s="14">
        <v>2</v>
      </c>
      <c r="AS5" s="14">
        <v>3</v>
      </c>
      <c r="AT5" s="14">
        <v>4</v>
      </c>
      <c r="AU5" s="16">
        <v>5</v>
      </c>
      <c r="AV5" s="15">
        <v>1</v>
      </c>
      <c r="AW5" s="14">
        <v>2</v>
      </c>
      <c r="AX5" s="14">
        <v>3</v>
      </c>
      <c r="AY5" s="14">
        <v>4</v>
      </c>
      <c r="AZ5" s="16">
        <v>5</v>
      </c>
      <c r="BA5" s="15">
        <v>1</v>
      </c>
      <c r="BB5" s="14">
        <v>2</v>
      </c>
      <c r="BC5" s="14">
        <v>3</v>
      </c>
      <c r="BD5" s="14">
        <v>4</v>
      </c>
      <c r="BE5" s="16">
        <v>5</v>
      </c>
      <c r="BF5" s="15">
        <v>1</v>
      </c>
      <c r="BG5" s="14">
        <v>2</v>
      </c>
      <c r="BH5" s="14">
        <v>3</v>
      </c>
      <c r="BI5" s="14">
        <v>4</v>
      </c>
      <c r="BJ5" s="16">
        <v>5</v>
      </c>
      <c r="BK5" s="80"/>
      <c r="BL5" s="6"/>
      <c r="BM5" s="6"/>
      <c r="BN5" s="6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</row>
    <row r="6" spans="1:107" ht="25.5">
      <c r="A6" s="17" t="s">
        <v>0</v>
      </c>
      <c r="B6" s="24" t="s">
        <v>6</v>
      </c>
      <c r="C6" s="86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8"/>
    </row>
    <row r="7" spans="1:107">
      <c r="A7" s="17" t="s">
        <v>80</v>
      </c>
      <c r="B7" s="25" t="s">
        <v>14</v>
      </c>
      <c r="C7" s="86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</row>
    <row r="8" spans="1:107">
      <c r="A8" s="17"/>
      <c r="B8" s="26" t="s">
        <v>106</v>
      </c>
      <c r="C8" s="39">
        <v>0</v>
      </c>
      <c r="D8" s="34">
        <v>166.23810469</v>
      </c>
      <c r="E8" s="34">
        <v>166.67917976999999</v>
      </c>
      <c r="F8" s="34">
        <v>0</v>
      </c>
      <c r="G8" s="41">
        <v>0</v>
      </c>
      <c r="H8" s="39">
        <v>1.5992428400000001</v>
      </c>
      <c r="I8" s="34">
        <v>1017.03896035</v>
      </c>
      <c r="J8" s="34">
        <v>704.08019843</v>
      </c>
      <c r="K8" s="34">
        <v>0</v>
      </c>
      <c r="L8" s="41">
        <v>16.20661767</v>
      </c>
      <c r="M8" s="39">
        <v>0</v>
      </c>
      <c r="N8" s="34">
        <v>0</v>
      </c>
      <c r="O8" s="34">
        <v>0</v>
      </c>
      <c r="P8" s="34">
        <v>0</v>
      </c>
      <c r="Q8" s="41">
        <v>0</v>
      </c>
      <c r="R8" s="39">
        <v>0.98279947000000001</v>
      </c>
      <c r="S8" s="34">
        <v>37.733317229999997</v>
      </c>
      <c r="T8" s="34">
        <v>67.169618139999997</v>
      </c>
      <c r="U8" s="34">
        <v>0</v>
      </c>
      <c r="V8" s="41">
        <v>3.43635424</v>
      </c>
      <c r="W8" s="39">
        <v>0</v>
      </c>
      <c r="X8" s="34">
        <v>107.92477492</v>
      </c>
      <c r="Y8" s="34">
        <v>0</v>
      </c>
      <c r="Z8" s="34">
        <v>0</v>
      </c>
      <c r="AA8" s="41">
        <v>0</v>
      </c>
      <c r="AB8" s="39">
        <v>2.0677098599999999</v>
      </c>
      <c r="AC8" s="34">
        <v>304.54387277000001</v>
      </c>
      <c r="AD8" s="34">
        <v>0</v>
      </c>
      <c r="AE8" s="34">
        <v>0</v>
      </c>
      <c r="AF8" s="41">
        <v>301.69517768999998</v>
      </c>
      <c r="AG8" s="39">
        <v>0</v>
      </c>
      <c r="AH8" s="34">
        <v>0</v>
      </c>
      <c r="AI8" s="34">
        <v>0</v>
      </c>
      <c r="AJ8" s="34">
        <v>0</v>
      </c>
      <c r="AK8" s="41">
        <v>0</v>
      </c>
      <c r="AL8" s="39">
        <v>0.39052705999999998</v>
      </c>
      <c r="AM8" s="34">
        <v>4.1416366</v>
      </c>
      <c r="AN8" s="34">
        <v>0</v>
      </c>
      <c r="AO8" s="34">
        <v>0</v>
      </c>
      <c r="AP8" s="41">
        <v>3.4546402700000001</v>
      </c>
      <c r="AQ8" s="39">
        <v>0</v>
      </c>
      <c r="AR8" s="34">
        <v>68.48201057</v>
      </c>
      <c r="AS8" s="34">
        <v>0</v>
      </c>
      <c r="AT8" s="34">
        <v>0</v>
      </c>
      <c r="AU8" s="41">
        <v>0</v>
      </c>
      <c r="AV8" s="39">
        <v>8.4447562099999995</v>
      </c>
      <c r="AW8" s="34">
        <v>1256.2401604300001</v>
      </c>
      <c r="AX8" s="34">
        <v>124.41212709</v>
      </c>
      <c r="AY8" s="34">
        <v>0</v>
      </c>
      <c r="AZ8" s="41">
        <v>89.096234440000003</v>
      </c>
      <c r="BA8" s="39">
        <v>0</v>
      </c>
      <c r="BB8" s="34">
        <v>0</v>
      </c>
      <c r="BC8" s="34">
        <v>0</v>
      </c>
      <c r="BD8" s="34">
        <v>0</v>
      </c>
      <c r="BE8" s="41">
        <v>0</v>
      </c>
      <c r="BF8" s="39">
        <v>3.4183112900000001</v>
      </c>
      <c r="BG8" s="34">
        <v>90.514646619999994</v>
      </c>
      <c r="BH8" s="34">
        <v>7.2397908400000004</v>
      </c>
      <c r="BI8" s="34">
        <v>0</v>
      </c>
      <c r="BJ8" s="41">
        <v>9.3473757000000006</v>
      </c>
      <c r="BK8" s="42">
        <f>SUM(C8:BJ8)</f>
        <v>4562.5781451899993</v>
      </c>
    </row>
    <row r="9" spans="1:107">
      <c r="A9" s="17"/>
      <c r="B9" s="26" t="s">
        <v>107</v>
      </c>
      <c r="C9" s="39">
        <v>0</v>
      </c>
      <c r="D9" s="46">
        <v>215.73113303</v>
      </c>
      <c r="E9" s="46">
        <v>250.01877622000001</v>
      </c>
      <c r="F9" s="46">
        <v>0</v>
      </c>
      <c r="G9" s="47">
        <v>0</v>
      </c>
      <c r="H9" s="39">
        <v>1.64293976</v>
      </c>
      <c r="I9" s="46">
        <v>2051.7686442099998</v>
      </c>
      <c r="J9" s="46">
        <v>985.93744014000004</v>
      </c>
      <c r="K9" s="46">
        <v>79.700867979999998</v>
      </c>
      <c r="L9" s="47">
        <v>39.946781940000001</v>
      </c>
      <c r="M9" s="39">
        <v>0</v>
      </c>
      <c r="N9" s="34">
        <v>0</v>
      </c>
      <c r="O9" s="34">
        <v>0</v>
      </c>
      <c r="P9" s="34">
        <v>0</v>
      </c>
      <c r="Q9" s="41">
        <v>0</v>
      </c>
      <c r="R9" s="39">
        <v>0.91255622999999997</v>
      </c>
      <c r="S9" s="46">
        <v>80.661410570000001</v>
      </c>
      <c r="T9" s="46">
        <v>78.890935810000002</v>
      </c>
      <c r="U9" s="46">
        <v>0</v>
      </c>
      <c r="V9" s="47">
        <v>5.6701302399999998</v>
      </c>
      <c r="W9" s="39">
        <v>0</v>
      </c>
      <c r="X9" s="46">
        <v>0</v>
      </c>
      <c r="Y9" s="46">
        <v>0</v>
      </c>
      <c r="Z9" s="46">
        <v>0</v>
      </c>
      <c r="AA9" s="47">
        <v>0</v>
      </c>
      <c r="AB9" s="39">
        <v>0.77517099</v>
      </c>
      <c r="AC9" s="46">
        <v>106.43097118999999</v>
      </c>
      <c r="AD9" s="46">
        <v>0</v>
      </c>
      <c r="AE9" s="46">
        <v>0</v>
      </c>
      <c r="AF9" s="47">
        <v>14.12556122</v>
      </c>
      <c r="AG9" s="39">
        <v>0</v>
      </c>
      <c r="AH9" s="46">
        <v>0</v>
      </c>
      <c r="AI9" s="46">
        <v>0</v>
      </c>
      <c r="AJ9" s="46">
        <v>0</v>
      </c>
      <c r="AK9" s="47">
        <v>0</v>
      </c>
      <c r="AL9" s="39">
        <v>0.38666415999999998</v>
      </c>
      <c r="AM9" s="46">
        <v>1.0442324300000001</v>
      </c>
      <c r="AN9" s="46">
        <v>0</v>
      </c>
      <c r="AO9" s="46">
        <v>0</v>
      </c>
      <c r="AP9" s="47">
        <v>0.46910755999999998</v>
      </c>
      <c r="AQ9" s="39">
        <v>0</v>
      </c>
      <c r="AR9" s="46">
        <v>0</v>
      </c>
      <c r="AS9" s="46">
        <v>0</v>
      </c>
      <c r="AT9" s="46">
        <v>0</v>
      </c>
      <c r="AU9" s="47">
        <v>0</v>
      </c>
      <c r="AV9" s="39">
        <v>9.0659118200000002</v>
      </c>
      <c r="AW9" s="46">
        <v>3603.3902073700001</v>
      </c>
      <c r="AX9" s="46">
        <v>252.33184691</v>
      </c>
      <c r="AY9" s="46">
        <v>122.67002746</v>
      </c>
      <c r="AZ9" s="47">
        <v>73.343035180000001</v>
      </c>
      <c r="BA9" s="39">
        <v>0</v>
      </c>
      <c r="BB9" s="46">
        <v>0</v>
      </c>
      <c r="BC9" s="46">
        <v>0</v>
      </c>
      <c r="BD9" s="46">
        <v>0</v>
      </c>
      <c r="BE9" s="47">
        <v>0</v>
      </c>
      <c r="BF9" s="39">
        <v>3.8800355299999998</v>
      </c>
      <c r="BG9" s="46">
        <v>63.109802790000003</v>
      </c>
      <c r="BH9" s="46">
        <v>15.496574130000001</v>
      </c>
      <c r="BI9" s="46">
        <v>0</v>
      </c>
      <c r="BJ9" s="47">
        <v>16.86350478</v>
      </c>
      <c r="BK9" s="42">
        <f>SUM(C9:BJ9)</f>
        <v>8074.2642696500006</v>
      </c>
    </row>
    <row r="10" spans="1:107" s="5" customFormat="1">
      <c r="A10" s="17"/>
      <c r="B10" s="27" t="s">
        <v>89</v>
      </c>
      <c r="C10" s="40">
        <f>SUM(C8:C9)</f>
        <v>0</v>
      </c>
      <c r="D10" s="40">
        <f t="shared" ref="D10:BK10" si="0">SUM(D8:D9)</f>
        <v>381.96923772000002</v>
      </c>
      <c r="E10" s="40">
        <f t="shared" si="0"/>
        <v>416.69795598999997</v>
      </c>
      <c r="F10" s="40">
        <f t="shared" si="0"/>
        <v>0</v>
      </c>
      <c r="G10" s="40">
        <f t="shared" si="0"/>
        <v>0</v>
      </c>
      <c r="H10" s="40">
        <f t="shared" si="0"/>
        <v>3.2421826</v>
      </c>
      <c r="I10" s="40">
        <f t="shared" si="0"/>
        <v>3068.8076045600001</v>
      </c>
      <c r="J10" s="40">
        <f t="shared" si="0"/>
        <v>1690.0176385700001</v>
      </c>
      <c r="K10" s="40">
        <f t="shared" si="0"/>
        <v>79.700867979999998</v>
      </c>
      <c r="L10" s="40">
        <f t="shared" si="0"/>
        <v>56.153399610000001</v>
      </c>
      <c r="M10" s="40">
        <f t="shared" si="0"/>
        <v>0</v>
      </c>
      <c r="N10" s="40">
        <f t="shared" si="0"/>
        <v>0</v>
      </c>
      <c r="O10" s="40">
        <f t="shared" si="0"/>
        <v>0</v>
      </c>
      <c r="P10" s="40">
        <f t="shared" si="0"/>
        <v>0</v>
      </c>
      <c r="Q10" s="40">
        <f t="shared" si="0"/>
        <v>0</v>
      </c>
      <c r="R10" s="40">
        <f t="shared" si="0"/>
        <v>1.8953557000000001</v>
      </c>
      <c r="S10" s="40">
        <f t="shared" si="0"/>
        <v>118.3947278</v>
      </c>
      <c r="T10" s="40">
        <f t="shared" si="0"/>
        <v>146.06055394999998</v>
      </c>
      <c r="U10" s="40">
        <f t="shared" si="0"/>
        <v>0</v>
      </c>
      <c r="V10" s="40">
        <f t="shared" si="0"/>
        <v>9.1064844799999989</v>
      </c>
      <c r="W10" s="40">
        <f t="shared" si="0"/>
        <v>0</v>
      </c>
      <c r="X10" s="40">
        <f t="shared" si="0"/>
        <v>107.92477492</v>
      </c>
      <c r="Y10" s="40">
        <f t="shared" si="0"/>
        <v>0</v>
      </c>
      <c r="Z10" s="40">
        <f t="shared" si="0"/>
        <v>0</v>
      </c>
      <c r="AA10" s="40">
        <f t="shared" si="0"/>
        <v>0</v>
      </c>
      <c r="AB10" s="40">
        <f t="shared" si="0"/>
        <v>2.8428808499999998</v>
      </c>
      <c r="AC10" s="40">
        <f t="shared" si="0"/>
        <v>410.97484395999999</v>
      </c>
      <c r="AD10" s="40">
        <f t="shared" si="0"/>
        <v>0</v>
      </c>
      <c r="AE10" s="40">
        <f t="shared" si="0"/>
        <v>0</v>
      </c>
      <c r="AF10" s="40">
        <f t="shared" si="0"/>
        <v>315.82073890999999</v>
      </c>
      <c r="AG10" s="40">
        <f t="shared" si="0"/>
        <v>0</v>
      </c>
      <c r="AH10" s="40">
        <f t="shared" si="0"/>
        <v>0</v>
      </c>
      <c r="AI10" s="40">
        <f t="shared" si="0"/>
        <v>0</v>
      </c>
      <c r="AJ10" s="40">
        <f t="shared" si="0"/>
        <v>0</v>
      </c>
      <c r="AK10" s="40">
        <f t="shared" si="0"/>
        <v>0</v>
      </c>
      <c r="AL10" s="40">
        <f t="shared" si="0"/>
        <v>0.77719121999999996</v>
      </c>
      <c r="AM10" s="40">
        <f t="shared" si="0"/>
        <v>5.1858690300000001</v>
      </c>
      <c r="AN10" s="40">
        <f t="shared" si="0"/>
        <v>0</v>
      </c>
      <c r="AO10" s="40">
        <f t="shared" si="0"/>
        <v>0</v>
      </c>
      <c r="AP10" s="40">
        <f t="shared" si="0"/>
        <v>3.9237478299999999</v>
      </c>
      <c r="AQ10" s="40">
        <f t="shared" si="0"/>
        <v>0</v>
      </c>
      <c r="AR10" s="40">
        <f t="shared" si="0"/>
        <v>68.48201057</v>
      </c>
      <c r="AS10" s="40">
        <f t="shared" si="0"/>
        <v>0</v>
      </c>
      <c r="AT10" s="40">
        <f t="shared" si="0"/>
        <v>0</v>
      </c>
      <c r="AU10" s="40">
        <f t="shared" si="0"/>
        <v>0</v>
      </c>
      <c r="AV10" s="40">
        <f t="shared" si="0"/>
        <v>17.510668029999998</v>
      </c>
      <c r="AW10" s="40">
        <f t="shared" si="0"/>
        <v>4859.6303678000004</v>
      </c>
      <c r="AX10" s="40">
        <f t="shared" si="0"/>
        <v>376.74397399999998</v>
      </c>
      <c r="AY10" s="40">
        <f t="shared" si="0"/>
        <v>122.67002746</v>
      </c>
      <c r="AZ10" s="40">
        <f t="shared" si="0"/>
        <v>162.43926962</v>
      </c>
      <c r="BA10" s="40">
        <f t="shared" si="0"/>
        <v>0</v>
      </c>
      <c r="BB10" s="40">
        <f t="shared" si="0"/>
        <v>0</v>
      </c>
      <c r="BC10" s="40">
        <f t="shared" si="0"/>
        <v>0</v>
      </c>
      <c r="BD10" s="40">
        <f t="shared" si="0"/>
        <v>0</v>
      </c>
      <c r="BE10" s="40">
        <f t="shared" si="0"/>
        <v>0</v>
      </c>
      <c r="BF10" s="40">
        <f t="shared" si="0"/>
        <v>7.2983468199999999</v>
      </c>
      <c r="BG10" s="40">
        <f t="shared" si="0"/>
        <v>153.62444941000001</v>
      </c>
      <c r="BH10" s="40">
        <f t="shared" si="0"/>
        <v>22.73636497</v>
      </c>
      <c r="BI10" s="40">
        <f t="shared" si="0"/>
        <v>0</v>
      </c>
      <c r="BJ10" s="40">
        <f t="shared" si="0"/>
        <v>26.21088048</v>
      </c>
      <c r="BK10" s="40">
        <f t="shared" si="0"/>
        <v>12636.842414840001</v>
      </c>
    </row>
    <row r="11" spans="1:107">
      <c r="A11" s="17" t="s">
        <v>81</v>
      </c>
      <c r="B11" s="25" t="s">
        <v>3</v>
      </c>
      <c r="C11" s="6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4"/>
    </row>
    <row r="12" spans="1:107">
      <c r="A12" s="17"/>
      <c r="B12" s="26" t="s">
        <v>180</v>
      </c>
      <c r="C12" s="39">
        <v>0</v>
      </c>
      <c r="D12" s="34">
        <v>0</v>
      </c>
      <c r="E12" s="34">
        <v>0</v>
      </c>
      <c r="F12" s="34">
        <v>0</v>
      </c>
      <c r="G12" s="41">
        <v>0</v>
      </c>
      <c r="H12" s="39">
        <v>2.0795732600000001</v>
      </c>
      <c r="I12" s="34">
        <v>88.310759930000003</v>
      </c>
      <c r="J12" s="34">
        <v>0</v>
      </c>
      <c r="K12" s="34">
        <v>0</v>
      </c>
      <c r="L12" s="41">
        <v>6.1935959499999997</v>
      </c>
      <c r="M12" s="39">
        <v>0</v>
      </c>
      <c r="N12" s="34">
        <v>0</v>
      </c>
      <c r="O12" s="34">
        <v>0</v>
      </c>
      <c r="P12" s="34">
        <v>0</v>
      </c>
      <c r="Q12" s="41">
        <v>0</v>
      </c>
      <c r="R12" s="39">
        <v>0.65993513000000004</v>
      </c>
      <c r="S12" s="34">
        <v>1.3376021</v>
      </c>
      <c r="T12" s="34">
        <v>0</v>
      </c>
      <c r="U12" s="34">
        <v>0</v>
      </c>
      <c r="V12" s="41">
        <v>4.1135461900000001</v>
      </c>
      <c r="W12" s="39">
        <v>0</v>
      </c>
      <c r="X12" s="34">
        <v>0</v>
      </c>
      <c r="Y12" s="34">
        <v>0</v>
      </c>
      <c r="Z12" s="34">
        <v>0</v>
      </c>
      <c r="AA12" s="41">
        <v>0</v>
      </c>
      <c r="AB12" s="39">
        <v>1.96807131</v>
      </c>
      <c r="AC12" s="34">
        <v>61.67255978</v>
      </c>
      <c r="AD12" s="34">
        <v>0</v>
      </c>
      <c r="AE12" s="34">
        <v>0</v>
      </c>
      <c r="AF12" s="41">
        <v>6.5061816400000003</v>
      </c>
      <c r="AG12" s="39">
        <v>0</v>
      </c>
      <c r="AH12" s="34">
        <v>0</v>
      </c>
      <c r="AI12" s="34">
        <v>0</v>
      </c>
      <c r="AJ12" s="34">
        <v>0</v>
      </c>
      <c r="AK12" s="41">
        <v>0</v>
      </c>
      <c r="AL12" s="39">
        <v>0.19351280000000001</v>
      </c>
      <c r="AM12" s="34">
        <v>0</v>
      </c>
      <c r="AN12" s="34">
        <v>0</v>
      </c>
      <c r="AO12" s="34">
        <v>0</v>
      </c>
      <c r="AP12" s="41">
        <v>0.69880368999999998</v>
      </c>
      <c r="AQ12" s="39">
        <v>0</v>
      </c>
      <c r="AR12" s="34">
        <v>0</v>
      </c>
      <c r="AS12" s="34">
        <v>0</v>
      </c>
      <c r="AT12" s="34">
        <v>0</v>
      </c>
      <c r="AU12" s="41">
        <v>0</v>
      </c>
      <c r="AV12" s="39">
        <v>18.163406160000001</v>
      </c>
      <c r="AW12" s="34">
        <v>74.38177786</v>
      </c>
      <c r="AX12" s="34">
        <v>10.14479991</v>
      </c>
      <c r="AY12" s="34">
        <v>0</v>
      </c>
      <c r="AZ12" s="41">
        <v>94.527393480000001</v>
      </c>
      <c r="BA12" s="39">
        <v>0</v>
      </c>
      <c r="BB12" s="34">
        <v>0</v>
      </c>
      <c r="BC12" s="34">
        <v>0</v>
      </c>
      <c r="BD12" s="34">
        <v>0</v>
      </c>
      <c r="BE12" s="41">
        <v>0</v>
      </c>
      <c r="BF12" s="39">
        <v>3.4187465399999999</v>
      </c>
      <c r="BG12" s="34">
        <v>26.927621460000001</v>
      </c>
      <c r="BH12" s="34">
        <v>0.60290060000000001</v>
      </c>
      <c r="BI12" s="34">
        <v>0</v>
      </c>
      <c r="BJ12" s="41">
        <v>7.8755403599999996</v>
      </c>
      <c r="BK12" s="42">
        <f>SUM(C12:BJ12)</f>
        <v>409.77632815000004</v>
      </c>
    </row>
    <row r="13" spans="1:107" s="5" customFormat="1">
      <c r="A13" s="17"/>
      <c r="B13" s="27" t="s">
        <v>90</v>
      </c>
      <c r="C13" s="40">
        <f>SUM(C12)</f>
        <v>0</v>
      </c>
      <c r="D13" s="40">
        <f t="shared" ref="D13:BK13" si="1">SUM(D12)</f>
        <v>0</v>
      </c>
      <c r="E13" s="40">
        <f t="shared" si="1"/>
        <v>0</v>
      </c>
      <c r="F13" s="40">
        <f t="shared" si="1"/>
        <v>0</v>
      </c>
      <c r="G13" s="40">
        <f t="shared" si="1"/>
        <v>0</v>
      </c>
      <c r="H13" s="40">
        <f t="shared" si="1"/>
        <v>2.0795732600000001</v>
      </c>
      <c r="I13" s="40">
        <f t="shared" si="1"/>
        <v>88.310759930000003</v>
      </c>
      <c r="J13" s="40">
        <f t="shared" si="1"/>
        <v>0</v>
      </c>
      <c r="K13" s="40">
        <f t="shared" si="1"/>
        <v>0</v>
      </c>
      <c r="L13" s="40">
        <f t="shared" si="1"/>
        <v>6.1935959499999997</v>
      </c>
      <c r="M13" s="40">
        <f t="shared" si="1"/>
        <v>0</v>
      </c>
      <c r="N13" s="40">
        <f t="shared" si="1"/>
        <v>0</v>
      </c>
      <c r="O13" s="40">
        <f t="shared" si="1"/>
        <v>0</v>
      </c>
      <c r="P13" s="40">
        <f t="shared" si="1"/>
        <v>0</v>
      </c>
      <c r="Q13" s="40">
        <f t="shared" si="1"/>
        <v>0</v>
      </c>
      <c r="R13" s="40">
        <f t="shared" si="1"/>
        <v>0.65993513000000004</v>
      </c>
      <c r="S13" s="40">
        <f t="shared" si="1"/>
        <v>1.3376021</v>
      </c>
      <c r="T13" s="40">
        <f t="shared" si="1"/>
        <v>0</v>
      </c>
      <c r="U13" s="40">
        <f t="shared" si="1"/>
        <v>0</v>
      </c>
      <c r="V13" s="40">
        <f t="shared" si="1"/>
        <v>4.1135461900000001</v>
      </c>
      <c r="W13" s="40">
        <f t="shared" si="1"/>
        <v>0</v>
      </c>
      <c r="X13" s="40">
        <f t="shared" si="1"/>
        <v>0</v>
      </c>
      <c r="Y13" s="40">
        <f t="shared" si="1"/>
        <v>0</v>
      </c>
      <c r="Z13" s="40">
        <f t="shared" si="1"/>
        <v>0</v>
      </c>
      <c r="AA13" s="40">
        <f t="shared" si="1"/>
        <v>0</v>
      </c>
      <c r="AB13" s="40">
        <f t="shared" si="1"/>
        <v>1.96807131</v>
      </c>
      <c r="AC13" s="40">
        <f t="shared" si="1"/>
        <v>61.67255978</v>
      </c>
      <c r="AD13" s="40">
        <f t="shared" si="1"/>
        <v>0</v>
      </c>
      <c r="AE13" s="40">
        <f t="shared" si="1"/>
        <v>0</v>
      </c>
      <c r="AF13" s="40">
        <f t="shared" si="1"/>
        <v>6.5061816400000003</v>
      </c>
      <c r="AG13" s="40">
        <f t="shared" si="1"/>
        <v>0</v>
      </c>
      <c r="AH13" s="40">
        <f t="shared" si="1"/>
        <v>0</v>
      </c>
      <c r="AI13" s="40">
        <f t="shared" si="1"/>
        <v>0</v>
      </c>
      <c r="AJ13" s="40">
        <f t="shared" si="1"/>
        <v>0</v>
      </c>
      <c r="AK13" s="40">
        <f t="shared" si="1"/>
        <v>0</v>
      </c>
      <c r="AL13" s="40">
        <f t="shared" si="1"/>
        <v>0.19351280000000001</v>
      </c>
      <c r="AM13" s="40">
        <f t="shared" si="1"/>
        <v>0</v>
      </c>
      <c r="AN13" s="40">
        <f t="shared" si="1"/>
        <v>0</v>
      </c>
      <c r="AO13" s="40">
        <f t="shared" si="1"/>
        <v>0</v>
      </c>
      <c r="AP13" s="40">
        <f t="shared" si="1"/>
        <v>0.69880368999999998</v>
      </c>
      <c r="AQ13" s="40">
        <f t="shared" si="1"/>
        <v>0</v>
      </c>
      <c r="AR13" s="40">
        <f t="shared" si="1"/>
        <v>0</v>
      </c>
      <c r="AS13" s="40">
        <f t="shared" si="1"/>
        <v>0</v>
      </c>
      <c r="AT13" s="40">
        <f t="shared" si="1"/>
        <v>0</v>
      </c>
      <c r="AU13" s="40">
        <f t="shared" si="1"/>
        <v>0</v>
      </c>
      <c r="AV13" s="40">
        <f t="shared" si="1"/>
        <v>18.163406160000001</v>
      </c>
      <c r="AW13" s="40">
        <f t="shared" si="1"/>
        <v>74.38177786</v>
      </c>
      <c r="AX13" s="40">
        <f t="shared" si="1"/>
        <v>10.14479991</v>
      </c>
      <c r="AY13" s="40">
        <f t="shared" si="1"/>
        <v>0</v>
      </c>
      <c r="AZ13" s="40">
        <f t="shared" si="1"/>
        <v>94.527393480000001</v>
      </c>
      <c r="BA13" s="40">
        <f t="shared" si="1"/>
        <v>0</v>
      </c>
      <c r="BB13" s="40">
        <f t="shared" si="1"/>
        <v>0</v>
      </c>
      <c r="BC13" s="40">
        <f t="shared" si="1"/>
        <v>0</v>
      </c>
      <c r="BD13" s="40">
        <f t="shared" si="1"/>
        <v>0</v>
      </c>
      <c r="BE13" s="40">
        <f t="shared" si="1"/>
        <v>0</v>
      </c>
      <c r="BF13" s="40">
        <f t="shared" si="1"/>
        <v>3.4187465399999999</v>
      </c>
      <c r="BG13" s="40">
        <f t="shared" si="1"/>
        <v>26.927621460000001</v>
      </c>
      <c r="BH13" s="40">
        <f t="shared" si="1"/>
        <v>0.60290060000000001</v>
      </c>
      <c r="BI13" s="40">
        <f t="shared" si="1"/>
        <v>0</v>
      </c>
      <c r="BJ13" s="40">
        <f t="shared" si="1"/>
        <v>7.8755403599999996</v>
      </c>
      <c r="BK13" s="40">
        <f t="shared" si="1"/>
        <v>409.77632815000004</v>
      </c>
    </row>
    <row r="14" spans="1:107">
      <c r="A14" s="17" t="s">
        <v>82</v>
      </c>
      <c r="B14" s="25" t="s">
        <v>10</v>
      </c>
      <c r="C14" s="62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4"/>
    </row>
    <row r="15" spans="1:107">
      <c r="A15" s="59"/>
      <c r="B15" s="60" t="s">
        <v>108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2">
        <v>0.12798174000000001</v>
      </c>
      <c r="I15" s="52">
        <v>137.41387646000001</v>
      </c>
      <c r="J15" s="52">
        <v>0</v>
      </c>
      <c r="K15" s="52">
        <v>0</v>
      </c>
      <c r="L15" s="52">
        <v>11.760678800000001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5.0717600000000002E-2</v>
      </c>
      <c r="S15" s="52">
        <v>1.1371659999999999</v>
      </c>
      <c r="T15" s="52">
        <v>0</v>
      </c>
      <c r="U15" s="52">
        <v>0</v>
      </c>
      <c r="V15" s="52">
        <v>0.13826801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2.2718039999999998E-2</v>
      </c>
      <c r="AC15" s="52">
        <v>2.2718039999999999</v>
      </c>
      <c r="AD15" s="52">
        <v>0</v>
      </c>
      <c r="AE15" s="52">
        <v>0</v>
      </c>
      <c r="AF15" s="52">
        <v>4.8843785999999998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1.363082E-2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0.51449999999999996</v>
      </c>
      <c r="AW15" s="52">
        <v>13.480819049999999</v>
      </c>
      <c r="AX15" s="52">
        <v>0</v>
      </c>
      <c r="AY15" s="52">
        <v>0</v>
      </c>
      <c r="AZ15" s="52">
        <v>42.728110280000003</v>
      </c>
      <c r="BA15" s="52">
        <v>0</v>
      </c>
      <c r="BB15" s="52">
        <v>0</v>
      </c>
      <c r="BC15" s="52">
        <v>0</v>
      </c>
      <c r="BD15" s="52">
        <v>0</v>
      </c>
      <c r="BE15" s="52">
        <v>0</v>
      </c>
      <c r="BF15" s="52">
        <v>6.8073469999999997E-2</v>
      </c>
      <c r="BG15" s="52">
        <v>51.750403220000003</v>
      </c>
      <c r="BH15" s="52">
        <v>0</v>
      </c>
      <c r="BI15" s="52">
        <v>0</v>
      </c>
      <c r="BJ15" s="52">
        <v>7.4537843800000001</v>
      </c>
      <c r="BK15" s="52">
        <f t="shared" ref="BK15:BK68" si="2">SUM(C15:BJ15)</f>
        <v>273.81691047000004</v>
      </c>
    </row>
    <row r="16" spans="1:107">
      <c r="A16" s="59"/>
      <c r="B16" s="60" t="s">
        <v>109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2">
        <v>0.13175895000000001</v>
      </c>
      <c r="I16" s="52">
        <v>61.961775549999999</v>
      </c>
      <c r="J16" s="52">
        <v>0</v>
      </c>
      <c r="K16" s="52">
        <v>0</v>
      </c>
      <c r="L16" s="52">
        <v>8.4467755600000007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8.0146729999999999E-2</v>
      </c>
      <c r="S16" s="52">
        <v>0</v>
      </c>
      <c r="T16" s="52">
        <v>0</v>
      </c>
      <c r="U16" s="52">
        <v>0</v>
      </c>
      <c r="V16" s="52">
        <v>1.1652538299999999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2.8392130000000002E-2</v>
      </c>
      <c r="AC16" s="52">
        <v>0</v>
      </c>
      <c r="AD16" s="52">
        <v>0</v>
      </c>
      <c r="AE16" s="52">
        <v>0</v>
      </c>
      <c r="AF16" s="52">
        <v>0.96533252999999997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3.9181143999999999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0.23888364000000001</v>
      </c>
      <c r="AW16" s="52">
        <v>33.401773069999997</v>
      </c>
      <c r="AX16" s="52">
        <v>0</v>
      </c>
      <c r="AY16" s="52">
        <v>0</v>
      </c>
      <c r="AZ16" s="52">
        <v>30.336438709999999</v>
      </c>
      <c r="BA16" s="52">
        <v>0</v>
      </c>
      <c r="BB16" s="52">
        <v>0</v>
      </c>
      <c r="BC16" s="52">
        <v>0</v>
      </c>
      <c r="BD16" s="52">
        <v>0</v>
      </c>
      <c r="BE16" s="52">
        <v>0</v>
      </c>
      <c r="BF16" s="52">
        <v>0.32690701999999999</v>
      </c>
      <c r="BG16" s="52">
        <v>36.153450049999996</v>
      </c>
      <c r="BH16" s="52">
        <v>0</v>
      </c>
      <c r="BI16" s="52">
        <v>0</v>
      </c>
      <c r="BJ16" s="52">
        <v>1.71452257</v>
      </c>
      <c r="BK16" s="52">
        <f t="shared" si="2"/>
        <v>178.86952474</v>
      </c>
    </row>
    <row r="17" spans="1:63">
      <c r="A17" s="59"/>
      <c r="B17" s="60" t="s">
        <v>110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2">
        <v>7.581019E-2</v>
      </c>
      <c r="I17" s="52">
        <v>5.679195</v>
      </c>
      <c r="J17" s="52">
        <v>0</v>
      </c>
      <c r="K17" s="52">
        <v>0</v>
      </c>
      <c r="L17" s="52">
        <v>2.6020276899999999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5.679195</v>
      </c>
      <c r="T17" s="52">
        <v>0</v>
      </c>
      <c r="U17" s="52">
        <v>0</v>
      </c>
      <c r="V17" s="52">
        <v>0.35211008999999999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2.5515599999999999E-2</v>
      </c>
      <c r="AC17" s="52">
        <v>0</v>
      </c>
      <c r="AD17" s="52">
        <v>0</v>
      </c>
      <c r="AE17" s="52">
        <v>0</v>
      </c>
      <c r="AF17" s="52">
        <v>0.85619012999999999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0.2377215</v>
      </c>
      <c r="AW17" s="52">
        <v>19.239921379999998</v>
      </c>
      <c r="AX17" s="52">
        <v>0</v>
      </c>
      <c r="AY17" s="52">
        <v>0</v>
      </c>
      <c r="AZ17" s="52">
        <v>12.906856469999999</v>
      </c>
      <c r="BA17" s="52">
        <v>0</v>
      </c>
      <c r="BB17" s="52">
        <v>0</v>
      </c>
      <c r="BC17" s="52">
        <v>0</v>
      </c>
      <c r="BD17" s="52">
        <v>0</v>
      </c>
      <c r="BE17" s="52">
        <v>0</v>
      </c>
      <c r="BF17" s="52">
        <v>0.20751441000000001</v>
      </c>
      <c r="BG17" s="52">
        <v>17.746788899999999</v>
      </c>
      <c r="BH17" s="52">
        <v>0</v>
      </c>
      <c r="BI17" s="52">
        <v>0</v>
      </c>
      <c r="BJ17" s="52">
        <v>2.2113293199999999</v>
      </c>
      <c r="BK17" s="52">
        <f t="shared" si="2"/>
        <v>67.820175680000006</v>
      </c>
    </row>
    <row r="18" spans="1:63">
      <c r="A18" s="59"/>
      <c r="B18" s="60" t="s">
        <v>111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0.22620562999999999</v>
      </c>
      <c r="I18" s="52">
        <v>0</v>
      </c>
      <c r="J18" s="52">
        <v>0</v>
      </c>
      <c r="K18" s="52">
        <v>0</v>
      </c>
      <c r="L18" s="52">
        <v>1.4132390399999999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7.6497179999999998E-2</v>
      </c>
      <c r="S18" s="52">
        <v>0</v>
      </c>
      <c r="T18" s="52">
        <v>0</v>
      </c>
      <c r="U18" s="52">
        <v>0</v>
      </c>
      <c r="V18" s="52">
        <v>0.18242389000000001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0.89805893000000003</v>
      </c>
      <c r="AC18" s="52">
        <v>15.43397813</v>
      </c>
      <c r="AD18" s="52">
        <v>0</v>
      </c>
      <c r="AE18" s="52">
        <v>0</v>
      </c>
      <c r="AF18" s="52">
        <v>40.454212290000001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6.2416819999999998E-2</v>
      </c>
      <c r="AM18" s="52">
        <v>0</v>
      </c>
      <c r="AN18" s="52">
        <v>0</v>
      </c>
      <c r="AO18" s="52">
        <v>0</v>
      </c>
      <c r="AP18" s="52">
        <v>0.32910688999999999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1.8541008999999999</v>
      </c>
      <c r="AW18" s="52">
        <v>17.519401370000001</v>
      </c>
      <c r="AX18" s="52">
        <v>0</v>
      </c>
      <c r="AY18" s="52">
        <v>0</v>
      </c>
      <c r="AZ18" s="52">
        <v>19.2903552</v>
      </c>
      <c r="BA18" s="52">
        <v>0</v>
      </c>
      <c r="BB18" s="52">
        <v>0</v>
      </c>
      <c r="BC18" s="52">
        <v>0</v>
      </c>
      <c r="BD18" s="52">
        <v>0</v>
      </c>
      <c r="BE18" s="52">
        <v>0</v>
      </c>
      <c r="BF18" s="52">
        <v>1.1504124099999999</v>
      </c>
      <c r="BG18" s="52">
        <v>0.56742566999999999</v>
      </c>
      <c r="BH18" s="52">
        <v>0</v>
      </c>
      <c r="BI18" s="52">
        <v>0</v>
      </c>
      <c r="BJ18" s="52">
        <v>3.9458463099999999</v>
      </c>
      <c r="BK18" s="52">
        <f t="shared" si="2"/>
        <v>103.40368066000001</v>
      </c>
    </row>
    <row r="19" spans="1:63">
      <c r="A19" s="59"/>
      <c r="B19" s="60" t="s">
        <v>112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0.11822544</v>
      </c>
      <c r="I19" s="52">
        <v>0</v>
      </c>
      <c r="J19" s="52">
        <v>0</v>
      </c>
      <c r="K19" s="52">
        <v>0</v>
      </c>
      <c r="L19" s="52">
        <v>1.9885235699999999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2.3237020000000001E-2</v>
      </c>
      <c r="S19" s="52">
        <v>0.61842673999999997</v>
      </c>
      <c r="T19" s="52">
        <v>0</v>
      </c>
      <c r="U19" s="52">
        <v>0</v>
      </c>
      <c r="V19" s="52">
        <v>5.6139398600000003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0.28292483000000002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6.224346E-2</v>
      </c>
      <c r="AM19" s="52">
        <v>0</v>
      </c>
      <c r="AN19" s="52">
        <v>0</v>
      </c>
      <c r="AO19" s="52">
        <v>0</v>
      </c>
      <c r="AP19" s="52">
        <v>0.35082679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0.2368228</v>
      </c>
      <c r="AW19" s="52">
        <v>3.2719328999999999</v>
      </c>
      <c r="AX19" s="52">
        <v>0</v>
      </c>
      <c r="AY19" s="52">
        <v>0</v>
      </c>
      <c r="AZ19" s="52">
        <v>13.779327759999999</v>
      </c>
      <c r="BA19" s="52">
        <v>0</v>
      </c>
      <c r="BB19" s="52">
        <v>0</v>
      </c>
      <c r="BC19" s="52">
        <v>0</v>
      </c>
      <c r="BD19" s="52">
        <v>0</v>
      </c>
      <c r="BE19" s="52">
        <v>0</v>
      </c>
      <c r="BF19" s="52">
        <v>0.10234409999999999</v>
      </c>
      <c r="BG19" s="52">
        <v>1.697549</v>
      </c>
      <c r="BH19" s="52">
        <v>0</v>
      </c>
      <c r="BI19" s="52">
        <v>0</v>
      </c>
      <c r="BJ19" s="52">
        <v>0.79297379999999995</v>
      </c>
      <c r="BK19" s="52">
        <f t="shared" si="2"/>
        <v>28.939298069999996</v>
      </c>
    </row>
    <row r="20" spans="1:63">
      <c r="A20" s="59"/>
      <c r="B20" s="60" t="s">
        <v>113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0.14038034999999999</v>
      </c>
      <c r="I20" s="52">
        <v>5.6723916699999997</v>
      </c>
      <c r="J20" s="52">
        <v>0</v>
      </c>
      <c r="K20" s="52">
        <v>0</v>
      </c>
      <c r="L20" s="52">
        <v>9.3934806000000002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0.17193246000000001</v>
      </c>
      <c r="S20" s="52">
        <v>0</v>
      </c>
      <c r="T20" s="52">
        <v>0</v>
      </c>
      <c r="U20" s="52">
        <v>0</v>
      </c>
      <c r="V20" s="52">
        <v>0.23846961999999999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0.99666456000000003</v>
      </c>
      <c r="AC20" s="52">
        <v>4.6914342800000002</v>
      </c>
      <c r="AD20" s="52">
        <v>0</v>
      </c>
      <c r="AE20" s="52">
        <v>0</v>
      </c>
      <c r="AF20" s="52">
        <v>23.648127179999999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0.10463732000000001</v>
      </c>
      <c r="AM20" s="52">
        <v>0.56438683000000001</v>
      </c>
      <c r="AN20" s="52">
        <v>0</v>
      </c>
      <c r="AO20" s="52">
        <v>0</v>
      </c>
      <c r="AP20" s="52">
        <v>2.6187549099999998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1.02182032</v>
      </c>
      <c r="AW20" s="52">
        <v>6.3816146199999997</v>
      </c>
      <c r="AX20" s="52">
        <v>0</v>
      </c>
      <c r="AY20" s="52">
        <v>0</v>
      </c>
      <c r="AZ20" s="52">
        <v>15.81465665</v>
      </c>
      <c r="BA20" s="52">
        <v>0</v>
      </c>
      <c r="BB20" s="52">
        <v>0</v>
      </c>
      <c r="BC20" s="52">
        <v>0</v>
      </c>
      <c r="BD20" s="52">
        <v>0</v>
      </c>
      <c r="BE20" s="52">
        <v>0</v>
      </c>
      <c r="BF20" s="52">
        <v>0.44153946999999999</v>
      </c>
      <c r="BG20" s="52">
        <v>0.20132469</v>
      </c>
      <c r="BH20" s="52">
        <v>0</v>
      </c>
      <c r="BI20" s="52">
        <v>0</v>
      </c>
      <c r="BJ20" s="52">
        <v>4.3515252000000002</v>
      </c>
      <c r="BK20" s="52">
        <f t="shared" si="2"/>
        <v>76.453140730000001</v>
      </c>
    </row>
    <row r="21" spans="1:63">
      <c r="A21" s="59"/>
      <c r="B21" s="60" t="s">
        <v>114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2">
        <v>8.4096260000000006E-2</v>
      </c>
      <c r="I21" s="52">
        <v>11.648469</v>
      </c>
      <c r="J21" s="52">
        <v>0</v>
      </c>
      <c r="K21" s="52">
        <v>0</v>
      </c>
      <c r="L21" s="52">
        <v>2.7047176799999999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1.193258E-2</v>
      </c>
      <c r="S21" s="52">
        <v>0</v>
      </c>
      <c r="T21" s="52">
        <v>0</v>
      </c>
      <c r="U21" s="52">
        <v>0</v>
      </c>
      <c r="V21" s="52">
        <v>0.19319412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2.2697919999999998</v>
      </c>
      <c r="AD21" s="52">
        <v>0</v>
      </c>
      <c r="AE21" s="52">
        <v>0</v>
      </c>
      <c r="AF21" s="52">
        <v>0.32482991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0.73729312999999996</v>
      </c>
      <c r="AW21" s="52">
        <v>7.1089987600000004</v>
      </c>
      <c r="AX21" s="52">
        <v>0</v>
      </c>
      <c r="AY21" s="52">
        <v>0</v>
      </c>
      <c r="AZ21" s="52">
        <v>20.164039970000001</v>
      </c>
      <c r="BA21" s="52">
        <v>0</v>
      </c>
      <c r="BB21" s="52">
        <v>0</v>
      </c>
      <c r="BC21" s="52">
        <v>0</v>
      </c>
      <c r="BD21" s="52">
        <v>0</v>
      </c>
      <c r="BE21" s="52">
        <v>0</v>
      </c>
      <c r="BF21" s="52">
        <v>0.12772120000000001</v>
      </c>
      <c r="BG21" s="52">
        <v>0.26098068000000002</v>
      </c>
      <c r="BH21" s="52">
        <v>0</v>
      </c>
      <c r="BI21" s="52">
        <v>0</v>
      </c>
      <c r="BJ21" s="52">
        <v>1.2844866399999999</v>
      </c>
      <c r="BK21" s="52">
        <f t="shared" si="2"/>
        <v>46.920551930000009</v>
      </c>
    </row>
    <row r="22" spans="1:63">
      <c r="A22" s="59"/>
      <c r="B22" s="60" t="s">
        <v>115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2">
        <v>0.22181891000000001</v>
      </c>
      <c r="I22" s="52">
        <v>27.393315439999999</v>
      </c>
      <c r="J22" s="52">
        <v>0</v>
      </c>
      <c r="K22" s="52">
        <v>0</v>
      </c>
      <c r="L22" s="52">
        <v>2.9850226000000002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0.24196614999999999</v>
      </c>
      <c r="S22" s="52">
        <v>21.61036309</v>
      </c>
      <c r="T22" s="52">
        <v>0</v>
      </c>
      <c r="U22" s="52">
        <v>0</v>
      </c>
      <c r="V22" s="52">
        <v>0.10072492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4.2282800000000002E-2</v>
      </c>
      <c r="AC22" s="52">
        <v>0.67736839999999998</v>
      </c>
      <c r="AD22" s="52">
        <v>0</v>
      </c>
      <c r="AE22" s="52">
        <v>0</v>
      </c>
      <c r="AF22" s="52">
        <v>3.9988093500000002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5.6447369999999997E-2</v>
      </c>
      <c r="AM22" s="52">
        <v>0</v>
      </c>
      <c r="AN22" s="52">
        <v>0</v>
      </c>
      <c r="AO22" s="52">
        <v>0</v>
      </c>
      <c r="AP22" s="52">
        <v>0.56447367000000004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1.6783107799999999</v>
      </c>
      <c r="AW22" s="52">
        <v>3.7951495099999999</v>
      </c>
      <c r="AX22" s="52">
        <v>0.28223682999999999</v>
      </c>
      <c r="AY22" s="52">
        <v>0</v>
      </c>
      <c r="AZ22" s="52">
        <v>29.924701809999998</v>
      </c>
      <c r="BA22" s="52">
        <v>0</v>
      </c>
      <c r="BB22" s="52">
        <v>0</v>
      </c>
      <c r="BC22" s="52">
        <v>0</v>
      </c>
      <c r="BD22" s="52">
        <v>0</v>
      </c>
      <c r="BE22" s="52">
        <v>0</v>
      </c>
      <c r="BF22" s="52">
        <v>0.60031661999999997</v>
      </c>
      <c r="BG22" s="52">
        <v>0</v>
      </c>
      <c r="BH22" s="52">
        <v>0</v>
      </c>
      <c r="BI22" s="52">
        <v>0</v>
      </c>
      <c r="BJ22" s="52">
        <v>5.9432856599999999</v>
      </c>
      <c r="BK22" s="52">
        <f t="shared" si="2"/>
        <v>100.11659391000001</v>
      </c>
    </row>
    <row r="23" spans="1:63">
      <c r="A23" s="59"/>
      <c r="B23" s="60" t="s">
        <v>116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0.16257715</v>
      </c>
      <c r="I23" s="52">
        <v>0</v>
      </c>
      <c r="J23" s="52">
        <v>0</v>
      </c>
      <c r="K23" s="52">
        <v>0</v>
      </c>
      <c r="L23" s="52">
        <v>4.8187664000000003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4.6401280000000003E-2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0.16464920999999999</v>
      </c>
      <c r="AC23" s="52">
        <v>0.57051799999999997</v>
      </c>
      <c r="AD23" s="52">
        <v>0</v>
      </c>
      <c r="AE23" s="52">
        <v>0</v>
      </c>
      <c r="AF23" s="52">
        <v>9.4607527999999999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0.18256575999999999</v>
      </c>
      <c r="AM23" s="52">
        <v>3.4231079999999997E-2</v>
      </c>
      <c r="AN23" s="52">
        <v>0</v>
      </c>
      <c r="AO23" s="52">
        <v>0</v>
      </c>
      <c r="AP23" s="52">
        <v>5.1563416799999997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2.75733403</v>
      </c>
      <c r="AW23" s="52">
        <v>2.7814737900000002</v>
      </c>
      <c r="AX23" s="52">
        <v>0</v>
      </c>
      <c r="AY23" s="52">
        <v>0</v>
      </c>
      <c r="AZ23" s="52">
        <v>65.200170850000006</v>
      </c>
      <c r="BA23" s="52">
        <v>0</v>
      </c>
      <c r="BB23" s="52">
        <v>0</v>
      </c>
      <c r="BC23" s="52">
        <v>0</v>
      </c>
      <c r="BD23" s="52">
        <v>0</v>
      </c>
      <c r="BE23" s="52">
        <v>0</v>
      </c>
      <c r="BF23" s="52">
        <v>0.98334140000000003</v>
      </c>
      <c r="BG23" s="52">
        <v>0.96576145999999996</v>
      </c>
      <c r="BH23" s="52">
        <v>0.34231080000000003</v>
      </c>
      <c r="BI23" s="52">
        <v>0</v>
      </c>
      <c r="BJ23" s="52">
        <v>2.45010781</v>
      </c>
      <c r="BK23" s="52">
        <f t="shared" si="2"/>
        <v>96.077303500000014</v>
      </c>
    </row>
    <row r="24" spans="1:63">
      <c r="A24" s="59"/>
      <c r="B24" s="60" t="s">
        <v>117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0.24439395999999999</v>
      </c>
      <c r="I24" s="52">
        <v>15.868780660000001</v>
      </c>
      <c r="J24" s="52">
        <v>0</v>
      </c>
      <c r="K24" s="52">
        <v>0</v>
      </c>
      <c r="L24" s="52">
        <v>0.62738358000000005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4.5339369999999997E-2</v>
      </c>
      <c r="S24" s="52">
        <v>0</v>
      </c>
      <c r="T24" s="52">
        <v>0</v>
      </c>
      <c r="U24" s="52">
        <v>0</v>
      </c>
      <c r="V24" s="52">
        <v>9.0678750000000002E-2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5.6609720000000002E-2</v>
      </c>
      <c r="AC24" s="52">
        <v>3.4874291400000001</v>
      </c>
      <c r="AD24" s="52">
        <v>0</v>
      </c>
      <c r="AE24" s="52">
        <v>0</v>
      </c>
      <c r="AF24" s="52">
        <v>5.8634442399999998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4.5287769999999998E-2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0.38012744999999998</v>
      </c>
      <c r="AW24" s="52">
        <v>13.133917329999999</v>
      </c>
      <c r="AX24" s="52">
        <v>0</v>
      </c>
      <c r="AY24" s="52">
        <v>0</v>
      </c>
      <c r="AZ24" s="52">
        <v>8.0069689000000004</v>
      </c>
      <c r="BA24" s="52">
        <v>0</v>
      </c>
      <c r="BB24" s="52">
        <v>0</v>
      </c>
      <c r="BC24" s="52">
        <v>0</v>
      </c>
      <c r="BD24" s="52">
        <v>0</v>
      </c>
      <c r="BE24" s="52">
        <v>0</v>
      </c>
      <c r="BF24" s="52">
        <v>0.1268001</v>
      </c>
      <c r="BG24" s="52">
        <v>0</v>
      </c>
      <c r="BH24" s="52">
        <v>0</v>
      </c>
      <c r="BI24" s="52">
        <v>0</v>
      </c>
      <c r="BJ24" s="52">
        <v>0.45313473999999998</v>
      </c>
      <c r="BK24" s="52">
        <f t="shared" si="2"/>
        <v>48.430295710000003</v>
      </c>
    </row>
    <row r="25" spans="1:63">
      <c r="A25" s="59"/>
      <c r="B25" s="60" t="s">
        <v>118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0.16617643000000001</v>
      </c>
      <c r="I25" s="52">
        <v>0</v>
      </c>
      <c r="J25" s="52">
        <v>0</v>
      </c>
      <c r="K25" s="52">
        <v>0</v>
      </c>
      <c r="L25" s="52">
        <v>1.95756372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6.6939369999999998E-2</v>
      </c>
      <c r="S25" s="52">
        <v>0</v>
      </c>
      <c r="T25" s="52">
        <v>0</v>
      </c>
      <c r="U25" s="52">
        <v>0</v>
      </c>
      <c r="V25" s="52">
        <v>1.1912939499999999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0.49811388000000001</v>
      </c>
      <c r="AC25" s="52">
        <v>3.10562965</v>
      </c>
      <c r="AD25" s="52">
        <v>0</v>
      </c>
      <c r="AE25" s="52">
        <v>0</v>
      </c>
      <c r="AF25" s="52">
        <v>4.2695943200000004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2.540545E-2</v>
      </c>
      <c r="AM25" s="52">
        <v>0</v>
      </c>
      <c r="AN25" s="52">
        <v>0</v>
      </c>
      <c r="AO25" s="52">
        <v>0</v>
      </c>
      <c r="AP25" s="52">
        <v>0.91459610999999996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1.5278215100000001</v>
      </c>
      <c r="AW25" s="52">
        <v>5.3864505600000001</v>
      </c>
      <c r="AX25" s="52">
        <v>0</v>
      </c>
      <c r="AY25" s="52">
        <v>0</v>
      </c>
      <c r="AZ25" s="52">
        <v>30.142988450000001</v>
      </c>
      <c r="BA25" s="52">
        <v>0</v>
      </c>
      <c r="BB25" s="52">
        <v>0</v>
      </c>
      <c r="BC25" s="52">
        <v>0</v>
      </c>
      <c r="BD25" s="52">
        <v>0</v>
      </c>
      <c r="BE25" s="52">
        <v>0</v>
      </c>
      <c r="BF25" s="52">
        <v>0.25561267999999998</v>
      </c>
      <c r="BG25" s="52">
        <v>5.6456550000000001E-2</v>
      </c>
      <c r="BH25" s="52">
        <v>0</v>
      </c>
      <c r="BI25" s="52">
        <v>0</v>
      </c>
      <c r="BJ25" s="52">
        <v>2.2285929499999999</v>
      </c>
      <c r="BK25" s="52">
        <f t="shared" si="2"/>
        <v>51.793235580000001</v>
      </c>
    </row>
    <row r="26" spans="1:63">
      <c r="A26" s="59"/>
      <c r="B26" s="60" t="s">
        <v>119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5.2758300000000001E-2</v>
      </c>
      <c r="I26" s="52">
        <v>40.405922029999999</v>
      </c>
      <c r="J26" s="52">
        <v>0</v>
      </c>
      <c r="K26" s="52">
        <v>0</v>
      </c>
      <c r="L26" s="52">
        <v>1.1913435800000001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3.1768440000000002E-2</v>
      </c>
      <c r="S26" s="52">
        <v>1.134587</v>
      </c>
      <c r="T26" s="52">
        <v>0</v>
      </c>
      <c r="U26" s="52">
        <v>0</v>
      </c>
      <c r="V26" s="52">
        <v>2.3712868299999998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4.5353800000000003E-3</v>
      </c>
      <c r="AC26" s="52">
        <v>3.401538</v>
      </c>
      <c r="AD26" s="52">
        <v>0</v>
      </c>
      <c r="AE26" s="52">
        <v>0</v>
      </c>
      <c r="AF26" s="52">
        <v>0.68030760000000001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5.6692299999999998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0.39795726999999997</v>
      </c>
      <c r="AW26" s="52">
        <v>1.4173074999999999</v>
      </c>
      <c r="AX26" s="52">
        <v>0</v>
      </c>
      <c r="AY26" s="52">
        <v>0</v>
      </c>
      <c r="AZ26" s="52">
        <v>7.47719734</v>
      </c>
      <c r="BA26" s="52">
        <v>0</v>
      </c>
      <c r="BB26" s="52">
        <v>0</v>
      </c>
      <c r="BC26" s="52">
        <v>0</v>
      </c>
      <c r="BD26" s="52">
        <v>0</v>
      </c>
      <c r="BE26" s="52">
        <v>0</v>
      </c>
      <c r="BF26" s="52">
        <v>9.7488080000000005E-2</v>
      </c>
      <c r="BG26" s="52">
        <v>5.6692299999999998</v>
      </c>
      <c r="BH26" s="52">
        <v>0</v>
      </c>
      <c r="BI26" s="52">
        <v>0</v>
      </c>
      <c r="BJ26" s="52">
        <v>0.24377689</v>
      </c>
      <c r="BK26" s="52">
        <f t="shared" si="2"/>
        <v>70.246234240000021</v>
      </c>
    </row>
    <row r="27" spans="1:63">
      <c r="A27" s="59"/>
      <c r="B27" s="60" t="s">
        <v>120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0.11057715</v>
      </c>
      <c r="I27" s="52">
        <v>0</v>
      </c>
      <c r="J27" s="52">
        <v>0</v>
      </c>
      <c r="K27" s="52">
        <v>0</v>
      </c>
      <c r="L27" s="52">
        <v>2.8002402100000001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7.1869489999999994E-2</v>
      </c>
      <c r="S27" s="52">
        <v>16.343098000000001</v>
      </c>
      <c r="T27" s="52">
        <v>0</v>
      </c>
      <c r="U27" s="52">
        <v>0</v>
      </c>
      <c r="V27" s="52">
        <v>1.7645793400000001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0.10869252</v>
      </c>
      <c r="AC27" s="52">
        <v>2.64691623</v>
      </c>
      <c r="AD27" s="52">
        <v>0</v>
      </c>
      <c r="AE27" s="52">
        <v>0</v>
      </c>
      <c r="AF27" s="52">
        <v>8.7418587300000006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0.15768863</v>
      </c>
      <c r="AM27" s="52">
        <v>0.28158683000000001</v>
      </c>
      <c r="AN27" s="52">
        <v>0</v>
      </c>
      <c r="AO27" s="52">
        <v>0</v>
      </c>
      <c r="AP27" s="52">
        <v>0.41284293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1.44192527</v>
      </c>
      <c r="AW27" s="52">
        <v>7.2649403000000001</v>
      </c>
      <c r="AX27" s="52">
        <v>0</v>
      </c>
      <c r="AY27" s="52">
        <v>0</v>
      </c>
      <c r="AZ27" s="52">
        <v>35.146080949999998</v>
      </c>
      <c r="BA27" s="52">
        <v>0</v>
      </c>
      <c r="BB27" s="52">
        <v>0</v>
      </c>
      <c r="BC27" s="52">
        <v>0</v>
      </c>
      <c r="BD27" s="52">
        <v>0</v>
      </c>
      <c r="BE27" s="52">
        <v>0</v>
      </c>
      <c r="BF27" s="52">
        <v>0.43817163999999997</v>
      </c>
      <c r="BG27" s="52">
        <v>1.9400210000000001E-2</v>
      </c>
      <c r="BH27" s="52">
        <v>0</v>
      </c>
      <c r="BI27" s="52">
        <v>0</v>
      </c>
      <c r="BJ27" s="52">
        <v>2.3187684499999999</v>
      </c>
      <c r="BK27" s="52">
        <f t="shared" si="2"/>
        <v>80.069236879999977</v>
      </c>
    </row>
    <row r="28" spans="1:63">
      <c r="A28" s="59"/>
      <c r="B28" s="60" t="s">
        <v>121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7.7928819999999996E-2</v>
      </c>
      <c r="I28" s="52">
        <v>5.6306950000000002</v>
      </c>
      <c r="J28" s="52">
        <v>0</v>
      </c>
      <c r="K28" s="52">
        <v>0</v>
      </c>
      <c r="L28" s="52">
        <v>6.0811506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1.2387530000000001E-2</v>
      </c>
      <c r="S28" s="52">
        <v>0</v>
      </c>
      <c r="T28" s="52">
        <v>0</v>
      </c>
      <c r="U28" s="52">
        <v>0</v>
      </c>
      <c r="V28" s="52">
        <v>0.13513668000000001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1.124376E-2</v>
      </c>
      <c r="AC28" s="52">
        <v>2.81094E-2</v>
      </c>
      <c r="AD28" s="52">
        <v>0</v>
      </c>
      <c r="AE28" s="52">
        <v>0</v>
      </c>
      <c r="AF28" s="52">
        <v>3.4968093599999999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5.6218800000000001E-3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0.14785544</v>
      </c>
      <c r="AW28" s="52">
        <v>1.9114392</v>
      </c>
      <c r="AX28" s="52">
        <v>0</v>
      </c>
      <c r="AY28" s="52">
        <v>0</v>
      </c>
      <c r="AZ28" s="52">
        <v>3.5333515800000002</v>
      </c>
      <c r="BA28" s="52">
        <v>0</v>
      </c>
      <c r="BB28" s="52">
        <v>0</v>
      </c>
      <c r="BC28" s="52">
        <v>0</v>
      </c>
      <c r="BD28" s="52">
        <v>0</v>
      </c>
      <c r="BE28" s="52">
        <v>0</v>
      </c>
      <c r="BF28" s="52">
        <v>0.17595359999999999</v>
      </c>
      <c r="BG28" s="52">
        <v>0</v>
      </c>
      <c r="BH28" s="52">
        <v>0</v>
      </c>
      <c r="BI28" s="52">
        <v>0</v>
      </c>
      <c r="BJ28" s="52">
        <v>4.8157249000000002</v>
      </c>
      <c r="BK28" s="52">
        <f t="shared" si="2"/>
        <v>26.06340775</v>
      </c>
    </row>
    <row r="29" spans="1:63">
      <c r="A29" s="59"/>
      <c r="B29" s="60" t="s">
        <v>122</v>
      </c>
      <c r="C29" s="52">
        <v>0</v>
      </c>
      <c r="D29" s="52">
        <v>0</v>
      </c>
      <c r="E29" s="52">
        <v>0</v>
      </c>
      <c r="F29" s="52">
        <v>0</v>
      </c>
      <c r="G29" s="52">
        <v>0</v>
      </c>
      <c r="H29" s="52">
        <v>7.4118200000000004E-3</v>
      </c>
      <c r="I29" s="52">
        <v>9.6630391899999992</v>
      </c>
      <c r="J29" s="52">
        <v>0</v>
      </c>
      <c r="K29" s="52">
        <v>0</v>
      </c>
      <c r="L29" s="52">
        <v>0.90682518999999995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0.10230785000000001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2.916682E-2</v>
      </c>
      <c r="AC29" s="52">
        <v>0.8413505</v>
      </c>
      <c r="AD29" s="52">
        <v>0</v>
      </c>
      <c r="AE29" s="52">
        <v>0</v>
      </c>
      <c r="AF29" s="52">
        <v>2.5061184000000001</v>
      </c>
      <c r="AG29" s="52">
        <v>0</v>
      </c>
      <c r="AH29" s="52">
        <v>0</v>
      </c>
      <c r="AI29" s="52">
        <v>0</v>
      </c>
      <c r="AJ29" s="52">
        <v>0</v>
      </c>
      <c r="AK29" s="52">
        <v>0</v>
      </c>
      <c r="AL29" s="52">
        <v>5.0480999999999998E-3</v>
      </c>
      <c r="AM29" s="52">
        <v>0</v>
      </c>
      <c r="AN29" s="52">
        <v>0</v>
      </c>
      <c r="AO29" s="52">
        <v>0</v>
      </c>
      <c r="AP29" s="52">
        <v>0.17948811000000001</v>
      </c>
      <c r="AQ29" s="52">
        <v>0</v>
      </c>
      <c r="AR29" s="52">
        <v>0</v>
      </c>
      <c r="AS29" s="52">
        <v>0</v>
      </c>
      <c r="AT29" s="52">
        <v>0</v>
      </c>
      <c r="AU29" s="52">
        <v>0</v>
      </c>
      <c r="AV29" s="52">
        <v>0.54198678</v>
      </c>
      <c r="AW29" s="52">
        <v>1.682701</v>
      </c>
      <c r="AX29" s="52">
        <v>0</v>
      </c>
      <c r="AY29" s="52">
        <v>0</v>
      </c>
      <c r="AZ29" s="52">
        <v>2.73684138</v>
      </c>
      <c r="BA29" s="52">
        <v>0</v>
      </c>
      <c r="BB29" s="52">
        <v>0</v>
      </c>
      <c r="BC29" s="52">
        <v>0</v>
      </c>
      <c r="BD29" s="52">
        <v>0</v>
      </c>
      <c r="BE29" s="52">
        <v>0</v>
      </c>
      <c r="BF29" s="52">
        <v>0.15027641999999999</v>
      </c>
      <c r="BG29" s="52">
        <v>0.11218007000000001</v>
      </c>
      <c r="BH29" s="52">
        <v>0</v>
      </c>
      <c r="BI29" s="52">
        <v>0</v>
      </c>
      <c r="BJ29" s="52">
        <v>0.28045017</v>
      </c>
      <c r="BK29" s="52">
        <f t="shared" si="2"/>
        <v>19.745191800000004</v>
      </c>
    </row>
    <row r="30" spans="1:63">
      <c r="A30" s="59"/>
      <c r="B30" s="60" t="s">
        <v>123</v>
      </c>
      <c r="C30" s="52">
        <v>0</v>
      </c>
      <c r="D30" s="52">
        <v>0</v>
      </c>
      <c r="E30" s="52">
        <v>0</v>
      </c>
      <c r="F30" s="52">
        <v>0</v>
      </c>
      <c r="G30" s="52">
        <v>0</v>
      </c>
      <c r="H30" s="52">
        <v>0.25338108999999998</v>
      </c>
      <c r="I30" s="52">
        <v>4.1205083299999998</v>
      </c>
      <c r="J30" s="52">
        <v>0</v>
      </c>
      <c r="K30" s="52">
        <v>0</v>
      </c>
      <c r="L30" s="52">
        <v>5.6548577499999997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7.2328459999999997E-2</v>
      </c>
      <c r="S30" s="52">
        <v>16.300928949999999</v>
      </c>
      <c r="T30" s="52">
        <v>0</v>
      </c>
      <c r="U30" s="52">
        <v>0</v>
      </c>
      <c r="V30" s="52">
        <v>0.50073555000000003</v>
      </c>
      <c r="W30" s="52">
        <v>0</v>
      </c>
      <c r="X30" s="52">
        <v>0</v>
      </c>
      <c r="Y30" s="52">
        <v>0</v>
      </c>
      <c r="Z30" s="52">
        <v>0</v>
      </c>
      <c r="AA30" s="52">
        <v>0</v>
      </c>
      <c r="AB30" s="52">
        <v>0.20512639999999999</v>
      </c>
      <c r="AC30" s="52">
        <v>4.9890864400000003</v>
      </c>
      <c r="AD30" s="52">
        <v>0</v>
      </c>
      <c r="AE30" s="52">
        <v>0</v>
      </c>
      <c r="AF30" s="52">
        <v>8.4378055799999991</v>
      </c>
      <c r="AG30" s="52">
        <v>0</v>
      </c>
      <c r="AH30" s="52">
        <v>0</v>
      </c>
      <c r="AI30" s="52">
        <v>0</v>
      </c>
      <c r="AJ30" s="52">
        <v>0</v>
      </c>
      <c r="AK30" s="52">
        <v>0</v>
      </c>
      <c r="AL30" s="52">
        <v>0</v>
      </c>
      <c r="AM30" s="52">
        <v>0</v>
      </c>
      <c r="AN30" s="52">
        <v>0</v>
      </c>
      <c r="AO30" s="52">
        <v>0</v>
      </c>
      <c r="AP30" s="52">
        <v>0.99791220000000003</v>
      </c>
      <c r="AQ30" s="52">
        <v>0</v>
      </c>
      <c r="AR30" s="52">
        <v>0</v>
      </c>
      <c r="AS30" s="52">
        <v>0</v>
      </c>
      <c r="AT30" s="52">
        <v>0</v>
      </c>
      <c r="AU30" s="52">
        <v>0</v>
      </c>
      <c r="AV30" s="52">
        <v>1.2294211799999999</v>
      </c>
      <c r="AW30" s="52">
        <v>20.66845811</v>
      </c>
      <c r="AX30" s="52">
        <v>0</v>
      </c>
      <c r="AY30" s="52">
        <v>0</v>
      </c>
      <c r="AZ30" s="52">
        <v>30.801723169999999</v>
      </c>
      <c r="BA30" s="52">
        <v>0</v>
      </c>
      <c r="BB30" s="52">
        <v>0</v>
      </c>
      <c r="BC30" s="52">
        <v>0</v>
      </c>
      <c r="BD30" s="52">
        <v>0</v>
      </c>
      <c r="BE30" s="52">
        <v>0</v>
      </c>
      <c r="BF30" s="52">
        <v>0.18458049000000001</v>
      </c>
      <c r="BG30" s="52">
        <v>0.55439567000000001</v>
      </c>
      <c r="BH30" s="52">
        <v>0</v>
      </c>
      <c r="BI30" s="52">
        <v>0</v>
      </c>
      <c r="BJ30" s="52">
        <v>1.9865416</v>
      </c>
      <c r="BK30" s="52">
        <f t="shared" si="2"/>
        <v>96.957790970000005</v>
      </c>
    </row>
    <row r="31" spans="1:63">
      <c r="A31" s="59"/>
      <c r="B31" s="60" t="s">
        <v>124</v>
      </c>
      <c r="C31" s="52">
        <v>0</v>
      </c>
      <c r="D31" s="52">
        <v>0</v>
      </c>
      <c r="E31" s="52">
        <v>0</v>
      </c>
      <c r="F31" s="52">
        <v>0</v>
      </c>
      <c r="G31" s="52">
        <v>0</v>
      </c>
      <c r="H31" s="52">
        <v>5.4111630000000001E-2</v>
      </c>
      <c r="I31" s="52">
        <v>5.5591267699999998</v>
      </c>
      <c r="J31" s="52">
        <v>0</v>
      </c>
      <c r="K31" s="52">
        <v>0</v>
      </c>
      <c r="L31" s="52">
        <v>0.15570898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4.9694400000000003E-3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5.5586455499999996</v>
      </c>
      <c r="AG31" s="52">
        <v>0</v>
      </c>
      <c r="AH31" s="52">
        <v>0</v>
      </c>
      <c r="AI31" s="52">
        <v>0</v>
      </c>
      <c r="AJ31" s="52">
        <v>0</v>
      </c>
      <c r="AK31" s="52">
        <v>0</v>
      </c>
      <c r="AL31" s="52">
        <v>0</v>
      </c>
      <c r="AM31" s="52">
        <v>0</v>
      </c>
      <c r="AN31" s="52">
        <v>0</v>
      </c>
      <c r="AO31" s="52">
        <v>0</v>
      </c>
      <c r="AP31" s="52">
        <v>0</v>
      </c>
      <c r="AQ31" s="52">
        <v>0</v>
      </c>
      <c r="AR31" s="52">
        <v>0</v>
      </c>
      <c r="AS31" s="52">
        <v>0</v>
      </c>
      <c r="AT31" s="52">
        <v>0</v>
      </c>
      <c r="AU31" s="52">
        <v>0</v>
      </c>
      <c r="AV31" s="52">
        <v>0.16978083999999999</v>
      </c>
      <c r="AW31" s="52">
        <v>6.7721538099999998</v>
      </c>
      <c r="AX31" s="52">
        <v>0</v>
      </c>
      <c r="AY31" s="52">
        <v>0</v>
      </c>
      <c r="AZ31" s="52">
        <v>4.3359422600000004</v>
      </c>
      <c r="BA31" s="52">
        <v>0</v>
      </c>
      <c r="BB31" s="52">
        <v>0</v>
      </c>
      <c r="BC31" s="52">
        <v>0</v>
      </c>
      <c r="BD31" s="52">
        <v>0</v>
      </c>
      <c r="BE31" s="52">
        <v>0</v>
      </c>
      <c r="BF31" s="52">
        <v>4.1369599999999999E-2</v>
      </c>
      <c r="BG31" s="52">
        <v>0</v>
      </c>
      <c r="BH31" s="52">
        <v>0</v>
      </c>
      <c r="BI31" s="52">
        <v>0</v>
      </c>
      <c r="BJ31" s="52">
        <v>4.0426509999999999E-2</v>
      </c>
      <c r="BK31" s="52">
        <f t="shared" si="2"/>
        <v>22.692235389999997</v>
      </c>
    </row>
    <row r="32" spans="1:63">
      <c r="A32" s="59"/>
      <c r="B32" s="60" t="s">
        <v>125</v>
      </c>
      <c r="C32" s="52">
        <v>0</v>
      </c>
      <c r="D32" s="52">
        <v>0</v>
      </c>
      <c r="E32" s="52">
        <v>0</v>
      </c>
      <c r="F32" s="52">
        <v>0</v>
      </c>
      <c r="G32" s="52">
        <v>0</v>
      </c>
      <c r="H32" s="52">
        <v>0.29865861999999999</v>
      </c>
      <c r="I32" s="52">
        <v>14.42704185</v>
      </c>
      <c r="J32" s="52">
        <v>0</v>
      </c>
      <c r="K32" s="52">
        <v>0</v>
      </c>
      <c r="L32" s="52">
        <v>0.67705342999999996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0.15844279999999999</v>
      </c>
      <c r="S32" s="52">
        <v>0.22144347</v>
      </c>
      <c r="T32" s="52">
        <v>0</v>
      </c>
      <c r="U32" s="52">
        <v>0</v>
      </c>
      <c r="V32" s="52">
        <v>1.660826E-2</v>
      </c>
      <c r="W32" s="52">
        <v>0</v>
      </c>
      <c r="X32" s="52">
        <v>0</v>
      </c>
      <c r="Y32" s="52">
        <v>0</v>
      </c>
      <c r="Z32" s="52">
        <v>0</v>
      </c>
      <c r="AA32" s="52">
        <v>0</v>
      </c>
      <c r="AB32" s="52">
        <v>2.2730319799999998</v>
      </c>
      <c r="AC32" s="52">
        <v>78.737340939999996</v>
      </c>
      <c r="AD32" s="52">
        <v>0</v>
      </c>
      <c r="AE32" s="52">
        <v>0</v>
      </c>
      <c r="AF32" s="52">
        <v>239.71958359000001</v>
      </c>
      <c r="AG32" s="52">
        <v>0</v>
      </c>
      <c r="AH32" s="52">
        <v>0</v>
      </c>
      <c r="AI32" s="52">
        <v>0</v>
      </c>
      <c r="AJ32" s="52">
        <v>0</v>
      </c>
      <c r="AK32" s="52">
        <v>0</v>
      </c>
      <c r="AL32" s="52">
        <v>0.40631277999999998</v>
      </c>
      <c r="AM32" s="52">
        <v>17.966211250000001</v>
      </c>
      <c r="AN32" s="52">
        <v>0</v>
      </c>
      <c r="AO32" s="52">
        <v>0</v>
      </c>
      <c r="AP32" s="52">
        <v>19.489851000000002</v>
      </c>
      <c r="AQ32" s="52">
        <v>0</v>
      </c>
      <c r="AR32" s="52">
        <v>0</v>
      </c>
      <c r="AS32" s="52">
        <v>0</v>
      </c>
      <c r="AT32" s="52">
        <v>0</v>
      </c>
      <c r="AU32" s="52">
        <v>0</v>
      </c>
      <c r="AV32" s="52">
        <v>2.06337459</v>
      </c>
      <c r="AW32" s="52">
        <v>5.3314350499999996</v>
      </c>
      <c r="AX32" s="52">
        <v>0</v>
      </c>
      <c r="AY32" s="52">
        <v>0</v>
      </c>
      <c r="AZ32" s="52">
        <v>28.762735360000001</v>
      </c>
      <c r="BA32" s="52">
        <v>0</v>
      </c>
      <c r="BB32" s="52">
        <v>0</v>
      </c>
      <c r="BC32" s="52">
        <v>0</v>
      </c>
      <c r="BD32" s="52">
        <v>0</v>
      </c>
      <c r="BE32" s="52">
        <v>0</v>
      </c>
      <c r="BF32" s="52">
        <v>1.2886737699999999</v>
      </c>
      <c r="BG32" s="52">
        <v>0.92403265000000001</v>
      </c>
      <c r="BH32" s="52">
        <v>0</v>
      </c>
      <c r="BI32" s="52">
        <v>0</v>
      </c>
      <c r="BJ32" s="52">
        <v>3.2267846100000002</v>
      </c>
      <c r="BK32" s="52">
        <f t="shared" si="2"/>
        <v>415.98861600000004</v>
      </c>
    </row>
    <row r="33" spans="1:63">
      <c r="A33" s="59"/>
      <c r="B33" s="60" t="s">
        <v>126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0.12680907</v>
      </c>
      <c r="I33" s="52">
        <v>8.5724480799999991</v>
      </c>
      <c r="J33" s="52">
        <v>0</v>
      </c>
      <c r="K33" s="52">
        <v>0</v>
      </c>
      <c r="L33" s="52">
        <v>1.2071984600000001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6.69843E-3</v>
      </c>
      <c r="S33" s="52">
        <v>2.3599905099999998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4.8700260000000002E-2</v>
      </c>
      <c r="AC33" s="52">
        <v>1.16172198</v>
      </c>
      <c r="AD33" s="52">
        <v>0</v>
      </c>
      <c r="AE33" s="52">
        <v>0</v>
      </c>
      <c r="AF33" s="52">
        <v>0.82449539999999999</v>
      </c>
      <c r="AG33" s="52">
        <v>0</v>
      </c>
      <c r="AH33" s="52">
        <v>0</v>
      </c>
      <c r="AI33" s="52">
        <v>0</v>
      </c>
      <c r="AJ33" s="52">
        <v>0</v>
      </c>
      <c r="AK33" s="52">
        <v>0</v>
      </c>
      <c r="AL33" s="52">
        <v>3.4631299999999997E-2</v>
      </c>
      <c r="AM33" s="52">
        <v>0</v>
      </c>
      <c r="AN33" s="52">
        <v>0</v>
      </c>
      <c r="AO33" s="52">
        <v>0</v>
      </c>
      <c r="AP33" s="52">
        <v>2.164456E-2</v>
      </c>
      <c r="AQ33" s="52">
        <v>0</v>
      </c>
      <c r="AR33" s="52">
        <v>0</v>
      </c>
      <c r="AS33" s="52">
        <v>0</v>
      </c>
      <c r="AT33" s="52">
        <v>0</v>
      </c>
      <c r="AU33" s="52">
        <v>0</v>
      </c>
      <c r="AV33" s="52">
        <v>0.45237129999999998</v>
      </c>
      <c r="AW33" s="52">
        <v>2.4620687000000001</v>
      </c>
      <c r="AX33" s="52">
        <v>0</v>
      </c>
      <c r="AY33" s="52">
        <v>0</v>
      </c>
      <c r="AZ33" s="52">
        <v>8.9463221799999992</v>
      </c>
      <c r="BA33" s="52">
        <v>0</v>
      </c>
      <c r="BB33" s="52">
        <v>0</v>
      </c>
      <c r="BC33" s="52">
        <v>0</v>
      </c>
      <c r="BD33" s="52">
        <v>0</v>
      </c>
      <c r="BE33" s="52">
        <v>0</v>
      </c>
      <c r="BF33" s="52">
        <v>0.32683501999999998</v>
      </c>
      <c r="BG33" s="52">
        <v>0</v>
      </c>
      <c r="BH33" s="52">
        <v>0</v>
      </c>
      <c r="BI33" s="52">
        <v>0</v>
      </c>
      <c r="BJ33" s="52">
        <v>1.4501638800000001</v>
      </c>
      <c r="BK33" s="52">
        <f t="shared" si="2"/>
        <v>28.002099130000001</v>
      </c>
    </row>
    <row r="34" spans="1:63">
      <c r="A34" s="59"/>
      <c r="B34" s="60" t="s">
        <v>127</v>
      </c>
      <c r="C34" s="52">
        <v>0</v>
      </c>
      <c r="D34" s="52">
        <v>0</v>
      </c>
      <c r="E34" s="52">
        <v>0</v>
      </c>
      <c r="F34" s="52">
        <v>0</v>
      </c>
      <c r="G34" s="52">
        <v>0</v>
      </c>
      <c r="H34" s="52">
        <v>9.3502669999999996E-2</v>
      </c>
      <c r="I34" s="52">
        <v>4.0769383699999997</v>
      </c>
      <c r="J34" s="52">
        <v>0</v>
      </c>
      <c r="K34" s="52">
        <v>0</v>
      </c>
      <c r="L34" s="52">
        <v>0.38953584000000002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2.651657E-2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0</v>
      </c>
      <c r="AB34" s="52">
        <v>0</v>
      </c>
      <c r="AC34" s="52">
        <v>0.10800603</v>
      </c>
      <c r="AD34" s="52">
        <v>0</v>
      </c>
      <c r="AE34" s="52">
        <v>0</v>
      </c>
      <c r="AF34" s="52">
        <v>0.86404826999999995</v>
      </c>
      <c r="AG34" s="52">
        <v>0</v>
      </c>
      <c r="AH34" s="52">
        <v>0</v>
      </c>
      <c r="AI34" s="52">
        <v>0</v>
      </c>
      <c r="AJ34" s="52">
        <v>0</v>
      </c>
      <c r="AK34" s="52">
        <v>0</v>
      </c>
      <c r="AL34" s="52">
        <v>0.11340633999999999</v>
      </c>
      <c r="AM34" s="52">
        <v>0</v>
      </c>
      <c r="AN34" s="52">
        <v>0</v>
      </c>
      <c r="AO34" s="52">
        <v>0</v>
      </c>
      <c r="AP34" s="52">
        <v>0</v>
      </c>
      <c r="AQ34" s="52">
        <v>0</v>
      </c>
      <c r="AR34" s="52">
        <v>0</v>
      </c>
      <c r="AS34" s="52">
        <v>0</v>
      </c>
      <c r="AT34" s="52">
        <v>0</v>
      </c>
      <c r="AU34" s="52">
        <v>0</v>
      </c>
      <c r="AV34" s="52">
        <v>0.58922472999999997</v>
      </c>
      <c r="AW34" s="52">
        <v>14.39446953</v>
      </c>
      <c r="AX34" s="52">
        <v>0</v>
      </c>
      <c r="AY34" s="52">
        <v>0</v>
      </c>
      <c r="AZ34" s="52">
        <v>11.103997680000001</v>
      </c>
      <c r="BA34" s="52">
        <v>0</v>
      </c>
      <c r="BB34" s="52">
        <v>0</v>
      </c>
      <c r="BC34" s="52">
        <v>0</v>
      </c>
      <c r="BD34" s="52">
        <v>0</v>
      </c>
      <c r="BE34" s="52">
        <v>0</v>
      </c>
      <c r="BF34" s="52">
        <v>0.1235913</v>
      </c>
      <c r="BG34" s="52">
        <v>1.026057E-2</v>
      </c>
      <c r="BH34" s="52">
        <v>0</v>
      </c>
      <c r="BI34" s="52">
        <v>0</v>
      </c>
      <c r="BJ34" s="52">
        <v>0.17632956999999999</v>
      </c>
      <c r="BK34" s="52">
        <f t="shared" si="2"/>
        <v>32.06982747</v>
      </c>
    </row>
    <row r="35" spans="1:63">
      <c r="A35" s="59"/>
      <c r="B35" s="60" t="s">
        <v>128</v>
      </c>
      <c r="C35" s="52">
        <v>0</v>
      </c>
      <c r="D35" s="52">
        <v>0</v>
      </c>
      <c r="E35" s="52">
        <v>0</v>
      </c>
      <c r="F35" s="52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0.11195103000000001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1.7448028200000001</v>
      </c>
      <c r="AG35" s="52">
        <v>0</v>
      </c>
      <c r="AH35" s="52">
        <v>0</v>
      </c>
      <c r="AI35" s="52">
        <v>0</v>
      </c>
      <c r="AJ35" s="52">
        <v>0</v>
      </c>
      <c r="AK35" s="52">
        <v>0</v>
      </c>
      <c r="AL35" s="52">
        <v>0</v>
      </c>
      <c r="AM35" s="52">
        <v>0</v>
      </c>
      <c r="AN35" s="52">
        <v>0</v>
      </c>
      <c r="AO35" s="52">
        <v>0</v>
      </c>
      <c r="AP35" s="52">
        <v>0</v>
      </c>
      <c r="AQ35" s="52">
        <v>0</v>
      </c>
      <c r="AR35" s="52">
        <v>0</v>
      </c>
      <c r="AS35" s="52">
        <v>0</v>
      </c>
      <c r="AT35" s="52">
        <v>0</v>
      </c>
      <c r="AU35" s="52">
        <v>0</v>
      </c>
      <c r="AV35" s="52">
        <v>0.82002463999999997</v>
      </c>
      <c r="AW35" s="52">
        <v>122.73274334</v>
      </c>
      <c r="AX35" s="52">
        <v>0</v>
      </c>
      <c r="AY35" s="52">
        <v>0</v>
      </c>
      <c r="AZ35" s="52">
        <v>278.08686103000002</v>
      </c>
      <c r="BA35" s="52">
        <v>0</v>
      </c>
      <c r="BB35" s="52">
        <v>0</v>
      </c>
      <c r="BC35" s="52">
        <v>0</v>
      </c>
      <c r="BD35" s="52">
        <v>0</v>
      </c>
      <c r="BE35" s="52">
        <v>0</v>
      </c>
      <c r="BF35" s="52">
        <v>0.27926290999999998</v>
      </c>
      <c r="BG35" s="52">
        <v>8.4645852099999992</v>
      </c>
      <c r="BH35" s="52">
        <v>0</v>
      </c>
      <c r="BI35" s="52">
        <v>0</v>
      </c>
      <c r="BJ35" s="52">
        <v>6.5381548199999999</v>
      </c>
      <c r="BK35" s="52">
        <f t="shared" si="2"/>
        <v>418.77838580000002</v>
      </c>
    </row>
    <row r="36" spans="1:63">
      <c r="A36" s="59"/>
      <c r="B36" s="60" t="s">
        <v>129</v>
      </c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0.18047267</v>
      </c>
      <c r="I36" s="52">
        <v>62.334828709999996</v>
      </c>
      <c r="J36" s="52">
        <v>0</v>
      </c>
      <c r="K36" s="52">
        <v>0</v>
      </c>
      <c r="L36" s="52">
        <v>2.8832123599999999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0.11677972</v>
      </c>
      <c r="S36" s="52">
        <v>32.520110010000003</v>
      </c>
      <c r="T36" s="52">
        <v>0</v>
      </c>
      <c r="U36" s="52">
        <v>0</v>
      </c>
      <c r="V36" s="52">
        <v>0.42818145000000002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0.12369469</v>
      </c>
      <c r="AC36" s="52">
        <v>0.32409090000000002</v>
      </c>
      <c r="AD36" s="52">
        <v>0</v>
      </c>
      <c r="AE36" s="52">
        <v>0</v>
      </c>
      <c r="AF36" s="52">
        <v>5.8151371300000001</v>
      </c>
      <c r="AG36" s="52">
        <v>0</v>
      </c>
      <c r="AH36" s="52">
        <v>0</v>
      </c>
      <c r="AI36" s="52">
        <v>0</v>
      </c>
      <c r="AJ36" s="52">
        <v>0</v>
      </c>
      <c r="AK36" s="52">
        <v>0</v>
      </c>
      <c r="AL36" s="52">
        <v>6.8059090000000003E-2</v>
      </c>
      <c r="AM36" s="52">
        <v>0</v>
      </c>
      <c r="AN36" s="52">
        <v>0</v>
      </c>
      <c r="AO36" s="52">
        <v>0</v>
      </c>
      <c r="AP36" s="52">
        <v>1.9029504900000001</v>
      </c>
      <c r="AQ36" s="52">
        <v>0</v>
      </c>
      <c r="AR36" s="52">
        <v>0</v>
      </c>
      <c r="AS36" s="52">
        <v>0</v>
      </c>
      <c r="AT36" s="52">
        <v>0</v>
      </c>
      <c r="AU36" s="52">
        <v>0</v>
      </c>
      <c r="AV36" s="52">
        <v>2.6510301300000001</v>
      </c>
      <c r="AW36" s="52">
        <v>1.62866372</v>
      </c>
      <c r="AX36" s="52">
        <v>2.160606</v>
      </c>
      <c r="AY36" s="52">
        <v>0</v>
      </c>
      <c r="AZ36" s="52">
        <v>24.335445539999998</v>
      </c>
      <c r="BA36" s="52">
        <v>0</v>
      </c>
      <c r="BB36" s="52">
        <v>0</v>
      </c>
      <c r="BC36" s="52">
        <v>0</v>
      </c>
      <c r="BD36" s="52">
        <v>0</v>
      </c>
      <c r="BE36" s="52">
        <v>0</v>
      </c>
      <c r="BF36" s="52">
        <v>1.0251870199999999</v>
      </c>
      <c r="BG36" s="52">
        <v>1.33417421</v>
      </c>
      <c r="BH36" s="52">
        <v>0</v>
      </c>
      <c r="BI36" s="52">
        <v>0</v>
      </c>
      <c r="BJ36" s="52">
        <v>5.4634228399999998</v>
      </c>
      <c r="BK36" s="52">
        <f t="shared" si="2"/>
        <v>145.29604667999999</v>
      </c>
    </row>
    <row r="37" spans="1:63">
      <c r="A37" s="59"/>
      <c r="B37" s="60" t="s">
        <v>130</v>
      </c>
      <c r="C37" s="52">
        <v>0</v>
      </c>
      <c r="D37" s="52">
        <v>0</v>
      </c>
      <c r="E37" s="52">
        <v>0</v>
      </c>
      <c r="F37" s="52">
        <v>0</v>
      </c>
      <c r="G37" s="52">
        <v>0</v>
      </c>
      <c r="H37" s="52">
        <v>5.7417429999999998E-2</v>
      </c>
      <c r="I37" s="52">
        <v>49.646650000000001</v>
      </c>
      <c r="J37" s="52">
        <v>0</v>
      </c>
      <c r="K37" s="52">
        <v>0</v>
      </c>
      <c r="L37" s="52">
        <v>13.703134840000001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1.079275E-2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5.7601010000000001E-2</v>
      </c>
      <c r="AC37" s="52">
        <v>1.6149815000000001</v>
      </c>
      <c r="AD37" s="52">
        <v>0</v>
      </c>
      <c r="AE37" s="52">
        <v>0</v>
      </c>
      <c r="AF37" s="52">
        <v>0.16452463000000001</v>
      </c>
      <c r="AG37" s="52">
        <v>0</v>
      </c>
      <c r="AH37" s="52">
        <v>0</v>
      </c>
      <c r="AI37" s="52">
        <v>0</v>
      </c>
      <c r="AJ37" s="52">
        <v>0</v>
      </c>
      <c r="AK37" s="52">
        <v>0</v>
      </c>
      <c r="AL37" s="52">
        <v>1.345818E-2</v>
      </c>
      <c r="AM37" s="52">
        <v>0.10766543000000001</v>
      </c>
      <c r="AN37" s="52">
        <v>0</v>
      </c>
      <c r="AO37" s="52">
        <v>0</v>
      </c>
      <c r="AP37" s="52">
        <v>0</v>
      </c>
      <c r="AQ37" s="52">
        <v>0</v>
      </c>
      <c r="AR37" s="52">
        <v>0</v>
      </c>
      <c r="AS37" s="52">
        <v>0</v>
      </c>
      <c r="AT37" s="52">
        <v>0</v>
      </c>
      <c r="AU37" s="52">
        <v>0</v>
      </c>
      <c r="AV37" s="52">
        <v>0.78481964000000004</v>
      </c>
      <c r="AW37" s="52">
        <v>1.3894740999999999</v>
      </c>
      <c r="AX37" s="52">
        <v>0</v>
      </c>
      <c r="AY37" s="52">
        <v>0</v>
      </c>
      <c r="AZ37" s="52">
        <v>10.31901688</v>
      </c>
      <c r="BA37" s="52">
        <v>0</v>
      </c>
      <c r="BB37" s="52">
        <v>0</v>
      </c>
      <c r="BC37" s="52">
        <v>0</v>
      </c>
      <c r="BD37" s="52">
        <v>0</v>
      </c>
      <c r="BE37" s="52">
        <v>0</v>
      </c>
      <c r="BF37" s="52">
        <v>9.4675599999999999E-2</v>
      </c>
      <c r="BG37" s="52">
        <v>0</v>
      </c>
      <c r="BH37" s="52">
        <v>0</v>
      </c>
      <c r="BI37" s="52">
        <v>0</v>
      </c>
      <c r="BJ37" s="52">
        <v>0.26008416000000001</v>
      </c>
      <c r="BK37" s="52">
        <f t="shared" si="2"/>
        <v>78.224296150000015</v>
      </c>
    </row>
    <row r="38" spans="1:63">
      <c r="A38" s="59"/>
      <c r="B38" s="60" t="s">
        <v>131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0.12337489</v>
      </c>
      <c r="I38" s="52">
        <v>2.7669693899999999</v>
      </c>
      <c r="J38" s="52">
        <v>0</v>
      </c>
      <c r="K38" s="52">
        <v>0</v>
      </c>
      <c r="L38" s="52">
        <v>0.2166372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9.0142739999999999E-2</v>
      </c>
      <c r="S38" s="52">
        <v>0.2707965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8.9615990000000006E-2</v>
      </c>
      <c r="AC38" s="52">
        <v>0.83511679000000005</v>
      </c>
      <c r="AD38" s="52">
        <v>0</v>
      </c>
      <c r="AE38" s="52">
        <v>0</v>
      </c>
      <c r="AF38" s="52">
        <v>0.32406550000000001</v>
      </c>
      <c r="AG38" s="52">
        <v>0</v>
      </c>
      <c r="AH38" s="52">
        <v>0</v>
      </c>
      <c r="AI38" s="52">
        <v>0</v>
      </c>
      <c r="AJ38" s="52">
        <v>0</v>
      </c>
      <c r="AK38" s="52">
        <v>0</v>
      </c>
      <c r="AL38" s="52">
        <v>1.080218E-2</v>
      </c>
      <c r="AM38" s="52">
        <v>0</v>
      </c>
      <c r="AN38" s="52">
        <v>0</v>
      </c>
      <c r="AO38" s="52">
        <v>0</v>
      </c>
      <c r="AP38" s="52">
        <v>0</v>
      </c>
      <c r="AQ38" s="52">
        <v>0</v>
      </c>
      <c r="AR38" s="52">
        <v>0</v>
      </c>
      <c r="AS38" s="52">
        <v>0</v>
      </c>
      <c r="AT38" s="52">
        <v>0</v>
      </c>
      <c r="AU38" s="52">
        <v>0</v>
      </c>
      <c r="AV38" s="52">
        <v>1.00908704</v>
      </c>
      <c r="AW38" s="52">
        <v>14.162020979999999</v>
      </c>
      <c r="AX38" s="52">
        <v>0</v>
      </c>
      <c r="AY38" s="52">
        <v>0</v>
      </c>
      <c r="AZ38" s="52">
        <v>56.119281389999998</v>
      </c>
      <c r="BA38" s="52">
        <v>0</v>
      </c>
      <c r="BB38" s="52">
        <v>0</v>
      </c>
      <c r="BC38" s="52">
        <v>0</v>
      </c>
      <c r="BD38" s="52">
        <v>0</v>
      </c>
      <c r="BE38" s="52">
        <v>0</v>
      </c>
      <c r="BF38" s="52">
        <v>0.31291332999999999</v>
      </c>
      <c r="BG38" s="52">
        <v>2.5925240000000001</v>
      </c>
      <c r="BH38" s="52">
        <v>0</v>
      </c>
      <c r="BI38" s="52">
        <v>0</v>
      </c>
      <c r="BJ38" s="52">
        <v>0.21604366999999999</v>
      </c>
      <c r="BK38" s="52">
        <f t="shared" si="2"/>
        <v>79.139391590000002</v>
      </c>
    </row>
    <row r="39" spans="1:63">
      <c r="A39" s="59"/>
      <c r="B39" s="60" t="s">
        <v>132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8.3288050000000002E-2</v>
      </c>
      <c r="I39" s="52">
        <v>319.74314569000001</v>
      </c>
      <c r="J39" s="52">
        <v>0</v>
      </c>
      <c r="K39" s="52">
        <v>0</v>
      </c>
      <c r="L39" s="52">
        <v>1.95673374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7.895539E-2</v>
      </c>
      <c r="S39" s="52">
        <v>5.3755033399999999</v>
      </c>
      <c r="T39" s="52">
        <v>0</v>
      </c>
      <c r="U39" s="52">
        <v>0</v>
      </c>
      <c r="V39" s="52">
        <v>4.5374526900000003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9.1781799999999997E-2</v>
      </c>
      <c r="AC39" s="52">
        <v>3.2204139999999999</v>
      </c>
      <c r="AD39" s="52">
        <v>0</v>
      </c>
      <c r="AE39" s="52">
        <v>0</v>
      </c>
      <c r="AF39" s="52">
        <v>1.2579527500000001</v>
      </c>
      <c r="AG39" s="52">
        <v>0</v>
      </c>
      <c r="AH39" s="52">
        <v>0</v>
      </c>
      <c r="AI39" s="52">
        <v>0</v>
      </c>
      <c r="AJ39" s="52">
        <v>0</v>
      </c>
      <c r="AK39" s="52">
        <v>0</v>
      </c>
      <c r="AL39" s="52">
        <v>8.0510349999999994E-2</v>
      </c>
      <c r="AM39" s="52">
        <v>0</v>
      </c>
      <c r="AN39" s="52">
        <v>0</v>
      </c>
      <c r="AO39" s="52">
        <v>0</v>
      </c>
      <c r="AP39" s="52">
        <v>1.878575E-2</v>
      </c>
      <c r="AQ39" s="52">
        <v>0</v>
      </c>
      <c r="AR39" s="52">
        <v>0</v>
      </c>
      <c r="AS39" s="52">
        <v>0</v>
      </c>
      <c r="AT39" s="52">
        <v>0</v>
      </c>
      <c r="AU39" s="52">
        <v>0</v>
      </c>
      <c r="AV39" s="52">
        <v>0.57062831999999997</v>
      </c>
      <c r="AW39" s="52">
        <v>41.999764499999998</v>
      </c>
      <c r="AX39" s="52">
        <v>0</v>
      </c>
      <c r="AY39" s="52">
        <v>0</v>
      </c>
      <c r="AZ39" s="52">
        <v>5.5934200699999996</v>
      </c>
      <c r="BA39" s="52">
        <v>0</v>
      </c>
      <c r="BB39" s="52">
        <v>0</v>
      </c>
      <c r="BC39" s="52">
        <v>0</v>
      </c>
      <c r="BD39" s="52">
        <v>0</v>
      </c>
      <c r="BE39" s="52">
        <v>0</v>
      </c>
      <c r="BF39" s="52">
        <v>0.32718439999999999</v>
      </c>
      <c r="BG39" s="52">
        <v>0</v>
      </c>
      <c r="BH39" s="52">
        <v>0</v>
      </c>
      <c r="BI39" s="52">
        <v>0</v>
      </c>
      <c r="BJ39" s="52">
        <v>1.5675687199999999</v>
      </c>
      <c r="BK39" s="52">
        <f t="shared" si="2"/>
        <v>386.50308956000003</v>
      </c>
    </row>
    <row r="40" spans="1:63">
      <c r="A40" s="59"/>
      <c r="B40" s="60" t="s">
        <v>133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0.11304494</v>
      </c>
      <c r="I40" s="52">
        <v>120.4493547</v>
      </c>
      <c r="J40" s="52">
        <v>0</v>
      </c>
      <c r="K40" s="52">
        <v>0</v>
      </c>
      <c r="L40" s="52">
        <v>6.3988719999999999E-2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0.10401877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0</v>
      </c>
      <c r="AB40" s="52">
        <v>4.8215330000000001E-2</v>
      </c>
      <c r="AC40" s="52">
        <v>0.53691900000000004</v>
      </c>
      <c r="AD40" s="52">
        <v>0</v>
      </c>
      <c r="AE40" s="52">
        <v>0</v>
      </c>
      <c r="AF40" s="52">
        <v>7.0873309999999995E-2</v>
      </c>
      <c r="AG40" s="52">
        <v>0</v>
      </c>
      <c r="AH40" s="52">
        <v>0</v>
      </c>
      <c r="AI40" s="52">
        <v>0</v>
      </c>
      <c r="AJ40" s="52">
        <v>0</v>
      </c>
      <c r="AK40" s="52">
        <v>0</v>
      </c>
      <c r="AL40" s="52">
        <v>0</v>
      </c>
      <c r="AM40" s="52">
        <v>0</v>
      </c>
      <c r="AN40" s="52">
        <v>0</v>
      </c>
      <c r="AO40" s="52">
        <v>0</v>
      </c>
      <c r="AP40" s="52">
        <v>0</v>
      </c>
      <c r="AQ40" s="52">
        <v>0</v>
      </c>
      <c r="AR40" s="52">
        <v>0</v>
      </c>
      <c r="AS40" s="52">
        <v>0</v>
      </c>
      <c r="AT40" s="52">
        <v>0</v>
      </c>
      <c r="AU40" s="52">
        <v>0</v>
      </c>
      <c r="AV40" s="52">
        <v>0.22246057999999999</v>
      </c>
      <c r="AW40" s="52">
        <v>39.409854600000003</v>
      </c>
      <c r="AX40" s="52">
        <v>0</v>
      </c>
      <c r="AY40" s="52">
        <v>0</v>
      </c>
      <c r="AZ40" s="52">
        <v>7.2454276699999998</v>
      </c>
      <c r="BA40" s="52">
        <v>0</v>
      </c>
      <c r="BB40" s="52">
        <v>0</v>
      </c>
      <c r="BC40" s="52">
        <v>0</v>
      </c>
      <c r="BD40" s="52">
        <v>0</v>
      </c>
      <c r="BE40" s="52">
        <v>0</v>
      </c>
      <c r="BF40" s="52">
        <v>0.10645493</v>
      </c>
      <c r="BG40" s="52">
        <v>5.3691900000000001E-2</v>
      </c>
      <c r="BH40" s="52">
        <v>0</v>
      </c>
      <c r="BI40" s="52">
        <v>0</v>
      </c>
      <c r="BJ40" s="52">
        <v>1.8792165000000001</v>
      </c>
      <c r="BK40" s="52">
        <f t="shared" si="2"/>
        <v>170.30352095000001</v>
      </c>
    </row>
    <row r="41" spans="1:63">
      <c r="A41" s="59"/>
      <c r="B41" s="60" t="s">
        <v>134</v>
      </c>
      <c r="C41" s="52">
        <v>0</v>
      </c>
      <c r="D41" s="52">
        <v>10.74358</v>
      </c>
      <c r="E41" s="52">
        <v>0</v>
      </c>
      <c r="F41" s="52">
        <v>0</v>
      </c>
      <c r="G41" s="52">
        <v>0</v>
      </c>
      <c r="H41" s="52">
        <v>6.1230890000000003E-2</v>
      </c>
      <c r="I41" s="52">
        <v>80.738003699999993</v>
      </c>
      <c r="J41" s="52">
        <v>0</v>
      </c>
      <c r="K41" s="52">
        <v>0</v>
      </c>
      <c r="L41" s="52">
        <v>1.80732585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3.2924759999999997E-2</v>
      </c>
      <c r="S41" s="52">
        <v>1.0743579999999999</v>
      </c>
      <c r="T41" s="52">
        <v>0</v>
      </c>
      <c r="U41" s="52">
        <v>0</v>
      </c>
      <c r="V41" s="52">
        <v>1.0743579999999999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6.7759860000000005E-2</v>
      </c>
      <c r="AC41" s="52">
        <v>0.32183329999999999</v>
      </c>
      <c r="AD41" s="52">
        <v>0</v>
      </c>
      <c r="AE41" s="52">
        <v>0</v>
      </c>
      <c r="AF41" s="52">
        <v>0.38338285</v>
      </c>
      <c r="AG41" s="52">
        <v>0</v>
      </c>
      <c r="AH41" s="52">
        <v>0</v>
      </c>
      <c r="AI41" s="52">
        <v>0</v>
      </c>
      <c r="AJ41" s="52">
        <v>0</v>
      </c>
      <c r="AK41" s="52">
        <v>0</v>
      </c>
      <c r="AL41" s="52">
        <v>2.145555E-2</v>
      </c>
      <c r="AM41" s="52">
        <v>0</v>
      </c>
      <c r="AN41" s="52">
        <v>0</v>
      </c>
      <c r="AO41" s="52">
        <v>0</v>
      </c>
      <c r="AP41" s="52">
        <v>0</v>
      </c>
      <c r="AQ41" s="52">
        <v>0</v>
      </c>
      <c r="AR41" s="52">
        <v>0</v>
      </c>
      <c r="AS41" s="52">
        <v>0</v>
      </c>
      <c r="AT41" s="52">
        <v>0</v>
      </c>
      <c r="AU41" s="52">
        <v>0</v>
      </c>
      <c r="AV41" s="52">
        <v>0.25551418999999997</v>
      </c>
      <c r="AW41" s="52">
        <v>12.873332</v>
      </c>
      <c r="AX41" s="52">
        <v>0</v>
      </c>
      <c r="AY41" s="52">
        <v>0</v>
      </c>
      <c r="AZ41" s="52">
        <v>2.07045017</v>
      </c>
      <c r="BA41" s="52">
        <v>0</v>
      </c>
      <c r="BB41" s="52">
        <v>0</v>
      </c>
      <c r="BC41" s="52">
        <v>0</v>
      </c>
      <c r="BD41" s="52">
        <v>0</v>
      </c>
      <c r="BE41" s="52">
        <v>0</v>
      </c>
      <c r="BF41" s="52">
        <v>5.8444929999999999E-2</v>
      </c>
      <c r="BG41" s="52">
        <v>2.1240999999999999E-2</v>
      </c>
      <c r="BH41" s="52">
        <v>0</v>
      </c>
      <c r="BI41" s="52">
        <v>0</v>
      </c>
      <c r="BJ41" s="52">
        <v>0.54710588000000004</v>
      </c>
      <c r="BK41" s="52">
        <f t="shared" si="2"/>
        <v>112.15230093</v>
      </c>
    </row>
    <row r="42" spans="1:63">
      <c r="A42" s="59"/>
      <c r="B42" s="60" t="s">
        <v>135</v>
      </c>
      <c r="C42" s="52">
        <v>0</v>
      </c>
      <c r="D42" s="52">
        <v>0</v>
      </c>
      <c r="E42" s="52">
        <v>0</v>
      </c>
      <c r="F42" s="52">
        <v>0</v>
      </c>
      <c r="G42" s="52">
        <v>0</v>
      </c>
      <c r="H42" s="52">
        <v>9.1151060000000006E-2</v>
      </c>
      <c r="I42" s="52">
        <v>94.249599149999995</v>
      </c>
      <c r="J42" s="52">
        <v>0</v>
      </c>
      <c r="K42" s="52">
        <v>0</v>
      </c>
      <c r="L42" s="52">
        <v>0.74025951999999995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3.4541080000000002E-2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3.2188500000000001E-3</v>
      </c>
      <c r="AC42" s="52">
        <v>7.5847148999999998</v>
      </c>
      <c r="AD42" s="52">
        <v>0</v>
      </c>
      <c r="AE42" s="52">
        <v>0</v>
      </c>
      <c r="AF42" s="52">
        <v>7.7466893800000003</v>
      </c>
      <c r="AG42" s="52">
        <v>0</v>
      </c>
      <c r="AH42" s="52">
        <v>0</v>
      </c>
      <c r="AI42" s="52">
        <v>0</v>
      </c>
      <c r="AJ42" s="52">
        <v>0</v>
      </c>
      <c r="AK42" s="52">
        <v>0</v>
      </c>
      <c r="AL42" s="52">
        <v>0</v>
      </c>
      <c r="AM42" s="52">
        <v>0</v>
      </c>
      <c r="AN42" s="52">
        <v>0</v>
      </c>
      <c r="AO42" s="52">
        <v>0</v>
      </c>
      <c r="AP42" s="52">
        <v>0</v>
      </c>
      <c r="AQ42" s="52">
        <v>0</v>
      </c>
      <c r="AR42" s="52">
        <v>0</v>
      </c>
      <c r="AS42" s="52">
        <v>0</v>
      </c>
      <c r="AT42" s="52">
        <v>0</v>
      </c>
      <c r="AU42" s="52">
        <v>0</v>
      </c>
      <c r="AV42" s="52">
        <v>0.68075695000000003</v>
      </c>
      <c r="AW42" s="52">
        <v>11.7487879</v>
      </c>
      <c r="AX42" s="52">
        <v>0</v>
      </c>
      <c r="AY42" s="52">
        <v>0</v>
      </c>
      <c r="AZ42" s="52">
        <v>7.4121536199999998</v>
      </c>
      <c r="BA42" s="52">
        <v>0</v>
      </c>
      <c r="BB42" s="52">
        <v>0</v>
      </c>
      <c r="BC42" s="52">
        <v>0</v>
      </c>
      <c r="BD42" s="52">
        <v>0</v>
      </c>
      <c r="BE42" s="52">
        <v>0</v>
      </c>
      <c r="BF42" s="52">
        <v>0.11031092000000001</v>
      </c>
      <c r="BG42" s="52">
        <v>1.41542744</v>
      </c>
      <c r="BH42" s="52">
        <v>0</v>
      </c>
      <c r="BI42" s="52">
        <v>0</v>
      </c>
      <c r="BJ42" s="52">
        <v>0.63302897999999996</v>
      </c>
      <c r="BK42" s="52">
        <f t="shared" si="2"/>
        <v>132.45063974999999</v>
      </c>
    </row>
    <row r="43" spans="1:63">
      <c r="A43" s="59"/>
      <c r="B43" s="60" t="s">
        <v>136</v>
      </c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2.99939E-2</v>
      </c>
      <c r="I43" s="52">
        <v>0.13088248</v>
      </c>
      <c r="J43" s="52">
        <v>0</v>
      </c>
      <c r="K43" s="52">
        <v>0</v>
      </c>
      <c r="L43" s="52">
        <v>1.64728144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9.0306719999999993E-2</v>
      </c>
      <c r="S43" s="52">
        <v>0</v>
      </c>
      <c r="T43" s="52">
        <v>0</v>
      </c>
      <c r="U43" s="52">
        <v>0</v>
      </c>
      <c r="V43" s="52">
        <v>4.3627489999999998E-2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0.33338562999999999</v>
      </c>
      <c r="AC43" s="52">
        <v>0</v>
      </c>
      <c r="AD43" s="52">
        <v>0</v>
      </c>
      <c r="AE43" s="52">
        <v>0</v>
      </c>
      <c r="AF43" s="52">
        <v>2.2419705599999999</v>
      </c>
      <c r="AG43" s="52">
        <v>0</v>
      </c>
      <c r="AH43" s="52">
        <v>0</v>
      </c>
      <c r="AI43" s="52">
        <v>0</v>
      </c>
      <c r="AJ43" s="52">
        <v>0</v>
      </c>
      <c r="AK43" s="52">
        <v>0</v>
      </c>
      <c r="AL43" s="52">
        <v>7.6016269999999997E-2</v>
      </c>
      <c r="AM43" s="52">
        <v>21.71893334</v>
      </c>
      <c r="AN43" s="52">
        <v>0</v>
      </c>
      <c r="AO43" s="52">
        <v>0</v>
      </c>
      <c r="AP43" s="52">
        <v>0</v>
      </c>
      <c r="AQ43" s="52">
        <v>0</v>
      </c>
      <c r="AR43" s="52">
        <v>0</v>
      </c>
      <c r="AS43" s="52">
        <v>0</v>
      </c>
      <c r="AT43" s="52">
        <v>0</v>
      </c>
      <c r="AU43" s="52">
        <v>0</v>
      </c>
      <c r="AV43" s="52">
        <v>2.44690933</v>
      </c>
      <c r="AW43" s="52">
        <v>15.39371753</v>
      </c>
      <c r="AX43" s="52">
        <v>0</v>
      </c>
      <c r="AY43" s="52">
        <v>0</v>
      </c>
      <c r="AZ43" s="52">
        <v>39.451746319999998</v>
      </c>
      <c r="BA43" s="52">
        <v>0</v>
      </c>
      <c r="BB43" s="52">
        <v>0</v>
      </c>
      <c r="BC43" s="52">
        <v>0</v>
      </c>
      <c r="BD43" s="52">
        <v>0</v>
      </c>
      <c r="BE43" s="52">
        <v>0</v>
      </c>
      <c r="BF43" s="52">
        <v>0.98295549000000004</v>
      </c>
      <c r="BG43" s="52">
        <v>0.41537459999999998</v>
      </c>
      <c r="BH43" s="52">
        <v>0</v>
      </c>
      <c r="BI43" s="52">
        <v>0</v>
      </c>
      <c r="BJ43" s="52">
        <v>1.9962718699999999</v>
      </c>
      <c r="BK43" s="52">
        <f t="shared" si="2"/>
        <v>86.99937297000001</v>
      </c>
    </row>
    <row r="44" spans="1:63">
      <c r="A44" s="59"/>
      <c r="B44" s="60" t="s">
        <v>137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0.18460845000000001</v>
      </c>
      <c r="I44" s="52">
        <v>178.54075161</v>
      </c>
      <c r="J44" s="52">
        <v>0</v>
      </c>
      <c r="K44" s="52">
        <v>0</v>
      </c>
      <c r="L44" s="52">
        <v>1.5258495400000001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5.7992149999999999E-2</v>
      </c>
      <c r="S44" s="52">
        <v>59.066113319999999</v>
      </c>
      <c r="T44" s="52">
        <v>0</v>
      </c>
      <c r="U44" s="52">
        <v>0</v>
      </c>
      <c r="V44" s="52">
        <v>7.5175049999999993E-2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7.7066880000000004E-2</v>
      </c>
      <c r="AC44" s="52">
        <v>3.2646386700000001</v>
      </c>
      <c r="AD44" s="52">
        <v>0</v>
      </c>
      <c r="AE44" s="52">
        <v>0</v>
      </c>
      <c r="AF44" s="52">
        <v>3.8117182500000002</v>
      </c>
      <c r="AG44" s="52">
        <v>0</v>
      </c>
      <c r="AH44" s="52">
        <v>0</v>
      </c>
      <c r="AI44" s="52">
        <v>0</v>
      </c>
      <c r="AJ44" s="52">
        <v>0</v>
      </c>
      <c r="AK44" s="52">
        <v>0</v>
      </c>
      <c r="AL44" s="52">
        <v>0</v>
      </c>
      <c r="AM44" s="52">
        <v>5.7130109999999998E-2</v>
      </c>
      <c r="AN44" s="52">
        <v>0</v>
      </c>
      <c r="AO44" s="52">
        <v>0</v>
      </c>
      <c r="AP44" s="52">
        <v>0</v>
      </c>
      <c r="AQ44" s="52">
        <v>0</v>
      </c>
      <c r="AR44" s="52">
        <v>0</v>
      </c>
      <c r="AS44" s="52">
        <v>0</v>
      </c>
      <c r="AT44" s="52">
        <v>0</v>
      </c>
      <c r="AU44" s="52">
        <v>0</v>
      </c>
      <c r="AV44" s="52">
        <v>1.1436114900000001</v>
      </c>
      <c r="AW44" s="52">
        <v>10.032098680000001</v>
      </c>
      <c r="AX44" s="52">
        <v>0</v>
      </c>
      <c r="AY44" s="52">
        <v>0</v>
      </c>
      <c r="AZ44" s="52">
        <v>17.64423953</v>
      </c>
      <c r="BA44" s="52">
        <v>0</v>
      </c>
      <c r="BB44" s="52">
        <v>0</v>
      </c>
      <c r="BC44" s="52">
        <v>0</v>
      </c>
      <c r="BD44" s="52">
        <v>0</v>
      </c>
      <c r="BE44" s="52">
        <v>0</v>
      </c>
      <c r="BF44" s="52">
        <v>0.52018752000000001</v>
      </c>
      <c r="BG44" s="52">
        <v>1.0917808</v>
      </c>
      <c r="BH44" s="52">
        <v>0</v>
      </c>
      <c r="BI44" s="52">
        <v>0</v>
      </c>
      <c r="BJ44" s="52">
        <v>0.59424558999999999</v>
      </c>
      <c r="BK44" s="52">
        <f t="shared" si="2"/>
        <v>277.68720764</v>
      </c>
    </row>
    <row r="45" spans="1:63">
      <c r="A45" s="59"/>
      <c r="B45" s="60" t="s">
        <v>138</v>
      </c>
      <c r="C45" s="52">
        <v>0</v>
      </c>
      <c r="D45" s="52">
        <v>21.421653339999999</v>
      </c>
      <c r="E45" s="52">
        <v>0</v>
      </c>
      <c r="F45" s="52">
        <v>0</v>
      </c>
      <c r="G45" s="52">
        <v>0</v>
      </c>
      <c r="H45" s="52">
        <v>8.2473370000000004E-2</v>
      </c>
      <c r="I45" s="52">
        <v>181.26287145000001</v>
      </c>
      <c r="J45" s="52">
        <v>0</v>
      </c>
      <c r="K45" s="52">
        <v>0</v>
      </c>
      <c r="L45" s="52">
        <v>0.42843307000000003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0.14234689</v>
      </c>
      <c r="S45" s="52">
        <v>58.909546689999999</v>
      </c>
      <c r="T45" s="52">
        <v>0</v>
      </c>
      <c r="U45" s="52">
        <v>0</v>
      </c>
      <c r="V45" s="52">
        <v>2.142165E-2</v>
      </c>
      <c r="W45" s="52">
        <v>0</v>
      </c>
      <c r="X45" s="52">
        <v>0</v>
      </c>
      <c r="Y45" s="52">
        <v>0</v>
      </c>
      <c r="Z45" s="52">
        <v>0</v>
      </c>
      <c r="AA45" s="52">
        <v>0</v>
      </c>
      <c r="AB45" s="52">
        <v>0.15000564999999999</v>
      </c>
      <c r="AC45" s="52">
        <v>1.0399172400000001</v>
      </c>
      <c r="AD45" s="52">
        <v>0</v>
      </c>
      <c r="AE45" s="52">
        <v>0</v>
      </c>
      <c r="AF45" s="52">
        <v>3.1407682299999999</v>
      </c>
      <c r="AG45" s="52">
        <v>0</v>
      </c>
      <c r="AH45" s="52">
        <v>0</v>
      </c>
      <c r="AI45" s="52">
        <v>0</v>
      </c>
      <c r="AJ45" s="52">
        <v>0</v>
      </c>
      <c r="AK45" s="52">
        <v>0</v>
      </c>
      <c r="AL45" s="52">
        <v>2.9893940000000001E-2</v>
      </c>
      <c r="AM45" s="52">
        <v>0</v>
      </c>
      <c r="AN45" s="52">
        <v>0</v>
      </c>
      <c r="AO45" s="52">
        <v>0</v>
      </c>
      <c r="AP45" s="52">
        <v>5.3382029999999997E-2</v>
      </c>
      <c r="AQ45" s="52">
        <v>0</v>
      </c>
      <c r="AR45" s="52">
        <v>0</v>
      </c>
      <c r="AS45" s="52">
        <v>0</v>
      </c>
      <c r="AT45" s="52">
        <v>0</v>
      </c>
      <c r="AU45" s="52">
        <v>0</v>
      </c>
      <c r="AV45" s="52">
        <v>1.14579415</v>
      </c>
      <c r="AW45" s="52">
        <v>4.2256352799999997</v>
      </c>
      <c r="AX45" s="52">
        <v>0</v>
      </c>
      <c r="AY45" s="52">
        <v>0</v>
      </c>
      <c r="AZ45" s="52">
        <v>9.6561019899999998</v>
      </c>
      <c r="BA45" s="52">
        <v>0</v>
      </c>
      <c r="BB45" s="52">
        <v>0</v>
      </c>
      <c r="BC45" s="52">
        <v>0</v>
      </c>
      <c r="BD45" s="52">
        <v>0</v>
      </c>
      <c r="BE45" s="52">
        <v>0</v>
      </c>
      <c r="BF45" s="52">
        <v>0.18001489000000001</v>
      </c>
      <c r="BG45" s="52">
        <v>0.65013551000000003</v>
      </c>
      <c r="BH45" s="52">
        <v>0</v>
      </c>
      <c r="BI45" s="52">
        <v>0</v>
      </c>
      <c r="BJ45" s="52">
        <v>0.96013886000000004</v>
      </c>
      <c r="BK45" s="52">
        <f t="shared" si="2"/>
        <v>283.50053423000003</v>
      </c>
    </row>
    <row r="46" spans="1:63">
      <c r="A46" s="59"/>
      <c r="B46" s="60" t="s">
        <v>139</v>
      </c>
      <c r="C46" s="52">
        <v>0</v>
      </c>
      <c r="D46" s="52">
        <v>0</v>
      </c>
      <c r="E46" s="52">
        <v>0</v>
      </c>
      <c r="F46" s="52">
        <v>0</v>
      </c>
      <c r="G46" s="52">
        <v>0</v>
      </c>
      <c r="H46" s="52">
        <v>3.8906490000000002E-2</v>
      </c>
      <c r="I46" s="52">
        <v>199.58598186</v>
      </c>
      <c r="J46" s="52">
        <v>0</v>
      </c>
      <c r="K46" s="52">
        <v>0</v>
      </c>
      <c r="L46" s="52">
        <v>2.1543260399999999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4.4333030000000002E-2</v>
      </c>
      <c r="S46" s="52">
        <v>4.823118</v>
      </c>
      <c r="T46" s="52">
        <v>5.3590199999999998E-2</v>
      </c>
      <c r="U46" s="52">
        <v>0</v>
      </c>
      <c r="V46" s="52">
        <v>0.1071804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5.8866590000000003E-2</v>
      </c>
      <c r="AC46" s="52">
        <v>0</v>
      </c>
      <c r="AD46" s="52">
        <v>0</v>
      </c>
      <c r="AE46" s="52">
        <v>0</v>
      </c>
      <c r="AF46" s="52">
        <v>0.51909631000000001</v>
      </c>
      <c r="AG46" s="52">
        <v>0</v>
      </c>
      <c r="AH46" s="52">
        <v>0</v>
      </c>
      <c r="AI46" s="52">
        <v>0</v>
      </c>
      <c r="AJ46" s="52">
        <v>0</v>
      </c>
      <c r="AK46" s="52">
        <v>0</v>
      </c>
      <c r="AL46" s="52">
        <v>0</v>
      </c>
      <c r="AM46" s="52">
        <v>0</v>
      </c>
      <c r="AN46" s="52">
        <v>0</v>
      </c>
      <c r="AO46" s="52">
        <v>0</v>
      </c>
      <c r="AP46" s="52">
        <v>5.351508E-2</v>
      </c>
      <c r="AQ46" s="52">
        <v>0</v>
      </c>
      <c r="AR46" s="52">
        <v>0</v>
      </c>
      <c r="AS46" s="52">
        <v>0</v>
      </c>
      <c r="AT46" s="52">
        <v>0</v>
      </c>
      <c r="AU46" s="52">
        <v>0</v>
      </c>
      <c r="AV46" s="52">
        <v>0.31584922999999998</v>
      </c>
      <c r="AW46" s="52">
        <v>6.6471074300000002</v>
      </c>
      <c r="AX46" s="52">
        <v>0</v>
      </c>
      <c r="AY46" s="52">
        <v>0</v>
      </c>
      <c r="AZ46" s="52">
        <v>8.0597739900000001</v>
      </c>
      <c r="BA46" s="52">
        <v>0</v>
      </c>
      <c r="BB46" s="52">
        <v>0</v>
      </c>
      <c r="BC46" s="52">
        <v>0</v>
      </c>
      <c r="BD46" s="52">
        <v>0</v>
      </c>
      <c r="BE46" s="52">
        <v>0</v>
      </c>
      <c r="BF46" s="52">
        <v>3.6925409999999999E-2</v>
      </c>
      <c r="BG46" s="52">
        <v>0</v>
      </c>
      <c r="BH46" s="52">
        <v>0</v>
      </c>
      <c r="BI46" s="52">
        <v>0</v>
      </c>
      <c r="BJ46" s="52">
        <v>0</v>
      </c>
      <c r="BK46" s="52">
        <f t="shared" si="2"/>
        <v>222.49857006000002</v>
      </c>
    </row>
    <row r="47" spans="1:63">
      <c r="A47" s="59"/>
      <c r="B47" s="60" t="s">
        <v>140</v>
      </c>
      <c r="C47" s="52">
        <v>0</v>
      </c>
      <c r="D47" s="52">
        <v>0</v>
      </c>
      <c r="E47" s="52">
        <v>0</v>
      </c>
      <c r="F47" s="52">
        <v>0</v>
      </c>
      <c r="G47" s="52">
        <v>0</v>
      </c>
      <c r="H47" s="52">
        <v>6.3909759999999996E-2</v>
      </c>
      <c r="I47" s="52">
        <v>137.06398125000001</v>
      </c>
      <c r="J47" s="52">
        <v>0</v>
      </c>
      <c r="K47" s="52">
        <v>0</v>
      </c>
      <c r="L47" s="52">
        <v>21.876800750000001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4.0812470000000003E-2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5.3417899999999999E-3</v>
      </c>
      <c r="AC47" s="52">
        <v>4.8076080000000001</v>
      </c>
      <c r="AD47" s="52">
        <v>0</v>
      </c>
      <c r="AE47" s="52">
        <v>0</v>
      </c>
      <c r="AF47" s="52">
        <v>7.6814892199999996</v>
      </c>
      <c r="AG47" s="52">
        <v>0</v>
      </c>
      <c r="AH47" s="52">
        <v>0</v>
      </c>
      <c r="AI47" s="52">
        <v>0</v>
      </c>
      <c r="AJ47" s="52">
        <v>0</v>
      </c>
      <c r="AK47" s="52">
        <v>0</v>
      </c>
      <c r="AL47" s="52">
        <v>0</v>
      </c>
      <c r="AM47" s="52">
        <v>0.21367147</v>
      </c>
      <c r="AN47" s="52">
        <v>0</v>
      </c>
      <c r="AO47" s="52">
        <v>0</v>
      </c>
      <c r="AP47" s="52">
        <v>0</v>
      </c>
      <c r="AQ47" s="52">
        <v>0</v>
      </c>
      <c r="AR47" s="52">
        <v>0</v>
      </c>
      <c r="AS47" s="52">
        <v>0</v>
      </c>
      <c r="AT47" s="52">
        <v>0</v>
      </c>
      <c r="AU47" s="52">
        <v>0</v>
      </c>
      <c r="AV47" s="52">
        <v>0.42542844000000002</v>
      </c>
      <c r="AW47" s="52">
        <v>14.447756249999999</v>
      </c>
      <c r="AX47" s="52">
        <v>0</v>
      </c>
      <c r="AY47" s="52">
        <v>0</v>
      </c>
      <c r="AZ47" s="52">
        <v>13.72004252</v>
      </c>
      <c r="BA47" s="52">
        <v>0</v>
      </c>
      <c r="BB47" s="52">
        <v>0</v>
      </c>
      <c r="BC47" s="52">
        <v>0</v>
      </c>
      <c r="BD47" s="52">
        <v>0</v>
      </c>
      <c r="BE47" s="52">
        <v>0</v>
      </c>
      <c r="BF47" s="52">
        <v>0.14265241000000001</v>
      </c>
      <c r="BG47" s="52">
        <v>0.11680670999999999</v>
      </c>
      <c r="BH47" s="52">
        <v>0</v>
      </c>
      <c r="BI47" s="52">
        <v>0</v>
      </c>
      <c r="BJ47" s="52">
        <v>0.55020402999999996</v>
      </c>
      <c r="BK47" s="52">
        <f t="shared" si="2"/>
        <v>201.15650506999998</v>
      </c>
    </row>
    <row r="48" spans="1:63">
      <c r="A48" s="59"/>
      <c r="B48" s="60" t="s">
        <v>141</v>
      </c>
      <c r="C48" s="52">
        <v>0</v>
      </c>
      <c r="D48" s="52">
        <v>26.65386668</v>
      </c>
      <c r="E48" s="52">
        <v>0</v>
      </c>
      <c r="F48" s="52">
        <v>0</v>
      </c>
      <c r="G48" s="52">
        <v>0</v>
      </c>
      <c r="H48" s="52">
        <v>0.27232875000000001</v>
      </c>
      <c r="I48" s="52">
        <v>350.42520857</v>
      </c>
      <c r="J48" s="52">
        <v>0</v>
      </c>
      <c r="K48" s="52">
        <v>0</v>
      </c>
      <c r="L48" s="52">
        <v>5.9354461499999998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4.4356300000000001E-2</v>
      </c>
      <c r="S48" s="52">
        <v>111.94624004000001</v>
      </c>
      <c r="T48" s="52">
        <v>0</v>
      </c>
      <c r="U48" s="52">
        <v>0</v>
      </c>
      <c r="V48" s="52">
        <v>1.06615467</v>
      </c>
      <c r="W48" s="52">
        <v>0</v>
      </c>
      <c r="X48" s="52">
        <v>0</v>
      </c>
      <c r="Y48" s="52">
        <v>0</v>
      </c>
      <c r="Z48" s="52">
        <v>0</v>
      </c>
      <c r="AA48" s="52">
        <v>0</v>
      </c>
      <c r="AB48" s="52">
        <v>3.8848389999999997E-2</v>
      </c>
      <c r="AC48" s="52">
        <v>15.18542205</v>
      </c>
      <c r="AD48" s="52">
        <v>0</v>
      </c>
      <c r="AE48" s="52">
        <v>0</v>
      </c>
      <c r="AF48" s="52">
        <v>13.41599729</v>
      </c>
      <c r="AG48" s="52">
        <v>0</v>
      </c>
      <c r="AH48" s="52">
        <v>0</v>
      </c>
      <c r="AI48" s="52">
        <v>0</v>
      </c>
      <c r="AJ48" s="52">
        <v>0</v>
      </c>
      <c r="AK48" s="52">
        <v>0</v>
      </c>
      <c r="AL48" s="52">
        <v>0</v>
      </c>
      <c r="AM48" s="52">
        <v>0</v>
      </c>
      <c r="AN48" s="52">
        <v>0</v>
      </c>
      <c r="AO48" s="52">
        <v>0</v>
      </c>
      <c r="AP48" s="52">
        <v>5.3216970000000002E-2</v>
      </c>
      <c r="AQ48" s="52">
        <v>0</v>
      </c>
      <c r="AR48" s="52">
        <v>0</v>
      </c>
      <c r="AS48" s="52">
        <v>0</v>
      </c>
      <c r="AT48" s="52">
        <v>0</v>
      </c>
      <c r="AU48" s="52">
        <v>0</v>
      </c>
      <c r="AV48" s="52">
        <v>1.30788032</v>
      </c>
      <c r="AW48" s="52">
        <v>11.21951808</v>
      </c>
      <c r="AX48" s="52">
        <v>0</v>
      </c>
      <c r="AY48" s="52">
        <v>0</v>
      </c>
      <c r="AZ48" s="52">
        <v>19.07372398</v>
      </c>
      <c r="BA48" s="52">
        <v>0</v>
      </c>
      <c r="BB48" s="52">
        <v>0</v>
      </c>
      <c r="BC48" s="52">
        <v>0</v>
      </c>
      <c r="BD48" s="52">
        <v>0</v>
      </c>
      <c r="BE48" s="52">
        <v>0</v>
      </c>
      <c r="BF48" s="52">
        <v>0.20722793</v>
      </c>
      <c r="BG48" s="52">
        <v>3.1900804200000001</v>
      </c>
      <c r="BH48" s="52">
        <v>0</v>
      </c>
      <c r="BI48" s="52">
        <v>0</v>
      </c>
      <c r="BJ48" s="52">
        <v>0.96854879000000005</v>
      </c>
      <c r="BK48" s="52">
        <f t="shared" si="2"/>
        <v>561.00406537999993</v>
      </c>
    </row>
    <row r="49" spans="1:63">
      <c r="A49" s="59"/>
      <c r="B49" s="60" t="s">
        <v>142</v>
      </c>
      <c r="C49" s="52">
        <v>0</v>
      </c>
      <c r="D49" s="52">
        <v>15.97199</v>
      </c>
      <c r="E49" s="52">
        <v>0</v>
      </c>
      <c r="F49" s="52">
        <v>0</v>
      </c>
      <c r="G49" s="52">
        <v>0</v>
      </c>
      <c r="H49" s="52">
        <v>0.14736822999999999</v>
      </c>
      <c r="I49" s="52">
        <v>89.448375330000005</v>
      </c>
      <c r="J49" s="52">
        <v>0</v>
      </c>
      <c r="K49" s="52">
        <v>0</v>
      </c>
      <c r="L49" s="52">
        <v>2.1748526400000001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2.8709120000000001E-2</v>
      </c>
      <c r="S49" s="52">
        <v>8.5183946600000002</v>
      </c>
      <c r="T49" s="52">
        <v>0</v>
      </c>
      <c r="U49" s="52">
        <v>0</v>
      </c>
      <c r="V49" s="52">
        <v>5.3239966699999997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2.551198E-2</v>
      </c>
      <c r="AC49" s="52">
        <v>2.6574974999999998</v>
      </c>
      <c r="AD49" s="52">
        <v>0</v>
      </c>
      <c r="AE49" s="52">
        <v>0</v>
      </c>
      <c r="AF49" s="52">
        <v>7.9105717499999999</v>
      </c>
      <c r="AG49" s="52">
        <v>0</v>
      </c>
      <c r="AH49" s="52">
        <v>0</v>
      </c>
      <c r="AI49" s="52">
        <v>0</v>
      </c>
      <c r="AJ49" s="52">
        <v>0</v>
      </c>
      <c r="AK49" s="52">
        <v>0</v>
      </c>
      <c r="AL49" s="52">
        <v>1.3287490000000001E-2</v>
      </c>
      <c r="AM49" s="52">
        <v>0</v>
      </c>
      <c r="AN49" s="52">
        <v>0</v>
      </c>
      <c r="AO49" s="52">
        <v>0</v>
      </c>
      <c r="AP49" s="52">
        <v>2.1259980000000001E-2</v>
      </c>
      <c r="AQ49" s="52">
        <v>0</v>
      </c>
      <c r="AR49" s="52">
        <v>0</v>
      </c>
      <c r="AS49" s="52">
        <v>0</v>
      </c>
      <c r="AT49" s="52">
        <v>0</v>
      </c>
      <c r="AU49" s="52">
        <v>0</v>
      </c>
      <c r="AV49" s="52">
        <v>0.76295062999999996</v>
      </c>
      <c r="AW49" s="52">
        <v>2.38285364</v>
      </c>
      <c r="AX49" s="52">
        <v>2.1259980000000001</v>
      </c>
      <c r="AY49" s="52">
        <v>0</v>
      </c>
      <c r="AZ49" s="52">
        <v>50.676140850000003</v>
      </c>
      <c r="BA49" s="52">
        <v>0</v>
      </c>
      <c r="BB49" s="52">
        <v>0</v>
      </c>
      <c r="BC49" s="52">
        <v>0</v>
      </c>
      <c r="BD49" s="52">
        <v>0</v>
      </c>
      <c r="BE49" s="52">
        <v>0</v>
      </c>
      <c r="BF49" s="52">
        <v>0.16480523999999999</v>
      </c>
      <c r="BG49" s="52">
        <v>0</v>
      </c>
      <c r="BH49" s="52">
        <v>0</v>
      </c>
      <c r="BI49" s="52">
        <v>0</v>
      </c>
      <c r="BJ49" s="52">
        <v>0.29197499999999998</v>
      </c>
      <c r="BK49" s="52">
        <f t="shared" si="2"/>
        <v>188.64653871000004</v>
      </c>
    </row>
    <row r="50" spans="1:63">
      <c r="A50" s="59"/>
      <c r="B50" s="60" t="s">
        <v>143</v>
      </c>
      <c r="C50" s="52">
        <v>0</v>
      </c>
      <c r="D50" s="52">
        <v>26.576833329999999</v>
      </c>
      <c r="E50" s="52">
        <v>0</v>
      </c>
      <c r="F50" s="52">
        <v>0</v>
      </c>
      <c r="G50" s="52">
        <v>0</v>
      </c>
      <c r="H50" s="52">
        <v>0.20158528000000001</v>
      </c>
      <c r="I50" s="52">
        <v>188.16397993999999</v>
      </c>
      <c r="J50" s="52">
        <v>0</v>
      </c>
      <c r="K50" s="52">
        <v>0</v>
      </c>
      <c r="L50" s="52">
        <v>2.1474081300000001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6.1020409999999997E-2</v>
      </c>
      <c r="S50" s="52">
        <v>1.08141135</v>
      </c>
      <c r="T50" s="52">
        <v>0</v>
      </c>
      <c r="U50" s="52">
        <v>0</v>
      </c>
      <c r="V50" s="52">
        <v>7.9730499999999996E-2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4.7228770000000003E-2</v>
      </c>
      <c r="AC50" s="52">
        <v>11.6214613</v>
      </c>
      <c r="AD50" s="52">
        <v>0</v>
      </c>
      <c r="AE50" s="52">
        <v>0</v>
      </c>
      <c r="AF50" s="52">
        <v>0.49308958000000003</v>
      </c>
      <c r="AG50" s="52">
        <v>0</v>
      </c>
      <c r="AH50" s="52">
        <v>0</v>
      </c>
      <c r="AI50" s="52">
        <v>0</v>
      </c>
      <c r="AJ50" s="52">
        <v>0</v>
      </c>
      <c r="AK50" s="52">
        <v>0</v>
      </c>
      <c r="AL50" s="52">
        <v>1.0613199999999999E-3</v>
      </c>
      <c r="AM50" s="52">
        <v>0</v>
      </c>
      <c r="AN50" s="52">
        <v>0</v>
      </c>
      <c r="AO50" s="52">
        <v>0</v>
      </c>
      <c r="AP50" s="52">
        <v>0</v>
      </c>
      <c r="AQ50" s="52">
        <v>0</v>
      </c>
      <c r="AR50" s="52">
        <v>0</v>
      </c>
      <c r="AS50" s="52">
        <v>0</v>
      </c>
      <c r="AT50" s="52">
        <v>0</v>
      </c>
      <c r="AU50" s="52">
        <v>0</v>
      </c>
      <c r="AV50" s="52">
        <v>0.72459015999999998</v>
      </c>
      <c r="AW50" s="52">
        <v>3.0300705099999998</v>
      </c>
      <c r="AX50" s="52">
        <v>0</v>
      </c>
      <c r="AY50" s="52">
        <v>0</v>
      </c>
      <c r="AZ50" s="52">
        <v>12.996015910000001</v>
      </c>
      <c r="BA50" s="52">
        <v>0</v>
      </c>
      <c r="BB50" s="52">
        <v>0</v>
      </c>
      <c r="BC50" s="52">
        <v>0</v>
      </c>
      <c r="BD50" s="52">
        <v>0</v>
      </c>
      <c r="BE50" s="52">
        <v>0</v>
      </c>
      <c r="BF50" s="52">
        <v>6.4388200000000007E-2</v>
      </c>
      <c r="BG50" s="52">
        <v>2.12264133</v>
      </c>
      <c r="BH50" s="52">
        <v>0</v>
      </c>
      <c r="BI50" s="52">
        <v>0</v>
      </c>
      <c r="BJ50" s="52">
        <v>0.37146223</v>
      </c>
      <c r="BK50" s="52">
        <f t="shared" si="2"/>
        <v>249.78397824999996</v>
      </c>
    </row>
    <row r="51" spans="1:63">
      <c r="A51" s="59"/>
      <c r="B51" s="60" t="s">
        <v>144</v>
      </c>
      <c r="C51" s="52">
        <v>0</v>
      </c>
      <c r="D51" s="52">
        <v>7.9553000000000003</v>
      </c>
      <c r="E51" s="52">
        <v>0</v>
      </c>
      <c r="F51" s="52">
        <v>0</v>
      </c>
      <c r="G51" s="52">
        <v>0</v>
      </c>
      <c r="H51" s="52">
        <v>0.11657165999999999</v>
      </c>
      <c r="I51" s="52">
        <v>8.2824930099999996</v>
      </c>
      <c r="J51" s="52">
        <v>0</v>
      </c>
      <c r="K51" s="52">
        <v>0</v>
      </c>
      <c r="L51" s="52">
        <v>0.51371827000000003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1.060707E-2</v>
      </c>
      <c r="S51" s="52">
        <v>0</v>
      </c>
      <c r="T51" s="52">
        <v>0</v>
      </c>
      <c r="U51" s="52">
        <v>0</v>
      </c>
      <c r="V51" s="52">
        <v>1.118515E-2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4.7654429999999998E-2</v>
      </c>
      <c r="AC51" s="52">
        <v>0</v>
      </c>
      <c r="AD51" s="52">
        <v>0</v>
      </c>
      <c r="AE51" s="52">
        <v>0</v>
      </c>
      <c r="AF51" s="52">
        <v>0.68834176999999996</v>
      </c>
      <c r="AG51" s="52">
        <v>0</v>
      </c>
      <c r="AH51" s="52">
        <v>0</v>
      </c>
      <c r="AI51" s="52">
        <v>0</v>
      </c>
      <c r="AJ51" s="52">
        <v>0</v>
      </c>
      <c r="AK51" s="52">
        <v>0</v>
      </c>
      <c r="AL51" s="52">
        <v>0</v>
      </c>
      <c r="AM51" s="52">
        <v>0</v>
      </c>
      <c r="AN51" s="52">
        <v>0</v>
      </c>
      <c r="AO51" s="52">
        <v>0</v>
      </c>
      <c r="AP51" s="52">
        <v>0.16943796999999999</v>
      </c>
      <c r="AQ51" s="52">
        <v>0</v>
      </c>
      <c r="AR51" s="52">
        <v>0</v>
      </c>
      <c r="AS51" s="52">
        <v>0</v>
      </c>
      <c r="AT51" s="52">
        <v>0</v>
      </c>
      <c r="AU51" s="52">
        <v>0</v>
      </c>
      <c r="AV51" s="52">
        <v>0.83651098999999995</v>
      </c>
      <c r="AW51" s="52">
        <v>4.71249363</v>
      </c>
      <c r="AX51" s="52">
        <v>0</v>
      </c>
      <c r="AY51" s="52">
        <v>0</v>
      </c>
      <c r="AZ51" s="52">
        <v>21.35327762</v>
      </c>
      <c r="BA51" s="52">
        <v>0</v>
      </c>
      <c r="BB51" s="52">
        <v>0</v>
      </c>
      <c r="BC51" s="52">
        <v>0</v>
      </c>
      <c r="BD51" s="52">
        <v>0</v>
      </c>
      <c r="BE51" s="52">
        <v>0</v>
      </c>
      <c r="BF51" s="52">
        <v>0.10350224</v>
      </c>
      <c r="BG51" s="52">
        <v>0.41101840000000001</v>
      </c>
      <c r="BH51" s="52">
        <v>0</v>
      </c>
      <c r="BI51" s="52">
        <v>0</v>
      </c>
      <c r="BJ51" s="52">
        <v>0.57214756</v>
      </c>
      <c r="BK51" s="52">
        <f t="shared" si="2"/>
        <v>45.784259769999998</v>
      </c>
    </row>
    <row r="52" spans="1:63">
      <c r="A52" s="59"/>
      <c r="B52" s="60" t="s">
        <v>145</v>
      </c>
      <c r="C52" s="52">
        <v>0</v>
      </c>
      <c r="D52" s="52">
        <v>0</v>
      </c>
      <c r="E52" s="52">
        <v>0</v>
      </c>
      <c r="F52" s="52">
        <v>0</v>
      </c>
      <c r="G52" s="52">
        <v>0</v>
      </c>
      <c r="H52" s="52">
        <v>8.2170720000000003E-2</v>
      </c>
      <c r="I52" s="52">
        <v>74.220626690000003</v>
      </c>
      <c r="J52" s="52">
        <v>0</v>
      </c>
      <c r="K52" s="52">
        <v>0</v>
      </c>
      <c r="L52" s="52">
        <v>14.196815450000001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3.0667960000000001E-2</v>
      </c>
      <c r="S52" s="52">
        <v>26.507366680000001</v>
      </c>
      <c r="T52" s="52">
        <v>0</v>
      </c>
      <c r="U52" s="52">
        <v>0</v>
      </c>
      <c r="V52" s="52">
        <v>0.10602947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0.11432771999999999</v>
      </c>
      <c r="AC52" s="52">
        <v>0.7939425</v>
      </c>
      <c r="AD52" s="52">
        <v>0</v>
      </c>
      <c r="AE52" s="52">
        <v>0</v>
      </c>
      <c r="AF52" s="52">
        <v>5.7097168800000002</v>
      </c>
      <c r="AG52" s="52">
        <v>0</v>
      </c>
      <c r="AH52" s="52">
        <v>0</v>
      </c>
      <c r="AI52" s="52">
        <v>0</v>
      </c>
      <c r="AJ52" s="52">
        <v>0</v>
      </c>
      <c r="AK52" s="52">
        <v>0</v>
      </c>
      <c r="AL52" s="52">
        <v>0</v>
      </c>
      <c r="AM52" s="52">
        <v>0</v>
      </c>
      <c r="AN52" s="52">
        <v>0</v>
      </c>
      <c r="AO52" s="52">
        <v>0</v>
      </c>
      <c r="AP52" s="52">
        <v>0</v>
      </c>
      <c r="AQ52" s="52">
        <v>0</v>
      </c>
      <c r="AR52" s="52">
        <v>0</v>
      </c>
      <c r="AS52" s="52">
        <v>0</v>
      </c>
      <c r="AT52" s="52">
        <v>0</v>
      </c>
      <c r="AU52" s="52">
        <v>0</v>
      </c>
      <c r="AV52" s="52">
        <v>1.6191112700000001</v>
      </c>
      <c r="AW52" s="52">
        <v>6.9125387099999998</v>
      </c>
      <c r="AX52" s="52">
        <v>0</v>
      </c>
      <c r="AY52" s="52">
        <v>0</v>
      </c>
      <c r="AZ52" s="52">
        <v>23.718639450000001</v>
      </c>
      <c r="BA52" s="52">
        <v>0</v>
      </c>
      <c r="BB52" s="52">
        <v>0</v>
      </c>
      <c r="BC52" s="52">
        <v>0</v>
      </c>
      <c r="BD52" s="52">
        <v>0</v>
      </c>
      <c r="BE52" s="52">
        <v>0</v>
      </c>
      <c r="BF52" s="52">
        <v>0.22453753000000001</v>
      </c>
      <c r="BG52" s="52">
        <v>0</v>
      </c>
      <c r="BH52" s="52">
        <v>0</v>
      </c>
      <c r="BI52" s="52">
        <v>0</v>
      </c>
      <c r="BJ52" s="52">
        <v>0.26464749999999998</v>
      </c>
      <c r="BK52" s="52">
        <f t="shared" si="2"/>
        <v>154.50113853000002</v>
      </c>
    </row>
    <row r="53" spans="1:63">
      <c r="A53" s="59"/>
      <c r="B53" s="60" t="s">
        <v>146</v>
      </c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0.15862692</v>
      </c>
      <c r="I53" s="52">
        <v>67.379708309999998</v>
      </c>
      <c r="J53" s="52">
        <v>0</v>
      </c>
      <c r="K53" s="52">
        <v>0</v>
      </c>
      <c r="L53" s="52">
        <v>27.847268010000001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1.8079310000000001E-2</v>
      </c>
      <c r="S53" s="52">
        <v>26.951883330000001</v>
      </c>
      <c r="T53" s="52">
        <v>0</v>
      </c>
      <c r="U53" s="52">
        <v>0</v>
      </c>
      <c r="V53" s="52">
        <v>0.18111666000000001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5.3798869999999999E-2</v>
      </c>
      <c r="AC53" s="52">
        <v>0</v>
      </c>
      <c r="AD53" s="52">
        <v>0</v>
      </c>
      <c r="AE53" s="52">
        <v>0</v>
      </c>
      <c r="AF53" s="52">
        <v>6.1761098900000002</v>
      </c>
      <c r="AG53" s="52">
        <v>0</v>
      </c>
      <c r="AH53" s="52">
        <v>0</v>
      </c>
      <c r="AI53" s="52">
        <v>0</v>
      </c>
      <c r="AJ53" s="52">
        <v>0</v>
      </c>
      <c r="AK53" s="52">
        <v>0</v>
      </c>
      <c r="AL53" s="52">
        <v>0</v>
      </c>
      <c r="AM53" s="52">
        <v>0</v>
      </c>
      <c r="AN53" s="52">
        <v>0</v>
      </c>
      <c r="AO53" s="52">
        <v>0</v>
      </c>
      <c r="AP53" s="52">
        <v>8.6078189999999999E-2</v>
      </c>
      <c r="AQ53" s="52">
        <v>0</v>
      </c>
      <c r="AR53" s="52">
        <v>0</v>
      </c>
      <c r="AS53" s="52">
        <v>0</v>
      </c>
      <c r="AT53" s="52">
        <v>0</v>
      </c>
      <c r="AU53" s="52">
        <v>0</v>
      </c>
      <c r="AV53" s="52">
        <v>0.52112809999999998</v>
      </c>
      <c r="AW53" s="52">
        <v>1.1194780200000001</v>
      </c>
      <c r="AX53" s="52">
        <v>0</v>
      </c>
      <c r="AY53" s="52">
        <v>0</v>
      </c>
      <c r="AZ53" s="52">
        <v>19.454138230000002</v>
      </c>
      <c r="BA53" s="52">
        <v>0</v>
      </c>
      <c r="BB53" s="52">
        <v>0</v>
      </c>
      <c r="BC53" s="52">
        <v>0</v>
      </c>
      <c r="BD53" s="52">
        <v>0</v>
      </c>
      <c r="BE53" s="52">
        <v>0</v>
      </c>
      <c r="BF53" s="52">
        <v>0.1237417</v>
      </c>
      <c r="BG53" s="52">
        <v>0</v>
      </c>
      <c r="BH53" s="52">
        <v>0</v>
      </c>
      <c r="BI53" s="52">
        <v>0</v>
      </c>
      <c r="BJ53" s="52">
        <v>0.29235273000000001</v>
      </c>
      <c r="BK53" s="52">
        <f t="shared" si="2"/>
        <v>150.36350827000001</v>
      </c>
    </row>
    <row r="54" spans="1:63">
      <c r="A54" s="59"/>
      <c r="B54" s="60" t="s">
        <v>147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0.23911215999999999</v>
      </c>
      <c r="I54" s="52">
        <v>170.22028638</v>
      </c>
      <c r="J54" s="52">
        <v>0</v>
      </c>
      <c r="K54" s="52">
        <v>0</v>
      </c>
      <c r="L54" s="52">
        <v>3.7563406499999998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4.1878029999999997E-2</v>
      </c>
      <c r="S54" s="52">
        <v>31.810929990000002</v>
      </c>
      <c r="T54" s="52">
        <v>0</v>
      </c>
      <c r="U54" s="52">
        <v>0</v>
      </c>
      <c r="V54" s="52">
        <v>0.10603643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6.8284540000000005E-2</v>
      </c>
      <c r="AC54" s="52">
        <v>2.1702837499999998</v>
      </c>
      <c r="AD54" s="52">
        <v>0</v>
      </c>
      <c r="AE54" s="52">
        <v>0</v>
      </c>
      <c r="AF54" s="52">
        <v>0.75165925</v>
      </c>
      <c r="AG54" s="52">
        <v>0</v>
      </c>
      <c r="AH54" s="52">
        <v>0</v>
      </c>
      <c r="AI54" s="52">
        <v>0</v>
      </c>
      <c r="AJ54" s="52">
        <v>0</v>
      </c>
      <c r="AK54" s="52">
        <v>0</v>
      </c>
      <c r="AL54" s="52">
        <v>0</v>
      </c>
      <c r="AM54" s="52">
        <v>0</v>
      </c>
      <c r="AN54" s="52">
        <v>0</v>
      </c>
      <c r="AO54" s="52">
        <v>0</v>
      </c>
      <c r="AP54" s="52">
        <v>0</v>
      </c>
      <c r="AQ54" s="52">
        <v>0</v>
      </c>
      <c r="AR54" s="52">
        <v>0</v>
      </c>
      <c r="AS54" s="52">
        <v>0</v>
      </c>
      <c r="AT54" s="52">
        <v>0</v>
      </c>
      <c r="AU54" s="52">
        <v>0</v>
      </c>
      <c r="AV54" s="52">
        <v>1.6476178500000001</v>
      </c>
      <c r="AW54" s="52">
        <v>13.08824128</v>
      </c>
      <c r="AX54" s="52">
        <v>0</v>
      </c>
      <c r="AY54" s="52">
        <v>0</v>
      </c>
      <c r="AZ54" s="52">
        <v>31.977742679999999</v>
      </c>
      <c r="BA54" s="52">
        <v>0</v>
      </c>
      <c r="BB54" s="52">
        <v>0</v>
      </c>
      <c r="BC54" s="52">
        <v>0</v>
      </c>
      <c r="BD54" s="52">
        <v>0</v>
      </c>
      <c r="BE54" s="52">
        <v>0</v>
      </c>
      <c r="BF54" s="52">
        <v>0.20815244999999999</v>
      </c>
      <c r="BG54" s="52">
        <v>3.2818930000000003E-2</v>
      </c>
      <c r="BH54" s="52">
        <v>0</v>
      </c>
      <c r="BI54" s="52">
        <v>0</v>
      </c>
      <c r="BJ54" s="52">
        <v>0.95280750000000003</v>
      </c>
      <c r="BK54" s="52">
        <f t="shared" si="2"/>
        <v>257.07219186999998</v>
      </c>
    </row>
    <row r="55" spans="1:63">
      <c r="A55" s="59"/>
      <c r="B55" s="60" t="s">
        <v>148</v>
      </c>
      <c r="C55" s="52">
        <v>0</v>
      </c>
      <c r="D55" s="52">
        <v>0</v>
      </c>
      <c r="E55" s="52">
        <v>0</v>
      </c>
      <c r="F55" s="52">
        <v>0</v>
      </c>
      <c r="G55" s="52">
        <v>0</v>
      </c>
      <c r="H55" s="52">
        <v>2.913717E-2</v>
      </c>
      <c r="I55" s="52">
        <v>111.48015372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1.31806E-3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0.63531159999999998</v>
      </c>
      <c r="AD55" s="52">
        <v>0</v>
      </c>
      <c r="AE55" s="52">
        <v>0</v>
      </c>
      <c r="AF55" s="52">
        <v>11.012067740000001</v>
      </c>
      <c r="AG55" s="52">
        <v>0</v>
      </c>
      <c r="AH55" s="52">
        <v>0</v>
      </c>
      <c r="AI55" s="52">
        <v>0</v>
      </c>
      <c r="AJ55" s="52">
        <v>0</v>
      </c>
      <c r="AK55" s="52">
        <v>0</v>
      </c>
      <c r="AL55" s="52">
        <v>0</v>
      </c>
      <c r="AM55" s="52">
        <v>0</v>
      </c>
      <c r="AN55" s="52">
        <v>0</v>
      </c>
      <c r="AO55" s="52">
        <v>0</v>
      </c>
      <c r="AP55" s="52">
        <v>0</v>
      </c>
      <c r="AQ55" s="52">
        <v>0</v>
      </c>
      <c r="AR55" s="52">
        <v>0</v>
      </c>
      <c r="AS55" s="52">
        <v>0</v>
      </c>
      <c r="AT55" s="52">
        <v>0</v>
      </c>
      <c r="AU55" s="52">
        <v>0</v>
      </c>
      <c r="AV55" s="52">
        <v>8.7166869999999994E-2</v>
      </c>
      <c r="AW55" s="52">
        <v>3.5975408799999999</v>
      </c>
      <c r="AX55" s="52">
        <v>0</v>
      </c>
      <c r="AY55" s="52">
        <v>0</v>
      </c>
      <c r="AZ55" s="52">
        <v>2.6444845400000001</v>
      </c>
      <c r="BA55" s="52">
        <v>0</v>
      </c>
      <c r="BB55" s="52">
        <v>0</v>
      </c>
      <c r="BC55" s="52">
        <v>0</v>
      </c>
      <c r="BD55" s="52">
        <v>0</v>
      </c>
      <c r="BE55" s="52">
        <v>0</v>
      </c>
      <c r="BF55" s="52">
        <v>0.1127551</v>
      </c>
      <c r="BG55" s="52">
        <v>0</v>
      </c>
      <c r="BH55" s="52">
        <v>0</v>
      </c>
      <c r="BI55" s="52">
        <v>0</v>
      </c>
      <c r="BJ55" s="52">
        <v>0</v>
      </c>
      <c r="BK55" s="52">
        <f t="shared" si="2"/>
        <v>129.59993567999999</v>
      </c>
    </row>
    <row r="56" spans="1:63">
      <c r="A56" s="59"/>
      <c r="B56" s="60" t="s">
        <v>149</v>
      </c>
      <c r="C56" s="52">
        <v>0</v>
      </c>
      <c r="D56" s="52">
        <v>0</v>
      </c>
      <c r="E56" s="52">
        <v>0</v>
      </c>
      <c r="F56" s="52">
        <v>0</v>
      </c>
      <c r="G56" s="52">
        <v>0</v>
      </c>
      <c r="H56" s="52">
        <v>6.9829630000000004E-2</v>
      </c>
      <c r="I56" s="52">
        <v>3.8352581400000001</v>
      </c>
      <c r="J56" s="52">
        <v>0</v>
      </c>
      <c r="K56" s="52">
        <v>0</v>
      </c>
      <c r="L56" s="52">
        <v>4.2542359200000002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7.0903930000000004E-2</v>
      </c>
      <c r="S56" s="52">
        <v>0</v>
      </c>
      <c r="T56" s="52">
        <v>0</v>
      </c>
      <c r="U56" s="52">
        <v>0</v>
      </c>
      <c r="V56" s="52">
        <v>0.13965926000000001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0.10605091</v>
      </c>
      <c r="AC56" s="52">
        <v>0.26780533000000001</v>
      </c>
      <c r="AD56" s="52">
        <v>0</v>
      </c>
      <c r="AE56" s="52">
        <v>0</v>
      </c>
      <c r="AF56" s="52">
        <v>6.1220299899999997</v>
      </c>
      <c r="AG56" s="52">
        <v>0</v>
      </c>
      <c r="AH56" s="52">
        <v>0</v>
      </c>
      <c r="AI56" s="52">
        <v>0</v>
      </c>
      <c r="AJ56" s="52">
        <v>0</v>
      </c>
      <c r="AK56" s="52">
        <v>0</v>
      </c>
      <c r="AL56" s="52">
        <v>1.071221E-2</v>
      </c>
      <c r="AM56" s="52">
        <v>0</v>
      </c>
      <c r="AN56" s="52">
        <v>0</v>
      </c>
      <c r="AO56" s="52">
        <v>0</v>
      </c>
      <c r="AP56" s="52">
        <v>2.1424430000000001E-2</v>
      </c>
      <c r="AQ56" s="52">
        <v>0</v>
      </c>
      <c r="AR56" s="52">
        <v>0</v>
      </c>
      <c r="AS56" s="52">
        <v>0</v>
      </c>
      <c r="AT56" s="52">
        <v>0</v>
      </c>
      <c r="AU56" s="52">
        <v>0</v>
      </c>
      <c r="AV56" s="52">
        <v>0.79368183000000003</v>
      </c>
      <c r="AW56" s="52">
        <v>27.021276390000001</v>
      </c>
      <c r="AX56" s="52">
        <v>0</v>
      </c>
      <c r="AY56" s="52">
        <v>0</v>
      </c>
      <c r="AZ56" s="52">
        <v>48.846083810000003</v>
      </c>
      <c r="BA56" s="52">
        <v>0</v>
      </c>
      <c r="BB56" s="52">
        <v>0</v>
      </c>
      <c r="BC56" s="52">
        <v>0</v>
      </c>
      <c r="BD56" s="52">
        <v>0</v>
      </c>
      <c r="BE56" s="52">
        <v>0</v>
      </c>
      <c r="BF56" s="52">
        <v>0.35595185000000001</v>
      </c>
      <c r="BG56" s="52">
        <v>5.3775310899999997</v>
      </c>
      <c r="BH56" s="52">
        <v>0</v>
      </c>
      <c r="BI56" s="52">
        <v>0</v>
      </c>
      <c r="BJ56" s="52">
        <v>2.63020188</v>
      </c>
      <c r="BK56" s="52">
        <f t="shared" si="2"/>
        <v>99.922636600000004</v>
      </c>
    </row>
    <row r="57" spans="1:63">
      <c r="A57" s="59"/>
      <c r="B57" s="60" t="s">
        <v>150</v>
      </c>
      <c r="C57" s="52">
        <v>0</v>
      </c>
      <c r="D57" s="52">
        <v>0</v>
      </c>
      <c r="E57" s="52">
        <v>0</v>
      </c>
      <c r="F57" s="52">
        <v>0</v>
      </c>
      <c r="G57" s="52">
        <v>0</v>
      </c>
      <c r="H57" s="52">
        <v>0.46240805000000001</v>
      </c>
      <c r="I57" s="52">
        <v>19.085332279999999</v>
      </c>
      <c r="J57" s="52">
        <v>0</v>
      </c>
      <c r="K57" s="52">
        <v>0</v>
      </c>
      <c r="L57" s="52">
        <v>17.451363270000002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0.26492767</v>
      </c>
      <c r="S57" s="52">
        <v>0.80011175000000001</v>
      </c>
      <c r="T57" s="52">
        <v>0</v>
      </c>
      <c r="U57" s="52">
        <v>0</v>
      </c>
      <c r="V57" s="52">
        <v>2.6346634400000002</v>
      </c>
      <c r="W57" s="52">
        <v>0</v>
      </c>
      <c r="X57" s="52">
        <v>0</v>
      </c>
      <c r="Y57" s="52">
        <v>0</v>
      </c>
      <c r="Z57" s="52">
        <v>0</v>
      </c>
      <c r="AA57" s="52">
        <v>0</v>
      </c>
      <c r="AB57" s="52">
        <v>1.79923974</v>
      </c>
      <c r="AC57" s="52">
        <v>18.511268229999999</v>
      </c>
      <c r="AD57" s="52">
        <v>0</v>
      </c>
      <c r="AE57" s="52">
        <v>0</v>
      </c>
      <c r="AF57" s="52">
        <v>43.586524750000002</v>
      </c>
      <c r="AG57" s="52">
        <v>0</v>
      </c>
      <c r="AH57" s="52">
        <v>0</v>
      </c>
      <c r="AI57" s="52">
        <v>0</v>
      </c>
      <c r="AJ57" s="52">
        <v>0</v>
      </c>
      <c r="AK57" s="52">
        <v>0</v>
      </c>
      <c r="AL57" s="52">
        <v>8.7733140000000001E-2</v>
      </c>
      <c r="AM57" s="52">
        <v>1.7546628</v>
      </c>
      <c r="AN57" s="52">
        <v>0</v>
      </c>
      <c r="AO57" s="52">
        <v>0</v>
      </c>
      <c r="AP57" s="52">
        <v>0.93582016000000001</v>
      </c>
      <c r="AQ57" s="52">
        <v>0</v>
      </c>
      <c r="AR57" s="52">
        <v>0</v>
      </c>
      <c r="AS57" s="52">
        <v>0</v>
      </c>
      <c r="AT57" s="52">
        <v>0</v>
      </c>
      <c r="AU57" s="52">
        <v>0</v>
      </c>
      <c r="AV57" s="52">
        <v>5.0994318700000001</v>
      </c>
      <c r="AW57" s="52">
        <v>77.955654809999999</v>
      </c>
      <c r="AX57" s="52">
        <v>0</v>
      </c>
      <c r="AY57" s="52">
        <v>0</v>
      </c>
      <c r="AZ57" s="52">
        <v>177.74905164</v>
      </c>
      <c r="BA57" s="52">
        <v>0</v>
      </c>
      <c r="BB57" s="52">
        <v>0</v>
      </c>
      <c r="BC57" s="52">
        <v>0</v>
      </c>
      <c r="BD57" s="52">
        <v>0</v>
      </c>
      <c r="BE57" s="52">
        <v>0</v>
      </c>
      <c r="BF57" s="52">
        <v>1.0925264400000001</v>
      </c>
      <c r="BG57" s="52">
        <v>3.8405836</v>
      </c>
      <c r="BH57" s="52">
        <v>1.5955829399999999</v>
      </c>
      <c r="BI57" s="52">
        <v>0</v>
      </c>
      <c r="BJ57" s="52">
        <v>9.7995886199999998</v>
      </c>
      <c r="BK57" s="52">
        <f t="shared" si="2"/>
        <v>384.50647519999995</v>
      </c>
    </row>
    <row r="58" spans="1:63">
      <c r="A58" s="59"/>
      <c r="B58" s="60" t="s">
        <v>181</v>
      </c>
      <c r="C58" s="52">
        <v>0</v>
      </c>
      <c r="D58" s="52">
        <v>0</v>
      </c>
      <c r="E58" s="52">
        <v>0</v>
      </c>
      <c r="F58" s="52">
        <v>0</v>
      </c>
      <c r="G58" s="52">
        <v>0</v>
      </c>
      <c r="H58" s="52">
        <v>8.2534579999999996E-2</v>
      </c>
      <c r="I58" s="52">
        <v>179.10782134999999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8.4650999999999997E-4</v>
      </c>
      <c r="S58" s="52">
        <v>49.732376350000003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0</v>
      </c>
      <c r="AB58" s="52">
        <v>1.0568289999999999E-2</v>
      </c>
      <c r="AC58" s="52">
        <v>0</v>
      </c>
      <c r="AD58" s="52">
        <v>0</v>
      </c>
      <c r="AE58" s="52">
        <v>0</v>
      </c>
      <c r="AF58" s="52">
        <v>2.7477545299999999</v>
      </c>
      <c r="AG58" s="52">
        <v>0</v>
      </c>
      <c r="AH58" s="52">
        <v>0</v>
      </c>
      <c r="AI58" s="52">
        <v>0</v>
      </c>
      <c r="AJ58" s="52">
        <v>0</v>
      </c>
      <c r="AK58" s="52">
        <v>0</v>
      </c>
      <c r="AL58" s="52">
        <v>0</v>
      </c>
      <c r="AM58" s="52">
        <v>0</v>
      </c>
      <c r="AN58" s="52">
        <v>0</v>
      </c>
      <c r="AO58" s="52">
        <v>0</v>
      </c>
      <c r="AP58" s="52">
        <v>0</v>
      </c>
      <c r="AQ58" s="52">
        <v>0</v>
      </c>
      <c r="AR58" s="52">
        <v>0</v>
      </c>
      <c r="AS58" s="52">
        <v>0</v>
      </c>
      <c r="AT58" s="52">
        <v>0</v>
      </c>
      <c r="AU58" s="52">
        <v>0</v>
      </c>
      <c r="AV58" s="52">
        <v>0.15884129999999999</v>
      </c>
      <c r="AW58" s="52">
        <v>0.95851611999999997</v>
      </c>
      <c r="AX58" s="52">
        <v>0</v>
      </c>
      <c r="AY58" s="52">
        <v>0</v>
      </c>
      <c r="AZ58" s="52">
        <v>9.4841812599999997</v>
      </c>
      <c r="BA58" s="52">
        <v>0</v>
      </c>
      <c r="BB58" s="52">
        <v>0</v>
      </c>
      <c r="BC58" s="52">
        <v>0</v>
      </c>
      <c r="BD58" s="52">
        <v>0</v>
      </c>
      <c r="BE58" s="52">
        <v>0</v>
      </c>
      <c r="BF58" s="52">
        <v>0.10854899</v>
      </c>
      <c r="BG58" s="52">
        <v>0</v>
      </c>
      <c r="BH58" s="52">
        <v>0</v>
      </c>
      <c r="BI58" s="52">
        <v>0</v>
      </c>
      <c r="BJ58" s="52">
        <v>0.52841433000000004</v>
      </c>
      <c r="BK58" s="52">
        <f t="shared" si="2"/>
        <v>242.92040361000005</v>
      </c>
    </row>
    <row r="59" spans="1:63">
      <c r="A59" s="59"/>
      <c r="B59" s="60" t="s">
        <v>182</v>
      </c>
      <c r="C59" s="52">
        <v>0</v>
      </c>
      <c r="D59" s="52">
        <v>0</v>
      </c>
      <c r="E59" s="52">
        <v>0</v>
      </c>
      <c r="F59" s="52">
        <v>0</v>
      </c>
      <c r="G59" s="52">
        <v>0</v>
      </c>
      <c r="H59" s="52">
        <v>0.13884592000000001</v>
      </c>
      <c r="I59" s="52">
        <v>205.23623223000001</v>
      </c>
      <c r="J59" s="52">
        <v>0</v>
      </c>
      <c r="K59" s="52">
        <v>0</v>
      </c>
      <c r="L59" s="52">
        <v>7.5953552999999996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4.8152159999999999E-2</v>
      </c>
      <c r="S59" s="52">
        <v>63.533177420000001</v>
      </c>
      <c r="T59" s="52">
        <v>0</v>
      </c>
      <c r="U59" s="52">
        <v>0</v>
      </c>
      <c r="V59" s="52">
        <v>0.15839524999999999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7.9631889999999997E-2</v>
      </c>
      <c r="AC59" s="52">
        <v>0.21094540000000001</v>
      </c>
      <c r="AD59" s="52">
        <v>0</v>
      </c>
      <c r="AE59" s="52">
        <v>0</v>
      </c>
      <c r="AF59" s="52">
        <v>2.4311457399999998</v>
      </c>
      <c r="AG59" s="52">
        <v>0</v>
      </c>
      <c r="AH59" s="52">
        <v>0</v>
      </c>
      <c r="AI59" s="52">
        <v>0</v>
      </c>
      <c r="AJ59" s="52">
        <v>0</v>
      </c>
      <c r="AK59" s="52">
        <v>0</v>
      </c>
      <c r="AL59" s="52">
        <v>6.3283619999999999E-2</v>
      </c>
      <c r="AM59" s="52">
        <v>0.15820904999999999</v>
      </c>
      <c r="AN59" s="52">
        <v>0</v>
      </c>
      <c r="AO59" s="52">
        <v>0</v>
      </c>
      <c r="AP59" s="52">
        <v>0.21358221999999999</v>
      </c>
      <c r="AQ59" s="52">
        <v>0</v>
      </c>
      <c r="AR59" s="52">
        <v>0</v>
      </c>
      <c r="AS59" s="52">
        <v>0</v>
      </c>
      <c r="AT59" s="52">
        <v>0</v>
      </c>
      <c r="AU59" s="52">
        <v>0</v>
      </c>
      <c r="AV59" s="52">
        <v>1.54870628</v>
      </c>
      <c r="AW59" s="52">
        <v>5.2630877299999996</v>
      </c>
      <c r="AX59" s="52">
        <v>0</v>
      </c>
      <c r="AY59" s="52">
        <v>0</v>
      </c>
      <c r="AZ59" s="52">
        <v>24.53709615</v>
      </c>
      <c r="BA59" s="52">
        <v>0</v>
      </c>
      <c r="BB59" s="52">
        <v>0</v>
      </c>
      <c r="BC59" s="52">
        <v>0</v>
      </c>
      <c r="BD59" s="52">
        <v>0</v>
      </c>
      <c r="BE59" s="52">
        <v>0</v>
      </c>
      <c r="BF59" s="52">
        <v>0.39030278000000002</v>
      </c>
      <c r="BG59" s="52">
        <v>0.1054727</v>
      </c>
      <c r="BH59" s="52">
        <v>0</v>
      </c>
      <c r="BI59" s="52">
        <v>0</v>
      </c>
      <c r="BJ59" s="52">
        <v>4.6064347400000001</v>
      </c>
      <c r="BK59" s="52">
        <f t="shared" si="2"/>
        <v>316.31805657999996</v>
      </c>
    </row>
    <row r="60" spans="1:63">
      <c r="A60" s="59"/>
      <c r="B60" s="60" t="s">
        <v>183</v>
      </c>
      <c r="C60" s="52">
        <v>0</v>
      </c>
      <c r="D60" s="52">
        <v>0</v>
      </c>
      <c r="E60" s="52">
        <v>0</v>
      </c>
      <c r="F60" s="52">
        <v>0</v>
      </c>
      <c r="G60" s="52">
        <v>0</v>
      </c>
      <c r="H60" s="52">
        <v>7.5201509999999999E-2</v>
      </c>
      <c r="I60" s="52">
        <v>263.36958974999999</v>
      </c>
      <c r="J60" s="52">
        <v>0</v>
      </c>
      <c r="K60" s="52">
        <v>0</v>
      </c>
      <c r="L60" s="52">
        <v>4.7670607800000004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3.48058E-3</v>
      </c>
      <c r="S60" s="52">
        <v>73.830376689999994</v>
      </c>
      <c r="T60" s="52">
        <v>0</v>
      </c>
      <c r="U60" s="52">
        <v>0</v>
      </c>
      <c r="V60" s="52">
        <v>0.15820795000000001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1.1588380000000001E-2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2">
        <v>0</v>
      </c>
      <c r="AI60" s="52">
        <v>0</v>
      </c>
      <c r="AJ60" s="52">
        <v>0</v>
      </c>
      <c r="AK60" s="52">
        <v>0</v>
      </c>
      <c r="AL60" s="52">
        <v>3.1604680000000003E-2</v>
      </c>
      <c r="AM60" s="52">
        <v>0</v>
      </c>
      <c r="AN60" s="52">
        <v>0</v>
      </c>
      <c r="AO60" s="52">
        <v>0</v>
      </c>
      <c r="AP60" s="52">
        <v>0.11957104</v>
      </c>
      <c r="AQ60" s="52">
        <v>0</v>
      </c>
      <c r="AR60" s="52">
        <v>0</v>
      </c>
      <c r="AS60" s="52">
        <v>0</v>
      </c>
      <c r="AT60" s="52">
        <v>0</v>
      </c>
      <c r="AU60" s="52">
        <v>0</v>
      </c>
      <c r="AV60" s="52">
        <v>0.21007630999999999</v>
      </c>
      <c r="AW60" s="52">
        <v>2.31767653</v>
      </c>
      <c r="AX60" s="52">
        <v>0</v>
      </c>
      <c r="AY60" s="52">
        <v>0</v>
      </c>
      <c r="AZ60" s="52">
        <v>1.61973985</v>
      </c>
      <c r="BA60" s="52">
        <v>0</v>
      </c>
      <c r="BB60" s="52">
        <v>0</v>
      </c>
      <c r="BC60" s="52">
        <v>0</v>
      </c>
      <c r="BD60" s="52">
        <v>0</v>
      </c>
      <c r="BE60" s="52">
        <v>0</v>
      </c>
      <c r="BF60" s="52">
        <v>7.4479589999999998E-2</v>
      </c>
      <c r="BG60" s="52">
        <v>0.10552171</v>
      </c>
      <c r="BH60" s="52">
        <v>0</v>
      </c>
      <c r="BI60" s="52">
        <v>0</v>
      </c>
      <c r="BJ60" s="52">
        <v>0</v>
      </c>
      <c r="BK60" s="52">
        <f t="shared" si="2"/>
        <v>346.69417534999985</v>
      </c>
    </row>
    <row r="61" spans="1:63">
      <c r="A61" s="59"/>
      <c r="B61" s="60" t="s">
        <v>184</v>
      </c>
      <c r="C61" s="52">
        <v>0</v>
      </c>
      <c r="D61" s="52">
        <v>0</v>
      </c>
      <c r="E61" s="52">
        <v>0</v>
      </c>
      <c r="F61" s="52">
        <v>0</v>
      </c>
      <c r="G61" s="52">
        <v>0</v>
      </c>
      <c r="H61" s="52">
        <v>9.3534740000000005E-2</v>
      </c>
      <c r="I61" s="52">
        <v>163.41717656</v>
      </c>
      <c r="J61" s="52">
        <v>0</v>
      </c>
      <c r="K61" s="52">
        <v>0</v>
      </c>
      <c r="L61" s="52">
        <v>2.8055178199999999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4.4766100000000003E-2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3.68455E-3</v>
      </c>
      <c r="AC61" s="52">
        <v>0</v>
      </c>
      <c r="AD61" s="52">
        <v>0</v>
      </c>
      <c r="AE61" s="52">
        <v>0</v>
      </c>
      <c r="AF61" s="52">
        <v>0.19260173</v>
      </c>
      <c r="AG61" s="52">
        <v>0</v>
      </c>
      <c r="AH61" s="52">
        <v>0</v>
      </c>
      <c r="AI61" s="52">
        <v>0</v>
      </c>
      <c r="AJ61" s="52">
        <v>0</v>
      </c>
      <c r="AK61" s="52">
        <v>0</v>
      </c>
      <c r="AL61" s="52">
        <v>8.9166010000000004E-2</v>
      </c>
      <c r="AM61" s="52">
        <v>5.2636366700000004</v>
      </c>
      <c r="AN61" s="52">
        <v>0</v>
      </c>
      <c r="AO61" s="52">
        <v>0</v>
      </c>
      <c r="AP61" s="52">
        <v>0</v>
      </c>
      <c r="AQ61" s="52">
        <v>0</v>
      </c>
      <c r="AR61" s="52">
        <v>0</v>
      </c>
      <c r="AS61" s="52">
        <v>0</v>
      </c>
      <c r="AT61" s="52">
        <v>0</v>
      </c>
      <c r="AU61" s="52">
        <v>0</v>
      </c>
      <c r="AV61" s="52">
        <v>1.21732862</v>
      </c>
      <c r="AW61" s="52">
        <v>5.5176524000000002</v>
      </c>
      <c r="AX61" s="52">
        <v>0</v>
      </c>
      <c r="AY61" s="52">
        <v>0</v>
      </c>
      <c r="AZ61" s="52">
        <v>14.570077899999999</v>
      </c>
      <c r="BA61" s="52">
        <v>0</v>
      </c>
      <c r="BB61" s="52">
        <v>0</v>
      </c>
      <c r="BC61" s="52">
        <v>0</v>
      </c>
      <c r="BD61" s="52">
        <v>0</v>
      </c>
      <c r="BE61" s="52">
        <v>0</v>
      </c>
      <c r="BF61" s="52">
        <v>0.20353957</v>
      </c>
      <c r="BG61" s="52">
        <v>54.215457649999998</v>
      </c>
      <c r="BH61" s="52">
        <v>0</v>
      </c>
      <c r="BI61" s="52">
        <v>0</v>
      </c>
      <c r="BJ61" s="52">
        <v>0.95633541</v>
      </c>
      <c r="BK61" s="52">
        <f t="shared" si="2"/>
        <v>248.59047573000004</v>
      </c>
    </row>
    <row r="62" spans="1:63">
      <c r="A62" s="59"/>
      <c r="B62" s="60" t="s">
        <v>185</v>
      </c>
      <c r="C62" s="52">
        <v>0</v>
      </c>
      <c r="D62" s="52">
        <v>0</v>
      </c>
      <c r="E62" s="52">
        <v>0</v>
      </c>
      <c r="F62" s="52">
        <v>0</v>
      </c>
      <c r="G62" s="52">
        <v>0</v>
      </c>
      <c r="H62" s="52">
        <v>5.6259690000000001E-2</v>
      </c>
      <c r="I62" s="52">
        <v>126.7157515</v>
      </c>
      <c r="J62" s="52">
        <v>0</v>
      </c>
      <c r="K62" s="52">
        <v>0</v>
      </c>
      <c r="L62" s="52">
        <v>2.0400710200000001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2.6289600000000001E-3</v>
      </c>
      <c r="S62" s="52">
        <v>0</v>
      </c>
      <c r="T62" s="52">
        <v>0</v>
      </c>
      <c r="U62" s="52">
        <v>0</v>
      </c>
      <c r="V62" s="52">
        <v>0.65723938000000004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3.6785289999999998E-2</v>
      </c>
      <c r="AC62" s="52">
        <v>0.26275208</v>
      </c>
      <c r="AD62" s="52">
        <v>0</v>
      </c>
      <c r="AE62" s="52">
        <v>0</v>
      </c>
      <c r="AF62" s="52">
        <v>0.57805457999999998</v>
      </c>
      <c r="AG62" s="52">
        <v>0</v>
      </c>
      <c r="AH62" s="52">
        <v>0</v>
      </c>
      <c r="AI62" s="52">
        <v>0</v>
      </c>
      <c r="AJ62" s="52">
        <v>0</v>
      </c>
      <c r="AK62" s="52">
        <v>0</v>
      </c>
      <c r="AL62" s="52">
        <v>0</v>
      </c>
      <c r="AM62" s="52">
        <v>0</v>
      </c>
      <c r="AN62" s="52">
        <v>0</v>
      </c>
      <c r="AO62" s="52">
        <v>0</v>
      </c>
      <c r="AP62" s="52">
        <v>0</v>
      </c>
      <c r="AQ62" s="52">
        <v>0</v>
      </c>
      <c r="AR62" s="52">
        <v>0</v>
      </c>
      <c r="AS62" s="52">
        <v>0</v>
      </c>
      <c r="AT62" s="52">
        <v>0</v>
      </c>
      <c r="AU62" s="52">
        <v>0</v>
      </c>
      <c r="AV62" s="52">
        <v>0.70586139999999997</v>
      </c>
      <c r="AW62" s="52">
        <v>0.47295375000000001</v>
      </c>
      <c r="AX62" s="52">
        <v>0</v>
      </c>
      <c r="AY62" s="52">
        <v>0</v>
      </c>
      <c r="AZ62" s="52">
        <v>12.971353560000001</v>
      </c>
      <c r="BA62" s="52">
        <v>0</v>
      </c>
      <c r="BB62" s="52">
        <v>0</v>
      </c>
      <c r="BC62" s="52">
        <v>0</v>
      </c>
      <c r="BD62" s="52">
        <v>0</v>
      </c>
      <c r="BE62" s="52">
        <v>0</v>
      </c>
      <c r="BF62" s="52">
        <v>0.24487548000000001</v>
      </c>
      <c r="BG62" s="52">
        <v>42.040333320000002</v>
      </c>
      <c r="BH62" s="52">
        <v>0</v>
      </c>
      <c r="BI62" s="52">
        <v>0</v>
      </c>
      <c r="BJ62" s="52">
        <v>0.52550417000000005</v>
      </c>
      <c r="BK62" s="52">
        <f t="shared" si="2"/>
        <v>187.31042418000004</v>
      </c>
    </row>
    <row r="63" spans="1:63">
      <c r="A63" s="59"/>
      <c r="B63" s="60" t="s">
        <v>193</v>
      </c>
      <c r="C63" s="52">
        <v>0</v>
      </c>
      <c r="D63" s="52">
        <v>0</v>
      </c>
      <c r="E63" s="52">
        <v>0</v>
      </c>
      <c r="F63" s="52">
        <v>0</v>
      </c>
      <c r="G63" s="52">
        <v>0</v>
      </c>
      <c r="H63" s="52">
        <v>0.17640712</v>
      </c>
      <c r="I63" s="52">
        <v>31.727900009999999</v>
      </c>
      <c r="J63" s="52">
        <v>0</v>
      </c>
      <c r="K63" s="52">
        <v>0</v>
      </c>
      <c r="L63" s="52">
        <v>1.2431435399999999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3.2045320000000002E-2</v>
      </c>
      <c r="S63" s="52">
        <v>0</v>
      </c>
      <c r="T63" s="52">
        <v>0</v>
      </c>
      <c r="U63" s="52">
        <v>0</v>
      </c>
      <c r="V63" s="52">
        <v>8.9895719999999998E-2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0.44107486000000001</v>
      </c>
      <c r="AC63" s="52">
        <v>0</v>
      </c>
      <c r="AD63" s="52">
        <v>0</v>
      </c>
      <c r="AE63" s="52">
        <v>0</v>
      </c>
      <c r="AF63" s="52">
        <v>8.5142926699999997</v>
      </c>
      <c r="AG63" s="52">
        <v>0</v>
      </c>
      <c r="AH63" s="52">
        <v>0</v>
      </c>
      <c r="AI63" s="52">
        <v>0</v>
      </c>
      <c r="AJ63" s="52">
        <v>0</v>
      </c>
      <c r="AK63" s="52">
        <v>0</v>
      </c>
      <c r="AL63" s="52">
        <v>0.1055203</v>
      </c>
      <c r="AM63" s="52">
        <v>0</v>
      </c>
      <c r="AN63" s="52">
        <v>0</v>
      </c>
      <c r="AO63" s="52">
        <v>0</v>
      </c>
      <c r="AP63" s="52">
        <v>5.2760149999999999E-2</v>
      </c>
      <c r="AQ63" s="52">
        <v>0</v>
      </c>
      <c r="AR63" s="52">
        <v>0</v>
      </c>
      <c r="AS63" s="52">
        <v>0</v>
      </c>
      <c r="AT63" s="52">
        <v>0</v>
      </c>
      <c r="AU63" s="52">
        <v>0</v>
      </c>
      <c r="AV63" s="52">
        <v>2.9082122799999999</v>
      </c>
      <c r="AW63" s="52">
        <v>8.9921371200000006</v>
      </c>
      <c r="AX63" s="52">
        <v>0</v>
      </c>
      <c r="AY63" s="52">
        <v>0</v>
      </c>
      <c r="AZ63" s="52">
        <v>64.531021769999995</v>
      </c>
      <c r="BA63" s="52">
        <v>0</v>
      </c>
      <c r="BB63" s="52">
        <v>0</v>
      </c>
      <c r="BC63" s="52">
        <v>0</v>
      </c>
      <c r="BD63" s="52">
        <v>0</v>
      </c>
      <c r="BE63" s="52">
        <v>0</v>
      </c>
      <c r="BF63" s="52">
        <v>0.53728193000000002</v>
      </c>
      <c r="BG63" s="52">
        <v>1.07103105</v>
      </c>
      <c r="BH63" s="52">
        <v>0</v>
      </c>
      <c r="BI63" s="52">
        <v>0</v>
      </c>
      <c r="BJ63" s="52">
        <v>3.35085305</v>
      </c>
      <c r="BK63" s="52">
        <f t="shared" si="2"/>
        <v>123.77357689</v>
      </c>
    </row>
    <row r="64" spans="1:63">
      <c r="A64" s="59"/>
      <c r="B64" s="60" t="s">
        <v>194</v>
      </c>
      <c r="C64" s="52">
        <v>0</v>
      </c>
      <c r="D64" s="52">
        <v>0</v>
      </c>
      <c r="E64" s="52">
        <v>0</v>
      </c>
      <c r="F64" s="52">
        <v>0</v>
      </c>
      <c r="G64" s="52">
        <v>0</v>
      </c>
      <c r="H64" s="52">
        <v>8.8551630000000006E-2</v>
      </c>
      <c r="I64" s="52">
        <v>5.4396731999999997</v>
      </c>
      <c r="J64" s="52">
        <v>0</v>
      </c>
      <c r="K64" s="52">
        <v>0</v>
      </c>
      <c r="L64" s="52">
        <v>0.18829638000000001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2.1654079999999999E-2</v>
      </c>
      <c r="S64" s="52">
        <v>0</v>
      </c>
      <c r="T64" s="52">
        <v>0</v>
      </c>
      <c r="U64" s="52">
        <v>0</v>
      </c>
      <c r="V64" s="52">
        <v>7.5989100000000004E-2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5.2278000000000003E-3</v>
      </c>
      <c r="AC64" s="52">
        <v>0.78416949999999996</v>
      </c>
      <c r="AD64" s="52">
        <v>0</v>
      </c>
      <c r="AE64" s="52">
        <v>0</v>
      </c>
      <c r="AF64" s="52">
        <v>2.0911186700000002</v>
      </c>
      <c r="AG64" s="52">
        <v>0</v>
      </c>
      <c r="AH64" s="52">
        <v>0</v>
      </c>
      <c r="AI64" s="52">
        <v>0</v>
      </c>
      <c r="AJ64" s="52">
        <v>0</v>
      </c>
      <c r="AK64" s="52">
        <v>0</v>
      </c>
      <c r="AL64" s="52">
        <v>0</v>
      </c>
      <c r="AM64" s="52">
        <v>0</v>
      </c>
      <c r="AN64" s="52">
        <v>0</v>
      </c>
      <c r="AO64" s="52">
        <v>0</v>
      </c>
      <c r="AP64" s="52">
        <v>0</v>
      </c>
      <c r="AQ64" s="52">
        <v>0</v>
      </c>
      <c r="AR64" s="52">
        <v>0</v>
      </c>
      <c r="AS64" s="52">
        <v>0</v>
      </c>
      <c r="AT64" s="52">
        <v>0</v>
      </c>
      <c r="AU64" s="52">
        <v>0</v>
      </c>
      <c r="AV64" s="52">
        <v>1.33525451</v>
      </c>
      <c r="AW64" s="52">
        <v>2.96937805</v>
      </c>
      <c r="AX64" s="52">
        <v>0</v>
      </c>
      <c r="AY64" s="52">
        <v>0</v>
      </c>
      <c r="AZ64" s="52">
        <v>11.03904994</v>
      </c>
      <c r="BA64" s="52">
        <v>0</v>
      </c>
      <c r="BB64" s="52">
        <v>0</v>
      </c>
      <c r="BC64" s="52">
        <v>0</v>
      </c>
      <c r="BD64" s="52">
        <v>0</v>
      </c>
      <c r="BE64" s="52">
        <v>0</v>
      </c>
      <c r="BF64" s="52">
        <v>0.21144346</v>
      </c>
      <c r="BG64" s="52">
        <v>0</v>
      </c>
      <c r="BH64" s="52">
        <v>0</v>
      </c>
      <c r="BI64" s="52">
        <v>0</v>
      </c>
      <c r="BJ64" s="52">
        <v>0.69251158999999995</v>
      </c>
      <c r="BK64" s="52">
        <f t="shared" si="2"/>
        <v>24.94231791</v>
      </c>
    </row>
    <row r="65" spans="1:63">
      <c r="A65" s="59"/>
      <c r="B65" s="60" t="s">
        <v>195</v>
      </c>
      <c r="C65" s="52">
        <v>0</v>
      </c>
      <c r="D65" s="52">
        <v>0</v>
      </c>
      <c r="E65" s="52">
        <v>0</v>
      </c>
      <c r="F65" s="52">
        <v>0</v>
      </c>
      <c r="G65" s="52">
        <v>0</v>
      </c>
      <c r="H65" s="52">
        <v>0.14071828</v>
      </c>
      <c r="I65" s="52">
        <v>3.5492758700000002</v>
      </c>
      <c r="J65" s="52">
        <v>0</v>
      </c>
      <c r="K65" s="52">
        <v>0</v>
      </c>
      <c r="L65" s="52">
        <v>8.0902611699999998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5.083816E-2</v>
      </c>
      <c r="S65" s="52">
        <v>0</v>
      </c>
      <c r="T65" s="52">
        <v>0</v>
      </c>
      <c r="U65" s="52">
        <v>0</v>
      </c>
      <c r="V65" s="52">
        <v>2.0878089999999998E-2</v>
      </c>
      <c r="W65" s="52">
        <v>0</v>
      </c>
      <c r="X65" s="52">
        <v>0</v>
      </c>
      <c r="Y65" s="52">
        <v>0</v>
      </c>
      <c r="Z65" s="52">
        <v>0</v>
      </c>
      <c r="AA65" s="52">
        <v>0</v>
      </c>
      <c r="AB65" s="52">
        <v>6.5110589999999996E-2</v>
      </c>
      <c r="AC65" s="52">
        <v>0</v>
      </c>
      <c r="AD65" s="52">
        <v>0</v>
      </c>
      <c r="AE65" s="52">
        <v>0</v>
      </c>
      <c r="AF65" s="52">
        <v>3.1777511899999999</v>
      </c>
      <c r="AG65" s="52">
        <v>0</v>
      </c>
      <c r="AH65" s="52">
        <v>0</v>
      </c>
      <c r="AI65" s="52">
        <v>0</v>
      </c>
      <c r="AJ65" s="52">
        <v>0</v>
      </c>
      <c r="AK65" s="52">
        <v>0</v>
      </c>
      <c r="AL65" s="52">
        <v>1.0421899999999999E-3</v>
      </c>
      <c r="AM65" s="52">
        <v>0.52109316999999999</v>
      </c>
      <c r="AN65" s="52">
        <v>0</v>
      </c>
      <c r="AO65" s="52">
        <v>0</v>
      </c>
      <c r="AP65" s="52">
        <v>0.10421863000000001</v>
      </c>
      <c r="AQ65" s="52">
        <v>0</v>
      </c>
      <c r="AR65" s="52">
        <v>0</v>
      </c>
      <c r="AS65" s="52">
        <v>0</v>
      </c>
      <c r="AT65" s="52">
        <v>0</v>
      </c>
      <c r="AU65" s="52">
        <v>0</v>
      </c>
      <c r="AV65" s="52">
        <v>1.34588877</v>
      </c>
      <c r="AW65" s="52">
        <v>1.2402017400000001</v>
      </c>
      <c r="AX65" s="52">
        <v>0</v>
      </c>
      <c r="AY65" s="52">
        <v>0</v>
      </c>
      <c r="AZ65" s="52">
        <v>13.88209487</v>
      </c>
      <c r="BA65" s="52">
        <v>0</v>
      </c>
      <c r="BB65" s="52">
        <v>0</v>
      </c>
      <c r="BC65" s="52">
        <v>0</v>
      </c>
      <c r="BD65" s="52">
        <v>0</v>
      </c>
      <c r="BE65" s="52">
        <v>0</v>
      </c>
      <c r="BF65" s="52">
        <v>0.31874121999999999</v>
      </c>
      <c r="BG65" s="52">
        <v>0</v>
      </c>
      <c r="BH65" s="52">
        <v>0</v>
      </c>
      <c r="BI65" s="52">
        <v>0</v>
      </c>
      <c r="BJ65" s="52">
        <v>0.76452808999999999</v>
      </c>
      <c r="BK65" s="52">
        <f t="shared" si="2"/>
        <v>33.272642029999993</v>
      </c>
    </row>
    <row r="66" spans="1:63">
      <c r="A66" s="59"/>
      <c r="B66" s="60" t="s">
        <v>197</v>
      </c>
      <c r="C66" s="52">
        <v>0</v>
      </c>
      <c r="D66" s="52">
        <v>0</v>
      </c>
      <c r="E66" s="52">
        <v>0</v>
      </c>
      <c r="F66" s="52">
        <v>0</v>
      </c>
      <c r="G66" s="52">
        <v>0</v>
      </c>
      <c r="H66" s="52">
        <v>5.01471E-2</v>
      </c>
      <c r="I66" s="52">
        <v>35.082333319999996</v>
      </c>
      <c r="J66" s="52">
        <v>0</v>
      </c>
      <c r="K66" s="52">
        <v>0</v>
      </c>
      <c r="L66" s="52">
        <v>4.6239268600000001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4.4368829999999998E-2</v>
      </c>
      <c r="S66" s="52">
        <v>15.477499999999999</v>
      </c>
      <c r="T66" s="52">
        <v>5.1591669999999999E-2</v>
      </c>
      <c r="U66" s="52">
        <v>0</v>
      </c>
      <c r="V66" s="52">
        <v>0.25795833000000001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3.3520609999999999E-2</v>
      </c>
      <c r="AC66" s="52">
        <v>5.15701667</v>
      </c>
      <c r="AD66" s="52">
        <v>0</v>
      </c>
      <c r="AE66" s="52">
        <v>0</v>
      </c>
      <c r="AF66" s="52">
        <v>2.9922042100000001</v>
      </c>
      <c r="AG66" s="52">
        <v>0</v>
      </c>
      <c r="AH66" s="52">
        <v>0</v>
      </c>
      <c r="AI66" s="52">
        <v>0</v>
      </c>
      <c r="AJ66" s="52">
        <v>0</v>
      </c>
      <c r="AK66" s="52">
        <v>0</v>
      </c>
      <c r="AL66" s="52">
        <v>0</v>
      </c>
      <c r="AM66" s="52">
        <v>0</v>
      </c>
      <c r="AN66" s="52">
        <v>0</v>
      </c>
      <c r="AO66" s="52">
        <v>0</v>
      </c>
      <c r="AP66" s="52">
        <v>0</v>
      </c>
      <c r="AQ66" s="52">
        <v>0</v>
      </c>
      <c r="AR66" s="52">
        <v>0</v>
      </c>
      <c r="AS66" s="52">
        <v>0</v>
      </c>
      <c r="AT66" s="52">
        <v>0</v>
      </c>
      <c r="AU66" s="52">
        <v>0</v>
      </c>
      <c r="AV66" s="52">
        <v>0.47399584</v>
      </c>
      <c r="AW66" s="52">
        <v>11.293856180000001</v>
      </c>
      <c r="AX66" s="52">
        <v>0</v>
      </c>
      <c r="AY66" s="52">
        <v>0</v>
      </c>
      <c r="AZ66" s="52">
        <v>4.3909150199999996</v>
      </c>
      <c r="BA66" s="52">
        <v>0</v>
      </c>
      <c r="BB66" s="52">
        <v>0</v>
      </c>
      <c r="BC66" s="52">
        <v>0</v>
      </c>
      <c r="BD66" s="52">
        <v>0</v>
      </c>
      <c r="BE66" s="52">
        <v>0</v>
      </c>
      <c r="BF66" s="52">
        <v>6.8588360000000001E-2</v>
      </c>
      <c r="BG66" s="52">
        <v>6.1884199999999998</v>
      </c>
      <c r="BH66" s="52">
        <v>0</v>
      </c>
      <c r="BI66" s="52">
        <v>0</v>
      </c>
      <c r="BJ66" s="52">
        <v>1.0559466099999999</v>
      </c>
      <c r="BK66" s="52">
        <f t="shared" si="2"/>
        <v>87.242289609999986</v>
      </c>
    </row>
    <row r="67" spans="1:63">
      <c r="A67" s="59"/>
      <c r="B67" s="60" t="s">
        <v>151</v>
      </c>
      <c r="C67" s="52">
        <v>0</v>
      </c>
      <c r="D67" s="52">
        <v>0</v>
      </c>
      <c r="E67" s="52">
        <v>0</v>
      </c>
      <c r="F67" s="52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0.14194998</v>
      </c>
      <c r="AC67" s="52">
        <v>8.4533441600000003</v>
      </c>
      <c r="AD67" s="52">
        <v>0</v>
      </c>
      <c r="AE67" s="52">
        <v>0</v>
      </c>
      <c r="AF67" s="52">
        <v>16.241070220000001</v>
      </c>
      <c r="AG67" s="52">
        <v>0</v>
      </c>
      <c r="AH67" s="52">
        <v>0</v>
      </c>
      <c r="AI67" s="52">
        <v>0</v>
      </c>
      <c r="AJ67" s="52">
        <v>0</v>
      </c>
      <c r="AK67" s="52">
        <v>0</v>
      </c>
      <c r="AL67" s="52">
        <v>0</v>
      </c>
      <c r="AM67" s="52">
        <v>0</v>
      </c>
      <c r="AN67" s="52">
        <v>0</v>
      </c>
      <c r="AO67" s="52">
        <v>0</v>
      </c>
      <c r="AP67" s="52">
        <v>1.2094393000000001</v>
      </c>
      <c r="AQ67" s="52">
        <v>0</v>
      </c>
      <c r="AR67" s="52">
        <v>0</v>
      </c>
      <c r="AS67" s="52">
        <v>0</v>
      </c>
      <c r="AT67" s="52">
        <v>0</v>
      </c>
      <c r="AU67" s="52">
        <v>0</v>
      </c>
      <c r="AV67" s="52">
        <v>0.93216834000000004</v>
      </c>
      <c r="AW67" s="52">
        <v>16.79271585</v>
      </c>
      <c r="AX67" s="52">
        <v>0</v>
      </c>
      <c r="AY67" s="52">
        <v>0</v>
      </c>
      <c r="AZ67" s="52">
        <v>22.14763057</v>
      </c>
      <c r="BA67" s="52">
        <v>0</v>
      </c>
      <c r="BB67" s="52">
        <v>0</v>
      </c>
      <c r="BC67" s="52">
        <v>0</v>
      </c>
      <c r="BD67" s="52">
        <v>0</v>
      </c>
      <c r="BE67" s="52">
        <v>0</v>
      </c>
      <c r="BF67" s="52">
        <v>0.16990712999999999</v>
      </c>
      <c r="BG67" s="52">
        <v>0</v>
      </c>
      <c r="BH67" s="52">
        <v>0</v>
      </c>
      <c r="BI67" s="52">
        <v>0</v>
      </c>
      <c r="BJ67" s="52">
        <v>1.8204989600000001</v>
      </c>
      <c r="BK67" s="52">
        <f t="shared" si="2"/>
        <v>67.908724509999999</v>
      </c>
    </row>
    <row r="68" spans="1:63">
      <c r="A68" s="59"/>
      <c r="B68" s="60" t="s">
        <v>152</v>
      </c>
      <c r="C68" s="52">
        <v>0</v>
      </c>
      <c r="D68" s="52">
        <v>0</v>
      </c>
      <c r="E68" s="52">
        <v>0</v>
      </c>
      <c r="F68" s="52">
        <v>0</v>
      </c>
      <c r="G68" s="52">
        <v>0</v>
      </c>
      <c r="H68" s="52">
        <v>8.1915929999999998E-2</v>
      </c>
      <c r="I68" s="52">
        <v>0</v>
      </c>
      <c r="J68" s="52">
        <v>0</v>
      </c>
      <c r="K68" s="52">
        <v>0</v>
      </c>
      <c r="L68" s="52">
        <v>9.9087469999999997E-2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0.19515388</v>
      </c>
      <c r="S68" s="52">
        <v>0</v>
      </c>
      <c r="T68" s="52">
        <v>0</v>
      </c>
      <c r="U68" s="52">
        <v>0</v>
      </c>
      <c r="V68" s="52">
        <v>5.2413899999999999E-2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3.6501327400000001</v>
      </c>
      <c r="AC68" s="52">
        <v>3.4489094699999998</v>
      </c>
      <c r="AD68" s="52">
        <v>0</v>
      </c>
      <c r="AE68" s="52">
        <v>0</v>
      </c>
      <c r="AF68" s="52">
        <v>29.327311430000002</v>
      </c>
      <c r="AG68" s="52">
        <v>0</v>
      </c>
      <c r="AH68" s="52">
        <v>0</v>
      </c>
      <c r="AI68" s="52">
        <v>0</v>
      </c>
      <c r="AJ68" s="52">
        <v>0</v>
      </c>
      <c r="AK68" s="52">
        <v>0</v>
      </c>
      <c r="AL68" s="52">
        <v>1.4515235099999999</v>
      </c>
      <c r="AM68" s="52">
        <v>0.92445250000000001</v>
      </c>
      <c r="AN68" s="52">
        <v>0</v>
      </c>
      <c r="AO68" s="52">
        <v>0</v>
      </c>
      <c r="AP68" s="52">
        <v>3.6582881700000001</v>
      </c>
      <c r="AQ68" s="52">
        <v>0</v>
      </c>
      <c r="AR68" s="52">
        <v>0</v>
      </c>
      <c r="AS68" s="52">
        <v>0</v>
      </c>
      <c r="AT68" s="52">
        <v>0</v>
      </c>
      <c r="AU68" s="52">
        <v>0</v>
      </c>
      <c r="AV68" s="52">
        <v>7.84551701</v>
      </c>
      <c r="AW68" s="52">
        <v>8.89167782</v>
      </c>
      <c r="AX68" s="52">
        <v>0</v>
      </c>
      <c r="AY68" s="52">
        <v>0</v>
      </c>
      <c r="AZ68" s="52">
        <v>22.985486139999999</v>
      </c>
      <c r="BA68" s="52">
        <v>0</v>
      </c>
      <c r="BB68" s="52">
        <v>0</v>
      </c>
      <c r="BC68" s="52">
        <v>0</v>
      </c>
      <c r="BD68" s="52">
        <v>0</v>
      </c>
      <c r="BE68" s="52">
        <v>0</v>
      </c>
      <c r="BF68" s="52">
        <v>5.7289066499999999</v>
      </c>
      <c r="BG68" s="52">
        <v>1.1168769999999999</v>
      </c>
      <c r="BH68" s="52">
        <v>0.4467508</v>
      </c>
      <c r="BI68" s="52">
        <v>0</v>
      </c>
      <c r="BJ68" s="52">
        <v>4.0165890199999996</v>
      </c>
      <c r="BK68" s="52">
        <f t="shared" si="2"/>
        <v>93.920993440000004</v>
      </c>
    </row>
    <row r="69" spans="1:63">
      <c r="A69" s="17"/>
      <c r="B69" s="26"/>
      <c r="C69" s="39"/>
      <c r="D69" s="46"/>
      <c r="E69" s="46"/>
      <c r="F69" s="46"/>
      <c r="G69" s="47"/>
      <c r="H69" s="39"/>
      <c r="I69" s="46"/>
      <c r="J69" s="46"/>
      <c r="K69" s="46"/>
      <c r="L69" s="47"/>
      <c r="M69" s="39"/>
      <c r="N69" s="46"/>
      <c r="O69" s="46"/>
      <c r="P69" s="46"/>
      <c r="Q69" s="47"/>
      <c r="R69" s="39"/>
      <c r="S69" s="46"/>
      <c r="T69" s="46"/>
      <c r="U69" s="46"/>
      <c r="V69" s="47"/>
      <c r="W69" s="39"/>
      <c r="X69" s="46"/>
      <c r="Y69" s="46"/>
      <c r="Z69" s="46"/>
      <c r="AA69" s="47"/>
      <c r="AB69" s="39"/>
      <c r="AC69" s="46"/>
      <c r="AD69" s="46"/>
      <c r="AE69" s="46"/>
      <c r="AF69" s="47"/>
      <c r="AG69" s="39"/>
      <c r="AH69" s="46"/>
      <c r="AI69" s="46"/>
      <c r="AJ69" s="46"/>
      <c r="AK69" s="47"/>
      <c r="AL69" s="39"/>
      <c r="AM69" s="46"/>
      <c r="AN69" s="46"/>
      <c r="AO69" s="46"/>
      <c r="AP69" s="47"/>
      <c r="AQ69" s="39"/>
      <c r="AR69" s="46"/>
      <c r="AS69" s="46"/>
      <c r="AT69" s="46"/>
      <c r="AU69" s="47"/>
      <c r="AV69" s="39"/>
      <c r="AW69" s="46"/>
      <c r="AX69" s="46"/>
      <c r="AY69" s="46"/>
      <c r="AZ69" s="47"/>
      <c r="BA69" s="39"/>
      <c r="BB69" s="46"/>
      <c r="BC69" s="46"/>
      <c r="BD69" s="46"/>
      <c r="BE69" s="47"/>
      <c r="BF69" s="39"/>
      <c r="BG69" s="46"/>
      <c r="BH69" s="46"/>
      <c r="BI69" s="46"/>
      <c r="BJ69" s="47"/>
      <c r="BK69" s="42"/>
    </row>
    <row r="70" spans="1:63" s="57" customFormat="1">
      <c r="A70" s="45"/>
      <c r="B70" s="56" t="s">
        <v>97</v>
      </c>
      <c r="C70" s="40">
        <f t="shared" ref="C70:BJ70" si="3">SUM(C15:C69)</f>
        <v>0</v>
      </c>
      <c r="D70" s="40">
        <f t="shared" si="3"/>
        <v>109.32322334999999</v>
      </c>
      <c r="E70" s="40">
        <f t="shared" si="3"/>
        <v>0</v>
      </c>
      <c r="F70" s="40">
        <f t="shared" si="3"/>
        <v>0</v>
      </c>
      <c r="G70" s="40">
        <f t="shared" si="3"/>
        <v>0</v>
      </c>
      <c r="H70" s="40">
        <f t="shared" si="3"/>
        <v>6.64769115</v>
      </c>
      <c r="I70" s="40">
        <f t="shared" si="3"/>
        <v>3880.7937195500003</v>
      </c>
      <c r="J70" s="40">
        <f t="shared" si="3"/>
        <v>0</v>
      </c>
      <c r="K70" s="40">
        <f t="shared" si="3"/>
        <v>0</v>
      </c>
      <c r="L70" s="40">
        <f t="shared" si="3"/>
        <v>226.60819621000002</v>
      </c>
      <c r="M70" s="40">
        <f t="shared" si="3"/>
        <v>0</v>
      </c>
      <c r="N70" s="40">
        <f t="shared" si="3"/>
        <v>0</v>
      </c>
      <c r="O70" s="40">
        <f t="shared" si="3"/>
        <v>0</v>
      </c>
      <c r="P70" s="40">
        <f t="shared" si="3"/>
        <v>0</v>
      </c>
      <c r="Q70" s="40">
        <f t="shared" si="3"/>
        <v>0</v>
      </c>
      <c r="R70" s="40">
        <f t="shared" si="3"/>
        <v>3.16274766</v>
      </c>
      <c r="S70" s="40">
        <f t="shared" si="3"/>
        <v>637.63451287999987</v>
      </c>
      <c r="T70" s="40">
        <f t="shared" si="3"/>
        <v>0.10518187</v>
      </c>
      <c r="U70" s="40">
        <f t="shared" si="3"/>
        <v>0</v>
      </c>
      <c r="V70" s="40">
        <f t="shared" si="3"/>
        <v>31.461650400000007</v>
      </c>
      <c r="W70" s="40">
        <f t="shared" si="3"/>
        <v>0</v>
      </c>
      <c r="X70" s="40">
        <f t="shared" si="3"/>
        <v>0</v>
      </c>
      <c r="Y70" s="40">
        <f t="shared" si="3"/>
        <v>0</v>
      </c>
      <c r="Z70" s="40">
        <f t="shared" si="3"/>
        <v>0</v>
      </c>
      <c r="AA70" s="40">
        <f t="shared" si="3"/>
        <v>0</v>
      </c>
      <c r="AB70" s="40">
        <f t="shared" si="3"/>
        <v>13.300276389999995</v>
      </c>
      <c r="AC70" s="40">
        <f t="shared" si="3"/>
        <v>218.13238695999996</v>
      </c>
      <c r="AD70" s="40">
        <f t="shared" si="3"/>
        <v>0</v>
      </c>
      <c r="AE70" s="40">
        <f t="shared" si="3"/>
        <v>0</v>
      </c>
      <c r="AF70" s="40">
        <f t="shared" si="3"/>
        <v>564.90015346000007</v>
      </c>
      <c r="AG70" s="40">
        <f t="shared" si="3"/>
        <v>0</v>
      </c>
      <c r="AH70" s="40">
        <f t="shared" si="3"/>
        <v>0</v>
      </c>
      <c r="AI70" s="40">
        <f t="shared" si="3"/>
        <v>0</v>
      </c>
      <c r="AJ70" s="40">
        <f t="shared" si="3"/>
        <v>0</v>
      </c>
      <c r="AK70" s="40">
        <f t="shared" si="3"/>
        <v>0</v>
      </c>
      <c r="AL70" s="40">
        <f t="shared" si="3"/>
        <v>3.4304738299999999</v>
      </c>
      <c r="AM70" s="40">
        <f t="shared" si="3"/>
        <v>55.235100530000011</v>
      </c>
      <c r="AN70" s="40">
        <f t="shared" si="3"/>
        <v>0</v>
      </c>
      <c r="AO70" s="40">
        <f t="shared" si="3"/>
        <v>0</v>
      </c>
      <c r="AP70" s="40">
        <f t="shared" si="3"/>
        <v>43.627683809999994</v>
      </c>
      <c r="AQ70" s="40">
        <f t="shared" si="3"/>
        <v>0</v>
      </c>
      <c r="AR70" s="40">
        <f t="shared" si="3"/>
        <v>0</v>
      </c>
      <c r="AS70" s="40">
        <f t="shared" si="3"/>
        <v>0</v>
      </c>
      <c r="AT70" s="40">
        <f t="shared" si="3"/>
        <v>0</v>
      </c>
      <c r="AU70" s="40">
        <f t="shared" si="3"/>
        <v>0</v>
      </c>
      <c r="AV70" s="40">
        <f t="shared" si="3"/>
        <v>62.772468139999987</v>
      </c>
      <c r="AW70" s="40">
        <f t="shared" si="3"/>
        <v>699.8469010900003</v>
      </c>
      <c r="AX70" s="40">
        <f t="shared" si="3"/>
        <v>4.5688408300000001</v>
      </c>
      <c r="AY70" s="40">
        <f t="shared" si="3"/>
        <v>0</v>
      </c>
      <c r="AZ70" s="40">
        <f t="shared" si="3"/>
        <v>1511.5007134099997</v>
      </c>
      <c r="BA70" s="40">
        <f t="shared" si="3"/>
        <v>0</v>
      </c>
      <c r="BB70" s="40">
        <f t="shared" si="3"/>
        <v>0</v>
      </c>
      <c r="BC70" s="40">
        <f t="shared" si="3"/>
        <v>0</v>
      </c>
      <c r="BD70" s="40">
        <f t="shared" si="3"/>
        <v>0</v>
      </c>
      <c r="BE70" s="40">
        <f t="shared" si="3"/>
        <v>0</v>
      </c>
      <c r="BF70" s="40">
        <f t="shared" si="3"/>
        <v>22.108896399999999</v>
      </c>
      <c r="BG70" s="40">
        <f t="shared" si="3"/>
        <v>252.66316796999996</v>
      </c>
      <c r="BH70" s="40">
        <f t="shared" si="3"/>
        <v>2.38464454</v>
      </c>
      <c r="BI70" s="40">
        <f t="shared" si="3"/>
        <v>0</v>
      </c>
      <c r="BJ70" s="40">
        <f t="shared" si="3"/>
        <v>103.03538966000001</v>
      </c>
      <c r="BK70" s="40">
        <f>SUM(BK15:BK69)</f>
        <v>8453.2440200900019</v>
      </c>
    </row>
    <row r="71" spans="1:63">
      <c r="A71" s="17" t="s">
        <v>83</v>
      </c>
      <c r="B71" s="25" t="s">
        <v>15</v>
      </c>
      <c r="C71" s="62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63"/>
      <c r="BJ71" s="63"/>
      <c r="BK71" s="64"/>
    </row>
    <row r="72" spans="1:63">
      <c r="A72" s="17"/>
      <c r="B72" s="26" t="s">
        <v>40</v>
      </c>
      <c r="C72" s="39"/>
      <c r="D72" s="34"/>
      <c r="E72" s="34"/>
      <c r="F72" s="34"/>
      <c r="G72" s="41"/>
      <c r="H72" s="39"/>
      <c r="I72" s="34"/>
      <c r="J72" s="34"/>
      <c r="K72" s="34"/>
      <c r="L72" s="41"/>
      <c r="M72" s="39"/>
      <c r="N72" s="34"/>
      <c r="O72" s="34"/>
      <c r="P72" s="34"/>
      <c r="Q72" s="41"/>
      <c r="R72" s="39"/>
      <c r="S72" s="34"/>
      <c r="T72" s="34"/>
      <c r="U72" s="34"/>
      <c r="V72" s="41"/>
      <c r="W72" s="39"/>
      <c r="X72" s="34"/>
      <c r="Y72" s="34"/>
      <c r="Z72" s="34"/>
      <c r="AA72" s="41"/>
      <c r="AB72" s="39"/>
      <c r="AC72" s="34"/>
      <c r="AD72" s="34"/>
      <c r="AE72" s="34"/>
      <c r="AF72" s="41"/>
      <c r="AG72" s="39"/>
      <c r="AH72" s="34"/>
      <c r="AI72" s="34"/>
      <c r="AJ72" s="34"/>
      <c r="AK72" s="41"/>
      <c r="AL72" s="39"/>
      <c r="AM72" s="34"/>
      <c r="AN72" s="34"/>
      <c r="AO72" s="34"/>
      <c r="AP72" s="41"/>
      <c r="AQ72" s="39"/>
      <c r="AR72" s="34"/>
      <c r="AS72" s="34"/>
      <c r="AT72" s="34"/>
      <c r="AU72" s="41"/>
      <c r="AV72" s="39"/>
      <c r="AW72" s="34"/>
      <c r="AX72" s="34"/>
      <c r="AY72" s="34"/>
      <c r="AZ72" s="41"/>
      <c r="BA72" s="39"/>
      <c r="BB72" s="34"/>
      <c r="BC72" s="34"/>
      <c r="BD72" s="34"/>
      <c r="BE72" s="41"/>
      <c r="BF72" s="39"/>
      <c r="BG72" s="34"/>
      <c r="BH72" s="34"/>
      <c r="BI72" s="34"/>
      <c r="BJ72" s="41"/>
      <c r="BK72" s="42">
        <v>0</v>
      </c>
    </row>
    <row r="73" spans="1:63" s="5" customFormat="1">
      <c r="A73" s="17"/>
      <c r="B73" s="27" t="s">
        <v>96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</row>
    <row r="74" spans="1:63">
      <c r="A74" s="17" t="s">
        <v>85</v>
      </c>
      <c r="B74" s="33" t="s">
        <v>101</v>
      </c>
      <c r="C74" s="62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63"/>
      <c r="BJ74" s="63"/>
      <c r="BK74" s="64"/>
    </row>
    <row r="75" spans="1:63">
      <c r="A75" s="17"/>
      <c r="B75" s="26" t="s">
        <v>40</v>
      </c>
      <c r="C75" s="39"/>
      <c r="D75" s="34"/>
      <c r="E75" s="34"/>
      <c r="F75" s="34"/>
      <c r="G75" s="41"/>
      <c r="H75" s="39"/>
      <c r="I75" s="34"/>
      <c r="J75" s="34"/>
      <c r="K75" s="34"/>
      <c r="L75" s="41"/>
      <c r="M75" s="39"/>
      <c r="N75" s="34"/>
      <c r="O75" s="34"/>
      <c r="P75" s="34"/>
      <c r="Q75" s="41"/>
      <c r="R75" s="39"/>
      <c r="S75" s="34"/>
      <c r="T75" s="34"/>
      <c r="U75" s="34"/>
      <c r="V75" s="41"/>
      <c r="W75" s="39"/>
      <c r="X75" s="34"/>
      <c r="Y75" s="34"/>
      <c r="Z75" s="34"/>
      <c r="AA75" s="41"/>
      <c r="AB75" s="39"/>
      <c r="AC75" s="34"/>
      <c r="AD75" s="34"/>
      <c r="AE75" s="34"/>
      <c r="AF75" s="41"/>
      <c r="AG75" s="39"/>
      <c r="AH75" s="34"/>
      <c r="AI75" s="34"/>
      <c r="AJ75" s="34"/>
      <c r="AK75" s="41"/>
      <c r="AL75" s="39"/>
      <c r="AM75" s="34"/>
      <c r="AN75" s="34"/>
      <c r="AO75" s="34"/>
      <c r="AP75" s="41"/>
      <c r="AQ75" s="39"/>
      <c r="AR75" s="34"/>
      <c r="AS75" s="34"/>
      <c r="AT75" s="34"/>
      <c r="AU75" s="41"/>
      <c r="AV75" s="39"/>
      <c r="AW75" s="34"/>
      <c r="AX75" s="34"/>
      <c r="AY75" s="34"/>
      <c r="AZ75" s="41"/>
      <c r="BA75" s="39"/>
      <c r="BB75" s="34"/>
      <c r="BC75" s="34"/>
      <c r="BD75" s="34"/>
      <c r="BE75" s="41"/>
      <c r="BF75" s="39"/>
      <c r="BG75" s="34"/>
      <c r="BH75" s="34"/>
      <c r="BI75" s="34"/>
      <c r="BJ75" s="41"/>
      <c r="BK75" s="42">
        <v>0</v>
      </c>
    </row>
    <row r="76" spans="1:63" s="5" customFormat="1">
      <c r="A76" s="17"/>
      <c r="B76" s="27" t="s">
        <v>95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</row>
    <row r="77" spans="1:63">
      <c r="A77" s="17" t="s">
        <v>86</v>
      </c>
      <c r="B77" s="25" t="s">
        <v>16</v>
      </c>
      <c r="C77" s="62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  <c r="BK77" s="64"/>
    </row>
    <row r="78" spans="1:63">
      <c r="A78" s="17"/>
      <c r="B78" s="26" t="s">
        <v>164</v>
      </c>
      <c r="C78" s="39">
        <v>0</v>
      </c>
      <c r="D78" s="34">
        <v>0</v>
      </c>
      <c r="E78" s="34">
        <v>0</v>
      </c>
      <c r="F78" s="34">
        <v>0</v>
      </c>
      <c r="G78" s="41">
        <v>0</v>
      </c>
      <c r="H78" s="39">
        <v>1.886666E-2</v>
      </c>
      <c r="I78" s="34">
        <v>0</v>
      </c>
      <c r="J78" s="34">
        <v>0</v>
      </c>
      <c r="K78" s="34">
        <v>0</v>
      </c>
      <c r="L78" s="41">
        <v>2.2741200000000001E-3</v>
      </c>
      <c r="M78" s="39">
        <v>0</v>
      </c>
      <c r="N78" s="34">
        <v>0</v>
      </c>
      <c r="O78" s="34">
        <v>0</v>
      </c>
      <c r="P78" s="34">
        <v>0</v>
      </c>
      <c r="Q78" s="41">
        <v>0</v>
      </c>
      <c r="R78" s="39">
        <v>1.467387E-2</v>
      </c>
      <c r="S78" s="34">
        <v>0</v>
      </c>
      <c r="T78" s="34">
        <v>0</v>
      </c>
      <c r="U78" s="34">
        <v>0</v>
      </c>
      <c r="V78" s="41">
        <v>6.7582539999999997E-2</v>
      </c>
      <c r="W78" s="39">
        <v>0</v>
      </c>
      <c r="X78" s="34">
        <v>0</v>
      </c>
      <c r="Y78" s="34">
        <v>0</v>
      </c>
      <c r="Z78" s="34">
        <v>0</v>
      </c>
      <c r="AA78" s="41">
        <v>0</v>
      </c>
      <c r="AB78" s="39">
        <v>0.76991692</v>
      </c>
      <c r="AC78" s="34">
        <v>0.31631175</v>
      </c>
      <c r="AD78" s="34">
        <v>0</v>
      </c>
      <c r="AE78" s="34">
        <v>0</v>
      </c>
      <c r="AF78" s="41">
        <v>1.0940333200000001</v>
      </c>
      <c r="AG78" s="39">
        <v>0</v>
      </c>
      <c r="AH78" s="34">
        <v>0</v>
      </c>
      <c r="AI78" s="34">
        <v>0</v>
      </c>
      <c r="AJ78" s="34">
        <v>0</v>
      </c>
      <c r="AK78" s="41">
        <v>0</v>
      </c>
      <c r="AL78" s="39">
        <v>5.5536799999999997E-2</v>
      </c>
      <c r="AM78" s="34">
        <v>0</v>
      </c>
      <c r="AN78" s="34">
        <v>0</v>
      </c>
      <c r="AO78" s="34">
        <v>0</v>
      </c>
      <c r="AP78" s="41">
        <v>1.764661E-2</v>
      </c>
      <c r="AQ78" s="39">
        <v>0</v>
      </c>
      <c r="AR78" s="34">
        <v>0</v>
      </c>
      <c r="AS78" s="34">
        <v>0</v>
      </c>
      <c r="AT78" s="34">
        <v>0</v>
      </c>
      <c r="AU78" s="41">
        <v>0</v>
      </c>
      <c r="AV78" s="39">
        <v>7.8967788299999997</v>
      </c>
      <c r="AW78" s="34">
        <v>11.233154710000001</v>
      </c>
      <c r="AX78" s="34">
        <v>0</v>
      </c>
      <c r="AY78" s="34">
        <v>0</v>
      </c>
      <c r="AZ78" s="41">
        <v>20.26222314</v>
      </c>
      <c r="BA78" s="39">
        <v>0</v>
      </c>
      <c r="BB78" s="34">
        <v>0</v>
      </c>
      <c r="BC78" s="34">
        <v>0</v>
      </c>
      <c r="BD78" s="34">
        <v>0</v>
      </c>
      <c r="BE78" s="41">
        <v>0</v>
      </c>
      <c r="BF78" s="39">
        <v>4.6230010400000001</v>
      </c>
      <c r="BG78" s="34">
        <v>1.85157171</v>
      </c>
      <c r="BH78" s="34">
        <v>0</v>
      </c>
      <c r="BI78" s="34">
        <v>0</v>
      </c>
      <c r="BJ78" s="41">
        <v>3.90347964</v>
      </c>
      <c r="BK78" s="42">
        <f t="shared" ref="BK78:BK95" si="4">SUM(C78:BJ78)</f>
        <v>52.127051659999999</v>
      </c>
    </row>
    <row r="79" spans="1:63">
      <c r="A79" s="17"/>
      <c r="B79" s="26" t="s">
        <v>165</v>
      </c>
      <c r="C79" s="39">
        <v>0</v>
      </c>
      <c r="D79" s="46">
        <v>0</v>
      </c>
      <c r="E79" s="46">
        <v>0</v>
      </c>
      <c r="F79" s="46">
        <v>0</v>
      </c>
      <c r="G79" s="47">
        <v>0</v>
      </c>
      <c r="H79" s="39">
        <v>1.19302313</v>
      </c>
      <c r="I79" s="46">
        <v>134.43301527</v>
      </c>
      <c r="J79" s="46">
        <v>0</v>
      </c>
      <c r="K79" s="46">
        <v>0</v>
      </c>
      <c r="L79" s="47">
        <v>216.19354118999999</v>
      </c>
      <c r="M79" s="39">
        <v>0</v>
      </c>
      <c r="N79" s="46">
        <v>0</v>
      </c>
      <c r="O79" s="46">
        <v>0</v>
      </c>
      <c r="P79" s="46">
        <v>0</v>
      </c>
      <c r="Q79" s="47">
        <v>0</v>
      </c>
      <c r="R79" s="39">
        <v>1.71915325</v>
      </c>
      <c r="S79" s="46">
        <v>2.8936204700000001</v>
      </c>
      <c r="T79" s="46">
        <v>0</v>
      </c>
      <c r="U79" s="46">
        <v>0</v>
      </c>
      <c r="V79" s="47">
        <v>21.189132010000002</v>
      </c>
      <c r="W79" s="39">
        <v>0</v>
      </c>
      <c r="X79" s="46">
        <v>0</v>
      </c>
      <c r="Y79" s="46">
        <v>0</v>
      </c>
      <c r="Z79" s="46">
        <v>0</v>
      </c>
      <c r="AA79" s="47">
        <v>0</v>
      </c>
      <c r="AB79" s="39">
        <v>0.16932122999999999</v>
      </c>
      <c r="AC79" s="46">
        <v>5.3201637499999999</v>
      </c>
      <c r="AD79" s="46">
        <v>0</v>
      </c>
      <c r="AE79" s="46">
        <v>0</v>
      </c>
      <c r="AF79" s="47">
        <v>11.25454916</v>
      </c>
      <c r="AG79" s="39">
        <v>0</v>
      </c>
      <c r="AH79" s="46">
        <v>0</v>
      </c>
      <c r="AI79" s="46">
        <v>0</v>
      </c>
      <c r="AJ79" s="46">
        <v>0</v>
      </c>
      <c r="AK79" s="47">
        <v>0</v>
      </c>
      <c r="AL79" s="39">
        <v>4.542305E-2</v>
      </c>
      <c r="AM79" s="46">
        <v>0</v>
      </c>
      <c r="AN79" s="46">
        <v>0</v>
      </c>
      <c r="AO79" s="46">
        <v>0</v>
      </c>
      <c r="AP79" s="47">
        <v>0.10141391</v>
      </c>
      <c r="AQ79" s="39">
        <v>0</v>
      </c>
      <c r="AR79" s="46">
        <v>0</v>
      </c>
      <c r="AS79" s="46">
        <v>0</v>
      </c>
      <c r="AT79" s="46">
        <v>0</v>
      </c>
      <c r="AU79" s="47">
        <v>0</v>
      </c>
      <c r="AV79" s="39">
        <v>3.5497356400000002</v>
      </c>
      <c r="AW79" s="46">
        <v>134.39151623999999</v>
      </c>
      <c r="AX79" s="46">
        <v>0</v>
      </c>
      <c r="AY79" s="46">
        <v>0</v>
      </c>
      <c r="AZ79" s="47">
        <v>60.678558809999998</v>
      </c>
      <c r="BA79" s="39">
        <v>0</v>
      </c>
      <c r="BB79" s="46">
        <v>0</v>
      </c>
      <c r="BC79" s="46">
        <v>0</v>
      </c>
      <c r="BD79" s="46">
        <v>0</v>
      </c>
      <c r="BE79" s="47">
        <v>0</v>
      </c>
      <c r="BF79" s="39">
        <v>1.76246525</v>
      </c>
      <c r="BG79" s="46">
        <v>0.38034843000000002</v>
      </c>
      <c r="BH79" s="46">
        <v>0.97352567000000001</v>
      </c>
      <c r="BI79" s="46">
        <v>0</v>
      </c>
      <c r="BJ79" s="47">
        <v>5.1397429299999997</v>
      </c>
      <c r="BK79" s="42">
        <f t="shared" si="4"/>
        <v>601.38824938999994</v>
      </c>
    </row>
    <row r="80" spans="1:63">
      <c r="A80" s="17"/>
      <c r="B80" s="26" t="s">
        <v>166</v>
      </c>
      <c r="C80" s="39">
        <v>0</v>
      </c>
      <c r="D80" s="46">
        <v>0</v>
      </c>
      <c r="E80" s="46">
        <v>0</v>
      </c>
      <c r="F80" s="46">
        <v>0</v>
      </c>
      <c r="G80" s="47">
        <v>0</v>
      </c>
      <c r="H80" s="39">
        <v>2.27088863</v>
      </c>
      <c r="I80" s="46">
        <v>910.97876558999997</v>
      </c>
      <c r="J80" s="46">
        <v>54.159591220000003</v>
      </c>
      <c r="K80" s="46">
        <v>0</v>
      </c>
      <c r="L80" s="47">
        <v>106.37454648000001</v>
      </c>
      <c r="M80" s="39">
        <v>0</v>
      </c>
      <c r="N80" s="46">
        <v>0</v>
      </c>
      <c r="O80" s="46">
        <v>0</v>
      </c>
      <c r="P80" s="46">
        <v>0</v>
      </c>
      <c r="Q80" s="47">
        <v>0</v>
      </c>
      <c r="R80" s="39">
        <v>1.5340555600000001</v>
      </c>
      <c r="S80" s="46">
        <v>17.753884509999999</v>
      </c>
      <c r="T80" s="46">
        <v>5.1576069000000002</v>
      </c>
      <c r="U80" s="46">
        <v>0</v>
      </c>
      <c r="V80" s="47">
        <v>1.4388388999999999</v>
      </c>
      <c r="W80" s="39">
        <v>0</v>
      </c>
      <c r="X80" s="46">
        <v>0</v>
      </c>
      <c r="Y80" s="46">
        <v>0</v>
      </c>
      <c r="Z80" s="46">
        <v>0</v>
      </c>
      <c r="AA80" s="47">
        <v>0</v>
      </c>
      <c r="AB80" s="39">
        <v>11.16168384</v>
      </c>
      <c r="AC80" s="46">
        <v>129.02344456</v>
      </c>
      <c r="AD80" s="46">
        <v>0</v>
      </c>
      <c r="AE80" s="46">
        <v>0</v>
      </c>
      <c r="AF80" s="47">
        <v>191.20301276000001</v>
      </c>
      <c r="AG80" s="39">
        <v>0</v>
      </c>
      <c r="AH80" s="46">
        <v>0</v>
      </c>
      <c r="AI80" s="46">
        <v>0</v>
      </c>
      <c r="AJ80" s="46">
        <v>0</v>
      </c>
      <c r="AK80" s="47">
        <v>0</v>
      </c>
      <c r="AL80" s="39">
        <v>2.2153412299999999</v>
      </c>
      <c r="AM80" s="46">
        <v>10.463149270000001</v>
      </c>
      <c r="AN80" s="46">
        <v>0.67829819999999996</v>
      </c>
      <c r="AO80" s="46">
        <v>0</v>
      </c>
      <c r="AP80" s="47">
        <v>17.283488970000001</v>
      </c>
      <c r="AQ80" s="39">
        <v>0</v>
      </c>
      <c r="AR80" s="46">
        <v>0.27199857999999999</v>
      </c>
      <c r="AS80" s="46">
        <v>0</v>
      </c>
      <c r="AT80" s="46">
        <v>0</v>
      </c>
      <c r="AU80" s="47">
        <v>0</v>
      </c>
      <c r="AV80" s="39">
        <v>90.465248829999993</v>
      </c>
      <c r="AW80" s="46">
        <v>1769.34762284</v>
      </c>
      <c r="AX80" s="46">
        <v>2.0760885899999999</v>
      </c>
      <c r="AY80" s="46">
        <v>542.80027184000005</v>
      </c>
      <c r="AZ80" s="47">
        <v>825.19841150000002</v>
      </c>
      <c r="BA80" s="39">
        <v>0</v>
      </c>
      <c r="BB80" s="46">
        <v>0</v>
      </c>
      <c r="BC80" s="46">
        <v>0</v>
      </c>
      <c r="BD80" s="46">
        <v>0</v>
      </c>
      <c r="BE80" s="47">
        <v>0</v>
      </c>
      <c r="BF80" s="39">
        <v>25.163619709999999</v>
      </c>
      <c r="BG80" s="46">
        <v>111.40809645</v>
      </c>
      <c r="BH80" s="46">
        <v>9.6987657800000004</v>
      </c>
      <c r="BI80" s="46">
        <v>0</v>
      </c>
      <c r="BJ80" s="47">
        <v>87.676648839999999</v>
      </c>
      <c r="BK80" s="42">
        <f t="shared" si="4"/>
        <v>4925.8033695800004</v>
      </c>
    </row>
    <row r="81" spans="1:64">
      <c r="A81" s="17"/>
      <c r="B81" s="26" t="s">
        <v>167</v>
      </c>
      <c r="C81" s="39">
        <v>0</v>
      </c>
      <c r="D81" s="46">
        <v>0</v>
      </c>
      <c r="E81" s="46">
        <v>0</v>
      </c>
      <c r="F81" s="46">
        <v>0</v>
      </c>
      <c r="G81" s="47">
        <v>0</v>
      </c>
      <c r="H81" s="39">
        <v>0.65580311999999996</v>
      </c>
      <c r="I81" s="46">
        <v>118.88627236000001</v>
      </c>
      <c r="J81" s="46">
        <v>0</v>
      </c>
      <c r="K81" s="46">
        <v>0</v>
      </c>
      <c r="L81" s="47">
        <v>2.3329200800000001</v>
      </c>
      <c r="M81" s="39">
        <v>0</v>
      </c>
      <c r="N81" s="46">
        <v>0</v>
      </c>
      <c r="O81" s="46">
        <v>0</v>
      </c>
      <c r="P81" s="46">
        <v>0</v>
      </c>
      <c r="Q81" s="47">
        <v>0</v>
      </c>
      <c r="R81" s="39">
        <v>0.51057321</v>
      </c>
      <c r="S81" s="46">
        <v>0</v>
      </c>
      <c r="T81" s="46">
        <v>0</v>
      </c>
      <c r="U81" s="46">
        <v>0</v>
      </c>
      <c r="V81" s="47">
        <v>0.26223165999999998</v>
      </c>
      <c r="W81" s="39">
        <v>0</v>
      </c>
      <c r="X81" s="46">
        <v>0</v>
      </c>
      <c r="Y81" s="46">
        <v>0</v>
      </c>
      <c r="Z81" s="46">
        <v>0</v>
      </c>
      <c r="AA81" s="47">
        <v>0</v>
      </c>
      <c r="AB81" s="39">
        <v>0.60376386999999998</v>
      </c>
      <c r="AC81" s="46">
        <v>0.32079317000000002</v>
      </c>
      <c r="AD81" s="46">
        <v>0</v>
      </c>
      <c r="AE81" s="46">
        <v>0</v>
      </c>
      <c r="AF81" s="47">
        <v>3.00754967</v>
      </c>
      <c r="AG81" s="39">
        <v>0</v>
      </c>
      <c r="AH81" s="46">
        <v>0</v>
      </c>
      <c r="AI81" s="46">
        <v>0</v>
      </c>
      <c r="AJ81" s="46">
        <v>0</v>
      </c>
      <c r="AK81" s="47">
        <v>0</v>
      </c>
      <c r="AL81" s="39">
        <v>0.16421682000000001</v>
      </c>
      <c r="AM81" s="46">
        <v>8.0923400000000006E-2</v>
      </c>
      <c r="AN81" s="46">
        <v>0</v>
      </c>
      <c r="AO81" s="46">
        <v>0</v>
      </c>
      <c r="AP81" s="47">
        <v>0.25976000999999999</v>
      </c>
      <c r="AQ81" s="39">
        <v>0</v>
      </c>
      <c r="AR81" s="46">
        <v>0</v>
      </c>
      <c r="AS81" s="46">
        <v>0</v>
      </c>
      <c r="AT81" s="46">
        <v>0</v>
      </c>
      <c r="AU81" s="47">
        <v>0</v>
      </c>
      <c r="AV81" s="39">
        <v>10.93075612</v>
      </c>
      <c r="AW81" s="46">
        <v>125.6699266</v>
      </c>
      <c r="AX81" s="46">
        <v>9.6608912100000008</v>
      </c>
      <c r="AY81" s="46">
        <v>0</v>
      </c>
      <c r="AZ81" s="47">
        <v>96.341177490000007</v>
      </c>
      <c r="BA81" s="39">
        <v>0</v>
      </c>
      <c r="BB81" s="46">
        <v>0</v>
      </c>
      <c r="BC81" s="46">
        <v>0</v>
      </c>
      <c r="BD81" s="46">
        <v>0</v>
      </c>
      <c r="BE81" s="47">
        <v>0</v>
      </c>
      <c r="BF81" s="39">
        <v>8.2852720499999997</v>
      </c>
      <c r="BG81" s="46">
        <v>13.85961593</v>
      </c>
      <c r="BH81" s="46">
        <v>1.190401</v>
      </c>
      <c r="BI81" s="46">
        <v>0</v>
      </c>
      <c r="BJ81" s="47">
        <v>13.363564569999999</v>
      </c>
      <c r="BK81" s="42">
        <f t="shared" si="4"/>
        <v>406.38641234000005</v>
      </c>
    </row>
    <row r="82" spans="1:64">
      <c r="A82" s="17"/>
      <c r="B82" s="26" t="s">
        <v>186</v>
      </c>
      <c r="C82" s="39">
        <v>0</v>
      </c>
      <c r="D82" s="46">
        <v>0.69008166999999998</v>
      </c>
      <c r="E82" s="46">
        <v>0</v>
      </c>
      <c r="F82" s="46">
        <v>0</v>
      </c>
      <c r="G82" s="47">
        <v>0</v>
      </c>
      <c r="H82" s="39">
        <v>2.6098591899999999</v>
      </c>
      <c r="I82" s="46">
        <v>1154.2029763099999</v>
      </c>
      <c r="J82" s="46">
        <v>33.068564180000003</v>
      </c>
      <c r="K82" s="46">
        <v>0</v>
      </c>
      <c r="L82" s="47">
        <v>62.554303660000002</v>
      </c>
      <c r="M82" s="39">
        <v>0</v>
      </c>
      <c r="N82" s="46">
        <v>0</v>
      </c>
      <c r="O82" s="46">
        <v>0</v>
      </c>
      <c r="P82" s="46">
        <v>0</v>
      </c>
      <c r="Q82" s="47">
        <v>0</v>
      </c>
      <c r="R82" s="39">
        <v>2.2778196999999998</v>
      </c>
      <c r="S82" s="46">
        <v>166.1219834</v>
      </c>
      <c r="T82" s="46">
        <v>6.06442499</v>
      </c>
      <c r="U82" s="46">
        <v>0</v>
      </c>
      <c r="V82" s="47">
        <v>12.07603851</v>
      </c>
      <c r="W82" s="39">
        <v>0</v>
      </c>
      <c r="X82" s="46">
        <v>0</v>
      </c>
      <c r="Y82" s="46">
        <v>0</v>
      </c>
      <c r="Z82" s="46">
        <v>0</v>
      </c>
      <c r="AA82" s="47">
        <v>0</v>
      </c>
      <c r="AB82" s="39">
        <v>4.4468564600000002</v>
      </c>
      <c r="AC82" s="46">
        <v>173.66939722999999</v>
      </c>
      <c r="AD82" s="46">
        <v>0</v>
      </c>
      <c r="AE82" s="46">
        <v>0</v>
      </c>
      <c r="AF82" s="47">
        <v>362.22220779000003</v>
      </c>
      <c r="AG82" s="39">
        <v>0</v>
      </c>
      <c r="AH82" s="46">
        <v>0</v>
      </c>
      <c r="AI82" s="46">
        <v>0</v>
      </c>
      <c r="AJ82" s="46">
        <v>0</v>
      </c>
      <c r="AK82" s="47">
        <v>0</v>
      </c>
      <c r="AL82" s="39">
        <v>0.34038374999999998</v>
      </c>
      <c r="AM82" s="46">
        <v>2.6869915600000001</v>
      </c>
      <c r="AN82" s="46">
        <v>0</v>
      </c>
      <c r="AO82" s="46">
        <v>0</v>
      </c>
      <c r="AP82" s="47">
        <v>14.61021897</v>
      </c>
      <c r="AQ82" s="39">
        <v>0</v>
      </c>
      <c r="AR82" s="46">
        <v>2.4143871400000001</v>
      </c>
      <c r="AS82" s="46">
        <v>0</v>
      </c>
      <c r="AT82" s="46">
        <v>0</v>
      </c>
      <c r="AU82" s="47">
        <v>0</v>
      </c>
      <c r="AV82" s="39">
        <v>15.22931284</v>
      </c>
      <c r="AW82" s="46">
        <v>429.98804497999998</v>
      </c>
      <c r="AX82" s="46">
        <v>0</v>
      </c>
      <c r="AY82" s="46">
        <v>121.25359252</v>
      </c>
      <c r="AZ82" s="47">
        <v>306.82190293000002</v>
      </c>
      <c r="BA82" s="39">
        <v>0</v>
      </c>
      <c r="BB82" s="46">
        <v>0</v>
      </c>
      <c r="BC82" s="46">
        <v>0</v>
      </c>
      <c r="BD82" s="46">
        <v>0</v>
      </c>
      <c r="BE82" s="47">
        <v>0</v>
      </c>
      <c r="BF82" s="39">
        <v>6.7163516699999999</v>
      </c>
      <c r="BG82" s="46">
        <v>11.18092345</v>
      </c>
      <c r="BH82" s="46">
        <v>3.8913281799999999</v>
      </c>
      <c r="BI82" s="46">
        <v>0</v>
      </c>
      <c r="BJ82" s="47">
        <v>54.869640130000001</v>
      </c>
      <c r="BK82" s="42">
        <f t="shared" si="4"/>
        <v>2950.0075912100001</v>
      </c>
    </row>
    <row r="83" spans="1:64">
      <c r="A83" s="17"/>
      <c r="B83" s="26" t="s">
        <v>187</v>
      </c>
      <c r="C83" s="39">
        <v>0</v>
      </c>
      <c r="D83" s="46">
        <v>0</v>
      </c>
      <c r="E83" s="46">
        <v>0</v>
      </c>
      <c r="F83" s="46">
        <v>0</v>
      </c>
      <c r="G83" s="47">
        <v>0</v>
      </c>
      <c r="H83" s="39">
        <v>0.56497184</v>
      </c>
      <c r="I83" s="46">
        <v>2.4650507099999999</v>
      </c>
      <c r="J83" s="46">
        <v>0</v>
      </c>
      <c r="K83" s="46">
        <v>0</v>
      </c>
      <c r="L83" s="47">
        <v>0.87236855999999996</v>
      </c>
      <c r="M83" s="39">
        <v>0</v>
      </c>
      <c r="N83" s="46">
        <v>0</v>
      </c>
      <c r="O83" s="46">
        <v>0</v>
      </c>
      <c r="P83" s="46">
        <v>0</v>
      </c>
      <c r="Q83" s="47">
        <v>0</v>
      </c>
      <c r="R83" s="39">
        <v>0.29773434999999998</v>
      </c>
      <c r="S83" s="46">
        <v>4.1996799999999999E-3</v>
      </c>
      <c r="T83" s="46">
        <v>0</v>
      </c>
      <c r="U83" s="46">
        <v>0</v>
      </c>
      <c r="V83" s="47">
        <v>0.60444953000000001</v>
      </c>
      <c r="W83" s="39">
        <v>0</v>
      </c>
      <c r="X83" s="46">
        <v>0</v>
      </c>
      <c r="Y83" s="46">
        <v>0</v>
      </c>
      <c r="Z83" s="46">
        <v>0</v>
      </c>
      <c r="AA83" s="47">
        <v>0</v>
      </c>
      <c r="AB83" s="39">
        <v>0.35170623000000001</v>
      </c>
      <c r="AC83" s="46">
        <v>1.7320404899999999</v>
      </c>
      <c r="AD83" s="46">
        <v>0</v>
      </c>
      <c r="AE83" s="46">
        <v>0</v>
      </c>
      <c r="AF83" s="47">
        <v>3.6099834099999999</v>
      </c>
      <c r="AG83" s="39">
        <v>0</v>
      </c>
      <c r="AH83" s="46">
        <v>0</v>
      </c>
      <c r="AI83" s="46">
        <v>0</v>
      </c>
      <c r="AJ83" s="46">
        <v>0</v>
      </c>
      <c r="AK83" s="47">
        <v>0</v>
      </c>
      <c r="AL83" s="39">
        <v>9.5616599999999996E-2</v>
      </c>
      <c r="AM83" s="46">
        <v>0.24532979999999999</v>
      </c>
      <c r="AN83" s="46">
        <v>0</v>
      </c>
      <c r="AO83" s="46">
        <v>0</v>
      </c>
      <c r="AP83" s="47">
        <v>0.50661431999999995</v>
      </c>
      <c r="AQ83" s="39">
        <v>0</v>
      </c>
      <c r="AR83" s="46">
        <v>0</v>
      </c>
      <c r="AS83" s="46">
        <v>0</v>
      </c>
      <c r="AT83" s="46">
        <v>0</v>
      </c>
      <c r="AU83" s="47">
        <v>0</v>
      </c>
      <c r="AV83" s="39">
        <v>36.300765429999998</v>
      </c>
      <c r="AW83" s="46">
        <v>287.17770846000002</v>
      </c>
      <c r="AX83" s="46">
        <v>4.9243271999999996</v>
      </c>
      <c r="AY83" s="46">
        <v>0</v>
      </c>
      <c r="AZ83" s="47">
        <v>416.11702104</v>
      </c>
      <c r="BA83" s="39">
        <v>0</v>
      </c>
      <c r="BB83" s="46">
        <v>0</v>
      </c>
      <c r="BC83" s="46">
        <v>0</v>
      </c>
      <c r="BD83" s="46">
        <v>0</v>
      </c>
      <c r="BE83" s="47">
        <v>0</v>
      </c>
      <c r="BF83" s="39">
        <v>16.467369130000002</v>
      </c>
      <c r="BG83" s="46">
        <v>57.277293729999997</v>
      </c>
      <c r="BH83" s="46">
        <v>10.702912080000001</v>
      </c>
      <c r="BI83" s="46">
        <v>0</v>
      </c>
      <c r="BJ83" s="47">
        <v>96.4117818</v>
      </c>
      <c r="BK83" s="42">
        <f t="shared" si="4"/>
        <v>936.72924438999996</v>
      </c>
    </row>
    <row r="84" spans="1:64">
      <c r="A84" s="17"/>
      <c r="B84" s="26" t="s">
        <v>168</v>
      </c>
      <c r="C84" s="39">
        <v>0</v>
      </c>
      <c r="D84" s="46">
        <v>0</v>
      </c>
      <c r="E84" s="46">
        <v>0</v>
      </c>
      <c r="F84" s="46">
        <v>0</v>
      </c>
      <c r="G84" s="47">
        <v>0</v>
      </c>
      <c r="H84" s="39">
        <v>0.20267382</v>
      </c>
      <c r="I84" s="46">
        <v>0.46754405999999998</v>
      </c>
      <c r="J84" s="46">
        <v>0</v>
      </c>
      <c r="K84" s="46">
        <v>0</v>
      </c>
      <c r="L84" s="47">
        <v>1.3601613800000001</v>
      </c>
      <c r="M84" s="39">
        <v>0</v>
      </c>
      <c r="N84" s="46">
        <v>0</v>
      </c>
      <c r="O84" s="46">
        <v>0</v>
      </c>
      <c r="P84" s="46">
        <v>0</v>
      </c>
      <c r="Q84" s="47">
        <v>0</v>
      </c>
      <c r="R84" s="39">
        <v>0.22117787</v>
      </c>
      <c r="S84" s="46">
        <v>2.1689020000000001</v>
      </c>
      <c r="T84" s="46">
        <v>0</v>
      </c>
      <c r="U84" s="46">
        <v>0</v>
      </c>
      <c r="V84" s="47">
        <v>2.1689010000000002E-2</v>
      </c>
      <c r="W84" s="39">
        <v>0</v>
      </c>
      <c r="X84" s="46">
        <v>0</v>
      </c>
      <c r="Y84" s="46">
        <v>0</v>
      </c>
      <c r="Z84" s="46">
        <v>0</v>
      </c>
      <c r="AA84" s="47">
        <v>0</v>
      </c>
      <c r="AB84" s="39">
        <v>1.08548577</v>
      </c>
      <c r="AC84" s="46">
        <v>34.97994035</v>
      </c>
      <c r="AD84" s="46">
        <v>0</v>
      </c>
      <c r="AE84" s="46">
        <v>0</v>
      </c>
      <c r="AF84" s="47">
        <v>90.062436070000004</v>
      </c>
      <c r="AG84" s="39">
        <v>0</v>
      </c>
      <c r="AH84" s="46">
        <v>0</v>
      </c>
      <c r="AI84" s="46">
        <v>0</v>
      </c>
      <c r="AJ84" s="46">
        <v>0</v>
      </c>
      <c r="AK84" s="47">
        <v>0</v>
      </c>
      <c r="AL84" s="39">
        <v>0.43129446999999999</v>
      </c>
      <c r="AM84" s="46">
        <v>1.4120500199999999</v>
      </c>
      <c r="AN84" s="46">
        <v>0</v>
      </c>
      <c r="AO84" s="46">
        <v>0</v>
      </c>
      <c r="AP84" s="47">
        <v>7.8740322300000001</v>
      </c>
      <c r="AQ84" s="39">
        <v>0</v>
      </c>
      <c r="AR84" s="46">
        <v>0</v>
      </c>
      <c r="AS84" s="46">
        <v>0</v>
      </c>
      <c r="AT84" s="46">
        <v>0</v>
      </c>
      <c r="AU84" s="47">
        <v>0</v>
      </c>
      <c r="AV84" s="39">
        <v>14.77007702</v>
      </c>
      <c r="AW84" s="46">
        <v>78.744649559999999</v>
      </c>
      <c r="AX84" s="46">
        <v>0</v>
      </c>
      <c r="AY84" s="46">
        <v>0</v>
      </c>
      <c r="AZ84" s="47">
        <v>144.62382909999999</v>
      </c>
      <c r="BA84" s="39">
        <v>0</v>
      </c>
      <c r="BB84" s="46">
        <v>0</v>
      </c>
      <c r="BC84" s="46">
        <v>0</v>
      </c>
      <c r="BD84" s="46">
        <v>0</v>
      </c>
      <c r="BE84" s="47">
        <v>0</v>
      </c>
      <c r="BF84" s="39">
        <v>11.45566868</v>
      </c>
      <c r="BG84" s="46">
        <v>24.84331989</v>
      </c>
      <c r="BH84" s="46">
        <v>2.5158801099999999</v>
      </c>
      <c r="BI84" s="46">
        <v>0</v>
      </c>
      <c r="BJ84" s="47">
        <v>23.328832609999999</v>
      </c>
      <c r="BK84" s="42">
        <f t="shared" si="4"/>
        <v>440.56964402</v>
      </c>
    </row>
    <row r="85" spans="1:64">
      <c r="A85" s="17"/>
      <c r="B85" s="26" t="s">
        <v>169</v>
      </c>
      <c r="C85" s="39">
        <v>0</v>
      </c>
      <c r="D85" s="46">
        <v>0</v>
      </c>
      <c r="E85" s="46">
        <v>0</v>
      </c>
      <c r="F85" s="46">
        <v>0</v>
      </c>
      <c r="G85" s="47">
        <v>0</v>
      </c>
      <c r="H85" s="39">
        <v>0.15586285</v>
      </c>
      <c r="I85" s="46">
        <v>3.1688148599999999</v>
      </c>
      <c r="J85" s="46">
        <v>0</v>
      </c>
      <c r="K85" s="46">
        <v>0</v>
      </c>
      <c r="L85" s="47">
        <v>0</v>
      </c>
      <c r="M85" s="39">
        <v>0</v>
      </c>
      <c r="N85" s="46">
        <v>0</v>
      </c>
      <c r="O85" s="46">
        <v>0</v>
      </c>
      <c r="P85" s="46">
        <v>0</v>
      </c>
      <c r="Q85" s="47">
        <v>0</v>
      </c>
      <c r="R85" s="39">
        <v>0.1099407</v>
      </c>
      <c r="S85" s="46">
        <v>0</v>
      </c>
      <c r="T85" s="46">
        <v>0</v>
      </c>
      <c r="U85" s="46">
        <v>0</v>
      </c>
      <c r="V85" s="47">
        <v>0</v>
      </c>
      <c r="W85" s="39">
        <v>0</v>
      </c>
      <c r="X85" s="46">
        <v>0</v>
      </c>
      <c r="Y85" s="46">
        <v>0</v>
      </c>
      <c r="Z85" s="46">
        <v>0</v>
      </c>
      <c r="AA85" s="47">
        <v>0</v>
      </c>
      <c r="AB85" s="39">
        <v>1.07951632</v>
      </c>
      <c r="AC85" s="46">
        <v>0.37785499</v>
      </c>
      <c r="AD85" s="46">
        <v>0</v>
      </c>
      <c r="AE85" s="46">
        <v>0</v>
      </c>
      <c r="AF85" s="47">
        <v>11.56825944</v>
      </c>
      <c r="AG85" s="39">
        <v>0</v>
      </c>
      <c r="AH85" s="46">
        <v>0</v>
      </c>
      <c r="AI85" s="46">
        <v>0</v>
      </c>
      <c r="AJ85" s="46">
        <v>0</v>
      </c>
      <c r="AK85" s="47">
        <v>0</v>
      </c>
      <c r="AL85" s="39">
        <v>0.58450835000000001</v>
      </c>
      <c r="AM85" s="46">
        <v>0.25986803000000003</v>
      </c>
      <c r="AN85" s="46">
        <v>0</v>
      </c>
      <c r="AO85" s="46">
        <v>0</v>
      </c>
      <c r="AP85" s="47">
        <v>1.1075371899999999</v>
      </c>
      <c r="AQ85" s="39">
        <v>0</v>
      </c>
      <c r="AR85" s="46">
        <v>0</v>
      </c>
      <c r="AS85" s="46">
        <v>0</v>
      </c>
      <c r="AT85" s="46">
        <v>0</v>
      </c>
      <c r="AU85" s="47">
        <v>0</v>
      </c>
      <c r="AV85" s="39">
        <v>15.236126799999999</v>
      </c>
      <c r="AW85" s="46">
        <v>16.020187719999999</v>
      </c>
      <c r="AX85" s="46">
        <v>0</v>
      </c>
      <c r="AY85" s="46">
        <v>0</v>
      </c>
      <c r="AZ85" s="47">
        <v>33.797745409999997</v>
      </c>
      <c r="BA85" s="39">
        <v>0</v>
      </c>
      <c r="BB85" s="46">
        <v>0</v>
      </c>
      <c r="BC85" s="46">
        <v>0</v>
      </c>
      <c r="BD85" s="46">
        <v>0</v>
      </c>
      <c r="BE85" s="47">
        <v>0</v>
      </c>
      <c r="BF85" s="39">
        <v>8.9010467999999996</v>
      </c>
      <c r="BG85" s="46">
        <v>6.46699102</v>
      </c>
      <c r="BH85" s="46">
        <v>0</v>
      </c>
      <c r="BI85" s="46">
        <v>0</v>
      </c>
      <c r="BJ85" s="47">
        <v>17.9527939</v>
      </c>
      <c r="BK85" s="42">
        <f t="shared" si="4"/>
        <v>116.78705438</v>
      </c>
    </row>
    <row r="86" spans="1:64">
      <c r="A86" s="17"/>
      <c r="B86" s="26" t="s">
        <v>170</v>
      </c>
      <c r="C86" s="39">
        <v>0</v>
      </c>
      <c r="D86" s="46">
        <v>0</v>
      </c>
      <c r="E86" s="46">
        <v>0</v>
      </c>
      <c r="F86" s="46">
        <v>0</v>
      </c>
      <c r="G86" s="47">
        <v>0</v>
      </c>
      <c r="H86" s="39">
        <v>0</v>
      </c>
      <c r="I86" s="46">
        <v>0</v>
      </c>
      <c r="J86" s="46">
        <v>0</v>
      </c>
      <c r="K86" s="46">
        <v>0</v>
      </c>
      <c r="L86" s="47">
        <v>0</v>
      </c>
      <c r="M86" s="39">
        <v>0</v>
      </c>
      <c r="N86" s="46">
        <v>0</v>
      </c>
      <c r="O86" s="46">
        <v>0</v>
      </c>
      <c r="P86" s="46">
        <v>0</v>
      </c>
      <c r="Q86" s="47">
        <v>0</v>
      </c>
      <c r="R86" s="39">
        <v>0</v>
      </c>
      <c r="S86" s="46">
        <v>0</v>
      </c>
      <c r="T86" s="46">
        <v>0</v>
      </c>
      <c r="U86" s="46">
        <v>0</v>
      </c>
      <c r="V86" s="47">
        <v>0</v>
      </c>
      <c r="W86" s="39">
        <v>0</v>
      </c>
      <c r="X86" s="46">
        <v>0</v>
      </c>
      <c r="Y86" s="46">
        <v>0</v>
      </c>
      <c r="Z86" s="46">
        <v>0</v>
      </c>
      <c r="AA86" s="47">
        <v>0</v>
      </c>
      <c r="AB86" s="39">
        <v>0</v>
      </c>
      <c r="AC86" s="46">
        <v>0</v>
      </c>
      <c r="AD86" s="46">
        <v>0</v>
      </c>
      <c r="AE86" s="46">
        <v>0</v>
      </c>
      <c r="AF86" s="47">
        <v>0.97485675999999999</v>
      </c>
      <c r="AG86" s="39">
        <v>0</v>
      </c>
      <c r="AH86" s="46">
        <v>0</v>
      </c>
      <c r="AI86" s="46">
        <v>0</v>
      </c>
      <c r="AJ86" s="46">
        <v>0</v>
      </c>
      <c r="AK86" s="47">
        <v>0</v>
      </c>
      <c r="AL86" s="39">
        <v>0</v>
      </c>
      <c r="AM86" s="46">
        <v>0</v>
      </c>
      <c r="AN86" s="46">
        <v>0</v>
      </c>
      <c r="AO86" s="46">
        <v>0</v>
      </c>
      <c r="AP86" s="47">
        <v>0</v>
      </c>
      <c r="AQ86" s="39">
        <v>0</v>
      </c>
      <c r="AR86" s="46">
        <v>0</v>
      </c>
      <c r="AS86" s="46">
        <v>0</v>
      </c>
      <c r="AT86" s="46">
        <v>0</v>
      </c>
      <c r="AU86" s="47">
        <v>0</v>
      </c>
      <c r="AV86" s="39">
        <v>8.6002400000000007E-2</v>
      </c>
      <c r="AW86" s="46">
        <v>0.55659038000000005</v>
      </c>
      <c r="AX86" s="46">
        <v>0</v>
      </c>
      <c r="AY86" s="46">
        <v>0</v>
      </c>
      <c r="AZ86" s="47">
        <v>1.1302331699999999</v>
      </c>
      <c r="BA86" s="39">
        <v>0</v>
      </c>
      <c r="BB86" s="46">
        <v>0</v>
      </c>
      <c r="BC86" s="46">
        <v>0</v>
      </c>
      <c r="BD86" s="46">
        <v>0</v>
      </c>
      <c r="BE86" s="47">
        <v>0</v>
      </c>
      <c r="BF86" s="39">
        <v>2.8749469999999999E-2</v>
      </c>
      <c r="BG86" s="46">
        <v>0</v>
      </c>
      <c r="BH86" s="46">
        <v>0</v>
      </c>
      <c r="BI86" s="46">
        <v>0</v>
      </c>
      <c r="BJ86" s="47">
        <v>0</v>
      </c>
      <c r="BK86" s="42">
        <f t="shared" si="4"/>
        <v>2.77643218</v>
      </c>
    </row>
    <row r="87" spans="1:64">
      <c r="A87" s="17"/>
      <c r="B87" s="26" t="s">
        <v>171</v>
      </c>
      <c r="C87" s="39">
        <v>0</v>
      </c>
      <c r="D87" s="46">
        <v>0</v>
      </c>
      <c r="E87" s="46">
        <v>0</v>
      </c>
      <c r="F87" s="46">
        <v>0</v>
      </c>
      <c r="G87" s="47">
        <v>0</v>
      </c>
      <c r="H87" s="39">
        <v>0</v>
      </c>
      <c r="I87" s="46">
        <v>0</v>
      </c>
      <c r="J87" s="46">
        <v>0</v>
      </c>
      <c r="K87" s="46">
        <v>0</v>
      </c>
      <c r="L87" s="47">
        <v>0</v>
      </c>
      <c r="M87" s="39">
        <v>0</v>
      </c>
      <c r="N87" s="46">
        <v>0</v>
      </c>
      <c r="O87" s="46">
        <v>0</v>
      </c>
      <c r="P87" s="46">
        <v>0</v>
      </c>
      <c r="Q87" s="47">
        <v>0</v>
      </c>
      <c r="R87" s="39">
        <v>0</v>
      </c>
      <c r="S87" s="46">
        <v>0</v>
      </c>
      <c r="T87" s="46">
        <v>0</v>
      </c>
      <c r="U87" s="46">
        <v>0</v>
      </c>
      <c r="V87" s="47">
        <v>0</v>
      </c>
      <c r="W87" s="39">
        <v>0</v>
      </c>
      <c r="X87" s="46">
        <v>0</v>
      </c>
      <c r="Y87" s="46">
        <v>0</v>
      </c>
      <c r="Z87" s="46">
        <v>0</v>
      </c>
      <c r="AA87" s="47">
        <v>0</v>
      </c>
      <c r="AB87" s="39">
        <v>2.0073299999999999E-3</v>
      </c>
      <c r="AC87" s="46">
        <v>0</v>
      </c>
      <c r="AD87" s="46">
        <v>0</v>
      </c>
      <c r="AE87" s="46">
        <v>0</v>
      </c>
      <c r="AF87" s="47">
        <v>0.1004038</v>
      </c>
      <c r="AG87" s="39">
        <v>0</v>
      </c>
      <c r="AH87" s="46">
        <v>0</v>
      </c>
      <c r="AI87" s="46">
        <v>0</v>
      </c>
      <c r="AJ87" s="46">
        <v>0</v>
      </c>
      <c r="AK87" s="47">
        <v>0</v>
      </c>
      <c r="AL87" s="39">
        <v>0</v>
      </c>
      <c r="AM87" s="46">
        <v>0</v>
      </c>
      <c r="AN87" s="46">
        <v>0</v>
      </c>
      <c r="AO87" s="46">
        <v>0</v>
      </c>
      <c r="AP87" s="47">
        <v>0</v>
      </c>
      <c r="AQ87" s="39">
        <v>0</v>
      </c>
      <c r="AR87" s="46">
        <v>0</v>
      </c>
      <c r="AS87" s="46">
        <v>0</v>
      </c>
      <c r="AT87" s="46">
        <v>0</v>
      </c>
      <c r="AU87" s="47">
        <v>0</v>
      </c>
      <c r="AV87" s="39">
        <v>0.1228149</v>
      </c>
      <c r="AW87" s="46">
        <v>0</v>
      </c>
      <c r="AX87" s="46">
        <v>0</v>
      </c>
      <c r="AY87" s="46">
        <v>0</v>
      </c>
      <c r="AZ87" s="47">
        <v>0.33708992999999998</v>
      </c>
      <c r="BA87" s="39">
        <v>0</v>
      </c>
      <c r="BB87" s="46">
        <v>0</v>
      </c>
      <c r="BC87" s="46">
        <v>0</v>
      </c>
      <c r="BD87" s="46">
        <v>0</v>
      </c>
      <c r="BE87" s="47">
        <v>0</v>
      </c>
      <c r="BF87" s="39">
        <v>7.6623799999999999E-3</v>
      </c>
      <c r="BG87" s="46">
        <v>0</v>
      </c>
      <c r="BH87" s="46">
        <v>0</v>
      </c>
      <c r="BI87" s="46">
        <v>0</v>
      </c>
      <c r="BJ87" s="47">
        <v>0.22689793999999999</v>
      </c>
      <c r="BK87" s="42">
        <f t="shared" si="4"/>
        <v>0.79687627999999999</v>
      </c>
    </row>
    <row r="88" spans="1:64">
      <c r="A88" s="17"/>
      <c r="B88" s="26" t="s">
        <v>172</v>
      </c>
      <c r="C88" s="39">
        <v>0</v>
      </c>
      <c r="D88" s="46">
        <v>0</v>
      </c>
      <c r="E88" s="46">
        <v>0</v>
      </c>
      <c r="F88" s="46">
        <v>0</v>
      </c>
      <c r="G88" s="47">
        <v>0</v>
      </c>
      <c r="H88" s="39">
        <v>4.91998E-3</v>
      </c>
      <c r="I88" s="46">
        <v>0</v>
      </c>
      <c r="J88" s="46">
        <v>0</v>
      </c>
      <c r="K88" s="46">
        <v>0</v>
      </c>
      <c r="L88" s="47">
        <v>0</v>
      </c>
      <c r="M88" s="39">
        <v>0</v>
      </c>
      <c r="N88" s="46">
        <v>0</v>
      </c>
      <c r="O88" s="46">
        <v>0</v>
      </c>
      <c r="P88" s="46">
        <v>0</v>
      </c>
      <c r="Q88" s="47">
        <v>0</v>
      </c>
      <c r="R88" s="39">
        <v>0</v>
      </c>
      <c r="S88" s="46">
        <v>0</v>
      </c>
      <c r="T88" s="46">
        <v>0</v>
      </c>
      <c r="U88" s="46">
        <v>0</v>
      </c>
      <c r="V88" s="47">
        <v>0</v>
      </c>
      <c r="W88" s="39">
        <v>0</v>
      </c>
      <c r="X88" s="46">
        <v>0</v>
      </c>
      <c r="Y88" s="46">
        <v>0</v>
      </c>
      <c r="Z88" s="46">
        <v>0</v>
      </c>
      <c r="AA88" s="47">
        <v>0</v>
      </c>
      <c r="AB88" s="39">
        <v>8.4494099999999992E-3</v>
      </c>
      <c r="AC88" s="46">
        <v>0</v>
      </c>
      <c r="AD88" s="46">
        <v>0</v>
      </c>
      <c r="AE88" s="46">
        <v>0</v>
      </c>
      <c r="AF88" s="47">
        <v>0.20183733000000001</v>
      </c>
      <c r="AG88" s="39">
        <v>0</v>
      </c>
      <c r="AH88" s="46">
        <v>0</v>
      </c>
      <c r="AI88" s="46">
        <v>0</v>
      </c>
      <c r="AJ88" s="46">
        <v>0</v>
      </c>
      <c r="AK88" s="47">
        <v>0</v>
      </c>
      <c r="AL88" s="39">
        <v>2.0178689999999999E-2</v>
      </c>
      <c r="AM88" s="46">
        <v>0</v>
      </c>
      <c r="AN88" s="46">
        <v>0</v>
      </c>
      <c r="AO88" s="46">
        <v>0</v>
      </c>
      <c r="AP88" s="47">
        <v>0</v>
      </c>
      <c r="AQ88" s="39">
        <v>0</v>
      </c>
      <c r="AR88" s="46">
        <v>0</v>
      </c>
      <c r="AS88" s="46">
        <v>0</v>
      </c>
      <c r="AT88" s="46">
        <v>0</v>
      </c>
      <c r="AU88" s="47">
        <v>0</v>
      </c>
      <c r="AV88" s="39">
        <v>0.10379314000000001</v>
      </c>
      <c r="AW88" s="46">
        <v>0</v>
      </c>
      <c r="AX88" s="46">
        <v>0</v>
      </c>
      <c r="AY88" s="46">
        <v>0</v>
      </c>
      <c r="AZ88" s="47">
        <v>0.69272341999999998</v>
      </c>
      <c r="BA88" s="39">
        <v>0</v>
      </c>
      <c r="BB88" s="46">
        <v>0</v>
      </c>
      <c r="BC88" s="46">
        <v>0</v>
      </c>
      <c r="BD88" s="46">
        <v>0</v>
      </c>
      <c r="BE88" s="47">
        <v>0</v>
      </c>
      <c r="BF88" s="39">
        <v>1.7534859999999999E-2</v>
      </c>
      <c r="BG88" s="46">
        <v>0</v>
      </c>
      <c r="BH88" s="46">
        <v>0</v>
      </c>
      <c r="BI88" s="46">
        <v>0</v>
      </c>
      <c r="BJ88" s="47">
        <v>2.01795E-2</v>
      </c>
      <c r="BK88" s="42">
        <f t="shared" si="4"/>
        <v>1.0696163300000001</v>
      </c>
    </row>
    <row r="89" spans="1:64">
      <c r="A89" s="17"/>
      <c r="B89" s="26" t="s">
        <v>173</v>
      </c>
      <c r="C89" s="39">
        <v>0</v>
      </c>
      <c r="D89" s="46">
        <v>0</v>
      </c>
      <c r="E89" s="46">
        <v>0</v>
      </c>
      <c r="F89" s="46">
        <v>0</v>
      </c>
      <c r="G89" s="47">
        <v>0</v>
      </c>
      <c r="H89" s="39">
        <v>2.6532299999999999E-3</v>
      </c>
      <c r="I89" s="46">
        <v>0</v>
      </c>
      <c r="J89" s="46">
        <v>0</v>
      </c>
      <c r="K89" s="46">
        <v>0</v>
      </c>
      <c r="L89" s="47">
        <v>0</v>
      </c>
      <c r="M89" s="39">
        <v>0</v>
      </c>
      <c r="N89" s="46">
        <v>0</v>
      </c>
      <c r="O89" s="46">
        <v>0</v>
      </c>
      <c r="P89" s="46">
        <v>0</v>
      </c>
      <c r="Q89" s="47">
        <v>0</v>
      </c>
      <c r="R89" s="39">
        <v>2.5217630000000001E-2</v>
      </c>
      <c r="S89" s="46">
        <v>0</v>
      </c>
      <c r="T89" s="46">
        <v>0</v>
      </c>
      <c r="U89" s="46">
        <v>0</v>
      </c>
      <c r="V89" s="47">
        <v>0</v>
      </c>
      <c r="W89" s="39">
        <v>0</v>
      </c>
      <c r="X89" s="46">
        <v>0</v>
      </c>
      <c r="Y89" s="46">
        <v>0</v>
      </c>
      <c r="Z89" s="46">
        <v>0</v>
      </c>
      <c r="AA89" s="47">
        <v>0</v>
      </c>
      <c r="AB89" s="39">
        <v>8.6457889999999996E-2</v>
      </c>
      <c r="AC89" s="46">
        <v>0.13823041999999999</v>
      </c>
      <c r="AD89" s="46">
        <v>0</v>
      </c>
      <c r="AE89" s="46">
        <v>0</v>
      </c>
      <c r="AF89" s="47">
        <v>0.50482537000000005</v>
      </c>
      <c r="AG89" s="39">
        <v>0</v>
      </c>
      <c r="AH89" s="46">
        <v>0</v>
      </c>
      <c r="AI89" s="46">
        <v>0</v>
      </c>
      <c r="AJ89" s="46">
        <v>0</v>
      </c>
      <c r="AK89" s="47">
        <v>0</v>
      </c>
      <c r="AL89" s="39">
        <v>0</v>
      </c>
      <c r="AM89" s="46">
        <v>0</v>
      </c>
      <c r="AN89" s="46">
        <v>0</v>
      </c>
      <c r="AO89" s="46">
        <v>0</v>
      </c>
      <c r="AP89" s="47">
        <v>0</v>
      </c>
      <c r="AQ89" s="39">
        <v>0</v>
      </c>
      <c r="AR89" s="46">
        <v>0</v>
      </c>
      <c r="AS89" s="46">
        <v>0</v>
      </c>
      <c r="AT89" s="46">
        <v>0</v>
      </c>
      <c r="AU89" s="47">
        <v>0</v>
      </c>
      <c r="AV89" s="39">
        <v>0.29997771000000001</v>
      </c>
      <c r="AW89" s="46">
        <v>0.11099537</v>
      </c>
      <c r="AX89" s="46">
        <v>0</v>
      </c>
      <c r="AY89" s="46">
        <v>0</v>
      </c>
      <c r="AZ89" s="47">
        <v>2.7768386299999999</v>
      </c>
      <c r="BA89" s="39">
        <v>0</v>
      </c>
      <c r="BB89" s="46">
        <v>0</v>
      </c>
      <c r="BC89" s="46">
        <v>0</v>
      </c>
      <c r="BD89" s="46">
        <v>0</v>
      </c>
      <c r="BE89" s="47">
        <v>0</v>
      </c>
      <c r="BF89" s="39">
        <v>0.16362661000000001</v>
      </c>
      <c r="BG89" s="46">
        <v>0.22183108000000001</v>
      </c>
      <c r="BH89" s="46">
        <v>0</v>
      </c>
      <c r="BI89" s="46">
        <v>0</v>
      </c>
      <c r="BJ89" s="47">
        <v>0.27575264999999999</v>
      </c>
      <c r="BK89" s="42">
        <f t="shared" si="4"/>
        <v>4.6064065900000006</v>
      </c>
    </row>
    <row r="90" spans="1:64">
      <c r="A90" s="17"/>
      <c r="B90" s="26" t="s">
        <v>174</v>
      </c>
      <c r="C90" s="39">
        <v>0</v>
      </c>
      <c r="D90" s="46">
        <v>0</v>
      </c>
      <c r="E90" s="46">
        <v>0</v>
      </c>
      <c r="F90" s="46">
        <v>0</v>
      </c>
      <c r="G90" s="47">
        <v>0</v>
      </c>
      <c r="H90" s="39">
        <v>4.4168000000000002E-3</v>
      </c>
      <c r="I90" s="46">
        <v>3.0352580499999999</v>
      </c>
      <c r="J90" s="46">
        <v>0</v>
      </c>
      <c r="K90" s="46">
        <v>0</v>
      </c>
      <c r="L90" s="47">
        <v>0</v>
      </c>
      <c r="M90" s="39">
        <v>0</v>
      </c>
      <c r="N90" s="46">
        <v>0</v>
      </c>
      <c r="O90" s="46">
        <v>0</v>
      </c>
      <c r="P90" s="46">
        <v>0</v>
      </c>
      <c r="Q90" s="47">
        <v>0</v>
      </c>
      <c r="R90" s="39">
        <v>0</v>
      </c>
      <c r="S90" s="46">
        <v>0</v>
      </c>
      <c r="T90" s="46">
        <v>0</v>
      </c>
      <c r="U90" s="46">
        <v>0</v>
      </c>
      <c r="V90" s="47">
        <v>0</v>
      </c>
      <c r="W90" s="39">
        <v>0</v>
      </c>
      <c r="X90" s="46">
        <v>0</v>
      </c>
      <c r="Y90" s="46">
        <v>0</v>
      </c>
      <c r="Z90" s="46">
        <v>0</v>
      </c>
      <c r="AA90" s="47">
        <v>0</v>
      </c>
      <c r="AB90" s="39">
        <v>3.2891800000000001E-3</v>
      </c>
      <c r="AC90" s="46">
        <v>0.25335670999999998</v>
      </c>
      <c r="AD90" s="46">
        <v>0</v>
      </c>
      <c r="AE90" s="46">
        <v>0</v>
      </c>
      <c r="AF90" s="47">
        <v>1.6122468400000001</v>
      </c>
      <c r="AG90" s="39">
        <v>0</v>
      </c>
      <c r="AH90" s="46">
        <v>0</v>
      </c>
      <c r="AI90" s="46">
        <v>0</v>
      </c>
      <c r="AJ90" s="46">
        <v>0</v>
      </c>
      <c r="AK90" s="47">
        <v>0</v>
      </c>
      <c r="AL90" s="39">
        <v>0</v>
      </c>
      <c r="AM90" s="46">
        <v>0</v>
      </c>
      <c r="AN90" s="46">
        <v>0</v>
      </c>
      <c r="AO90" s="46">
        <v>0</v>
      </c>
      <c r="AP90" s="47">
        <v>0</v>
      </c>
      <c r="AQ90" s="39">
        <v>0</v>
      </c>
      <c r="AR90" s="46">
        <v>0</v>
      </c>
      <c r="AS90" s="46">
        <v>0</v>
      </c>
      <c r="AT90" s="46">
        <v>0</v>
      </c>
      <c r="AU90" s="47">
        <v>0</v>
      </c>
      <c r="AV90" s="39">
        <v>0.42239088000000002</v>
      </c>
      <c r="AW90" s="46">
        <v>0</v>
      </c>
      <c r="AX90" s="46">
        <v>0</v>
      </c>
      <c r="AY90" s="46">
        <v>0</v>
      </c>
      <c r="AZ90" s="47">
        <v>0.68042121</v>
      </c>
      <c r="BA90" s="39">
        <v>0</v>
      </c>
      <c r="BB90" s="46">
        <v>0</v>
      </c>
      <c r="BC90" s="46">
        <v>0</v>
      </c>
      <c r="BD90" s="46">
        <v>0</v>
      </c>
      <c r="BE90" s="47">
        <v>0</v>
      </c>
      <c r="BF90" s="39">
        <v>0.16728766</v>
      </c>
      <c r="BG90" s="46">
        <v>0</v>
      </c>
      <c r="BH90" s="46">
        <v>0</v>
      </c>
      <c r="BI90" s="46">
        <v>0</v>
      </c>
      <c r="BJ90" s="47">
        <v>2.8200800000000002E-2</v>
      </c>
      <c r="BK90" s="42">
        <f t="shared" si="4"/>
        <v>6.2068681300000001</v>
      </c>
    </row>
    <row r="91" spans="1:64">
      <c r="A91" s="17"/>
      <c r="B91" s="26" t="s">
        <v>175</v>
      </c>
      <c r="C91" s="39">
        <v>0</v>
      </c>
      <c r="D91" s="46">
        <v>0</v>
      </c>
      <c r="E91" s="46">
        <v>0</v>
      </c>
      <c r="F91" s="46">
        <v>0</v>
      </c>
      <c r="G91" s="47">
        <v>0</v>
      </c>
      <c r="H91" s="39">
        <v>2.0086399999999999E-3</v>
      </c>
      <c r="I91" s="46">
        <v>0</v>
      </c>
      <c r="J91" s="46">
        <v>0</v>
      </c>
      <c r="K91" s="46">
        <v>0</v>
      </c>
      <c r="L91" s="47">
        <v>0</v>
      </c>
      <c r="M91" s="39">
        <v>0</v>
      </c>
      <c r="N91" s="46">
        <v>0</v>
      </c>
      <c r="O91" s="46">
        <v>0</v>
      </c>
      <c r="P91" s="46">
        <v>0</v>
      </c>
      <c r="Q91" s="47">
        <v>0</v>
      </c>
      <c r="R91" s="39">
        <v>0</v>
      </c>
      <c r="S91" s="46">
        <v>0</v>
      </c>
      <c r="T91" s="46">
        <v>0</v>
      </c>
      <c r="U91" s="46">
        <v>0</v>
      </c>
      <c r="V91" s="47">
        <v>0</v>
      </c>
      <c r="W91" s="39">
        <v>0</v>
      </c>
      <c r="X91" s="46">
        <v>0</v>
      </c>
      <c r="Y91" s="46">
        <v>0</v>
      </c>
      <c r="Z91" s="46">
        <v>0</v>
      </c>
      <c r="AA91" s="47">
        <v>0</v>
      </c>
      <c r="AB91" s="39">
        <v>0</v>
      </c>
      <c r="AC91" s="46">
        <v>0</v>
      </c>
      <c r="AD91" s="46">
        <v>0</v>
      </c>
      <c r="AE91" s="46">
        <v>0</v>
      </c>
      <c r="AF91" s="47">
        <v>4.085739E-2</v>
      </c>
      <c r="AG91" s="39">
        <v>0</v>
      </c>
      <c r="AH91" s="46">
        <v>0</v>
      </c>
      <c r="AI91" s="46">
        <v>0</v>
      </c>
      <c r="AJ91" s="46">
        <v>0</v>
      </c>
      <c r="AK91" s="47">
        <v>0</v>
      </c>
      <c r="AL91" s="39">
        <v>0</v>
      </c>
      <c r="AM91" s="46">
        <v>3.3135E-4</v>
      </c>
      <c r="AN91" s="46">
        <v>0</v>
      </c>
      <c r="AO91" s="46">
        <v>0</v>
      </c>
      <c r="AP91" s="47">
        <v>0</v>
      </c>
      <c r="AQ91" s="39">
        <v>0</v>
      </c>
      <c r="AR91" s="46">
        <v>0</v>
      </c>
      <c r="AS91" s="46">
        <v>0</v>
      </c>
      <c r="AT91" s="46">
        <v>0</v>
      </c>
      <c r="AU91" s="47">
        <v>0</v>
      </c>
      <c r="AV91" s="39">
        <v>5.9210359999999997E-2</v>
      </c>
      <c r="AW91" s="46">
        <v>0</v>
      </c>
      <c r="AX91" s="46">
        <v>0</v>
      </c>
      <c r="AY91" s="46">
        <v>0</v>
      </c>
      <c r="AZ91" s="47">
        <v>0.60637423000000001</v>
      </c>
      <c r="BA91" s="39">
        <v>0</v>
      </c>
      <c r="BB91" s="46">
        <v>0</v>
      </c>
      <c r="BC91" s="46">
        <v>0</v>
      </c>
      <c r="BD91" s="46">
        <v>0</v>
      </c>
      <c r="BE91" s="47">
        <v>0</v>
      </c>
      <c r="BF91" s="39">
        <v>1.222702E-2</v>
      </c>
      <c r="BG91" s="46">
        <v>5.9344059999999997E-2</v>
      </c>
      <c r="BH91" s="46">
        <v>0</v>
      </c>
      <c r="BI91" s="46">
        <v>0</v>
      </c>
      <c r="BJ91" s="47">
        <v>0.18763007000000001</v>
      </c>
      <c r="BK91" s="42">
        <f t="shared" si="4"/>
        <v>0.96798311999999997</v>
      </c>
    </row>
    <row r="92" spans="1:64">
      <c r="A92" s="17"/>
      <c r="B92" s="26" t="s">
        <v>176</v>
      </c>
      <c r="C92" s="39">
        <v>0</v>
      </c>
      <c r="D92" s="46">
        <v>0</v>
      </c>
      <c r="E92" s="46">
        <v>0</v>
      </c>
      <c r="F92" s="46">
        <v>0</v>
      </c>
      <c r="G92" s="47">
        <v>0</v>
      </c>
      <c r="H92" s="39">
        <v>0</v>
      </c>
      <c r="I92" s="46">
        <v>1.5517002200000001</v>
      </c>
      <c r="J92" s="46">
        <v>0</v>
      </c>
      <c r="K92" s="46">
        <v>0</v>
      </c>
      <c r="L92" s="47">
        <v>1.70276272</v>
      </c>
      <c r="M92" s="39">
        <v>0</v>
      </c>
      <c r="N92" s="46">
        <v>0</v>
      </c>
      <c r="O92" s="46">
        <v>0</v>
      </c>
      <c r="P92" s="46">
        <v>0</v>
      </c>
      <c r="Q92" s="47">
        <v>0</v>
      </c>
      <c r="R92" s="39">
        <v>1.1150129999999999E-2</v>
      </c>
      <c r="S92" s="46">
        <v>0</v>
      </c>
      <c r="T92" s="46">
        <v>0</v>
      </c>
      <c r="U92" s="46">
        <v>0</v>
      </c>
      <c r="V92" s="47">
        <v>0</v>
      </c>
      <c r="W92" s="39">
        <v>0</v>
      </c>
      <c r="X92" s="46">
        <v>0</v>
      </c>
      <c r="Y92" s="46">
        <v>0</v>
      </c>
      <c r="Z92" s="46">
        <v>0</v>
      </c>
      <c r="AA92" s="47">
        <v>0</v>
      </c>
      <c r="AB92" s="39">
        <v>3.5246859999999998E-2</v>
      </c>
      <c r="AC92" s="46">
        <v>0</v>
      </c>
      <c r="AD92" s="46">
        <v>0</v>
      </c>
      <c r="AE92" s="46">
        <v>0</v>
      </c>
      <c r="AF92" s="47">
        <v>0.84535961999999998</v>
      </c>
      <c r="AG92" s="39">
        <v>0</v>
      </c>
      <c r="AH92" s="46">
        <v>0</v>
      </c>
      <c r="AI92" s="46">
        <v>0</v>
      </c>
      <c r="AJ92" s="46">
        <v>0</v>
      </c>
      <c r="AK92" s="47">
        <v>0</v>
      </c>
      <c r="AL92" s="39">
        <v>1.3170600000000001E-3</v>
      </c>
      <c r="AM92" s="46">
        <v>0</v>
      </c>
      <c r="AN92" s="46">
        <v>0</v>
      </c>
      <c r="AO92" s="46">
        <v>0</v>
      </c>
      <c r="AP92" s="47">
        <v>0</v>
      </c>
      <c r="AQ92" s="39">
        <v>0</v>
      </c>
      <c r="AR92" s="46">
        <v>0</v>
      </c>
      <c r="AS92" s="46">
        <v>0</v>
      </c>
      <c r="AT92" s="46">
        <v>0</v>
      </c>
      <c r="AU92" s="47">
        <v>0</v>
      </c>
      <c r="AV92" s="39">
        <v>0.34210007999999997</v>
      </c>
      <c r="AW92" s="46">
        <v>4.0309999999999999E-3</v>
      </c>
      <c r="AX92" s="46">
        <v>0</v>
      </c>
      <c r="AY92" s="46">
        <v>0</v>
      </c>
      <c r="AZ92" s="47">
        <v>1.3573880700000001</v>
      </c>
      <c r="BA92" s="39">
        <v>0</v>
      </c>
      <c r="BB92" s="46">
        <v>0</v>
      </c>
      <c r="BC92" s="46">
        <v>0</v>
      </c>
      <c r="BD92" s="46">
        <v>0</v>
      </c>
      <c r="BE92" s="47">
        <v>0</v>
      </c>
      <c r="BF92" s="39">
        <v>0.12771508000000001</v>
      </c>
      <c r="BG92" s="46">
        <v>0</v>
      </c>
      <c r="BH92" s="46">
        <v>0</v>
      </c>
      <c r="BI92" s="46">
        <v>0</v>
      </c>
      <c r="BJ92" s="47">
        <v>0.28121479999999999</v>
      </c>
      <c r="BK92" s="42">
        <f t="shared" si="4"/>
        <v>6.2599856399999991</v>
      </c>
    </row>
    <row r="93" spans="1:64">
      <c r="A93" s="17"/>
      <c r="B93" s="26" t="s">
        <v>177</v>
      </c>
      <c r="C93" s="39">
        <v>0</v>
      </c>
      <c r="D93" s="46">
        <v>0</v>
      </c>
      <c r="E93" s="46">
        <v>0</v>
      </c>
      <c r="F93" s="46">
        <v>0</v>
      </c>
      <c r="G93" s="47">
        <v>0</v>
      </c>
      <c r="H93" s="39">
        <v>0</v>
      </c>
      <c r="I93" s="46">
        <v>0</v>
      </c>
      <c r="J93" s="46">
        <v>0</v>
      </c>
      <c r="K93" s="46">
        <v>0</v>
      </c>
      <c r="L93" s="47">
        <v>0</v>
      </c>
      <c r="M93" s="39">
        <v>0</v>
      </c>
      <c r="N93" s="46">
        <v>0</v>
      </c>
      <c r="O93" s="46">
        <v>0</v>
      </c>
      <c r="P93" s="46">
        <v>0</v>
      </c>
      <c r="Q93" s="47">
        <v>0</v>
      </c>
      <c r="R93" s="39">
        <v>0</v>
      </c>
      <c r="S93" s="46">
        <v>0</v>
      </c>
      <c r="T93" s="46">
        <v>0</v>
      </c>
      <c r="U93" s="46">
        <v>0</v>
      </c>
      <c r="V93" s="47">
        <v>0</v>
      </c>
      <c r="W93" s="39">
        <v>0</v>
      </c>
      <c r="X93" s="46">
        <v>0</v>
      </c>
      <c r="Y93" s="46">
        <v>0</v>
      </c>
      <c r="Z93" s="46">
        <v>0</v>
      </c>
      <c r="AA93" s="47">
        <v>0</v>
      </c>
      <c r="AB93" s="39">
        <v>7.2947300000000001E-3</v>
      </c>
      <c r="AC93" s="46">
        <v>0</v>
      </c>
      <c r="AD93" s="46">
        <v>0</v>
      </c>
      <c r="AE93" s="46">
        <v>0</v>
      </c>
      <c r="AF93" s="47">
        <v>0.23480577999999999</v>
      </c>
      <c r="AG93" s="39">
        <v>0</v>
      </c>
      <c r="AH93" s="46">
        <v>0</v>
      </c>
      <c r="AI93" s="46">
        <v>0</v>
      </c>
      <c r="AJ93" s="46">
        <v>0</v>
      </c>
      <c r="AK93" s="47">
        <v>0</v>
      </c>
      <c r="AL93" s="39">
        <v>0</v>
      </c>
      <c r="AM93" s="46">
        <v>0</v>
      </c>
      <c r="AN93" s="46">
        <v>0</v>
      </c>
      <c r="AO93" s="46">
        <v>0</v>
      </c>
      <c r="AP93" s="47">
        <v>0</v>
      </c>
      <c r="AQ93" s="39">
        <v>0</v>
      </c>
      <c r="AR93" s="46">
        <v>0</v>
      </c>
      <c r="AS93" s="46">
        <v>0</v>
      </c>
      <c r="AT93" s="46">
        <v>0</v>
      </c>
      <c r="AU93" s="47">
        <v>0</v>
      </c>
      <c r="AV93" s="39">
        <v>0.1824519</v>
      </c>
      <c r="AW93" s="46">
        <v>0.70775043000000004</v>
      </c>
      <c r="AX93" s="46">
        <v>0</v>
      </c>
      <c r="AY93" s="46">
        <v>0</v>
      </c>
      <c r="AZ93" s="47">
        <v>2.3746937899999998</v>
      </c>
      <c r="BA93" s="39">
        <v>0</v>
      </c>
      <c r="BB93" s="46">
        <v>0</v>
      </c>
      <c r="BC93" s="46">
        <v>0</v>
      </c>
      <c r="BD93" s="46">
        <v>0</v>
      </c>
      <c r="BE93" s="47">
        <v>0</v>
      </c>
      <c r="BF93" s="39">
        <v>0.17107592999999999</v>
      </c>
      <c r="BG93" s="46">
        <v>0</v>
      </c>
      <c r="BH93" s="46">
        <v>0</v>
      </c>
      <c r="BI93" s="46">
        <v>0</v>
      </c>
      <c r="BJ93" s="47">
        <v>6.6295770000000004E-2</v>
      </c>
      <c r="BK93" s="42">
        <f t="shared" si="4"/>
        <v>3.7443683299999995</v>
      </c>
    </row>
    <row r="94" spans="1:64">
      <c r="A94" s="17"/>
      <c r="B94" s="26" t="s">
        <v>178</v>
      </c>
      <c r="C94" s="39">
        <v>0</v>
      </c>
      <c r="D94" s="46">
        <v>0</v>
      </c>
      <c r="E94" s="46">
        <v>0</v>
      </c>
      <c r="F94" s="46">
        <v>0</v>
      </c>
      <c r="G94" s="47">
        <v>0</v>
      </c>
      <c r="H94" s="39">
        <v>0</v>
      </c>
      <c r="I94" s="46">
        <v>0</v>
      </c>
      <c r="J94" s="46">
        <v>0</v>
      </c>
      <c r="K94" s="46">
        <v>0</v>
      </c>
      <c r="L94" s="47">
        <v>0</v>
      </c>
      <c r="M94" s="39">
        <v>0</v>
      </c>
      <c r="N94" s="46">
        <v>0</v>
      </c>
      <c r="O94" s="46">
        <v>0</v>
      </c>
      <c r="P94" s="46">
        <v>0</v>
      </c>
      <c r="Q94" s="47">
        <v>0</v>
      </c>
      <c r="R94" s="39">
        <v>0</v>
      </c>
      <c r="S94" s="46">
        <v>0</v>
      </c>
      <c r="T94" s="46">
        <v>0</v>
      </c>
      <c r="U94" s="46">
        <v>0</v>
      </c>
      <c r="V94" s="47">
        <v>0</v>
      </c>
      <c r="W94" s="39">
        <v>0</v>
      </c>
      <c r="X94" s="46">
        <v>0</v>
      </c>
      <c r="Y94" s="46">
        <v>0</v>
      </c>
      <c r="Z94" s="46">
        <v>0</v>
      </c>
      <c r="AA94" s="47">
        <v>0</v>
      </c>
      <c r="AB94" s="39">
        <v>8.9970449999999993E-2</v>
      </c>
      <c r="AC94" s="46">
        <v>0</v>
      </c>
      <c r="AD94" s="46">
        <v>0</v>
      </c>
      <c r="AE94" s="46">
        <v>0</v>
      </c>
      <c r="AF94" s="47">
        <v>0</v>
      </c>
      <c r="AG94" s="39">
        <v>0</v>
      </c>
      <c r="AH94" s="46">
        <v>0</v>
      </c>
      <c r="AI94" s="46">
        <v>0</v>
      </c>
      <c r="AJ94" s="46">
        <v>0</v>
      </c>
      <c r="AK94" s="47">
        <v>0</v>
      </c>
      <c r="AL94" s="39">
        <v>0</v>
      </c>
      <c r="AM94" s="46">
        <v>0</v>
      </c>
      <c r="AN94" s="46">
        <v>0</v>
      </c>
      <c r="AO94" s="46">
        <v>0</v>
      </c>
      <c r="AP94" s="47">
        <v>0</v>
      </c>
      <c r="AQ94" s="39">
        <v>0</v>
      </c>
      <c r="AR94" s="46">
        <v>0</v>
      </c>
      <c r="AS94" s="46">
        <v>0</v>
      </c>
      <c r="AT94" s="46">
        <v>0</v>
      </c>
      <c r="AU94" s="47">
        <v>0</v>
      </c>
      <c r="AV94" s="39">
        <v>8.7361170000000002E-2</v>
      </c>
      <c r="AW94" s="46">
        <v>0.22700608999999999</v>
      </c>
      <c r="AX94" s="46">
        <v>0</v>
      </c>
      <c r="AY94" s="46">
        <v>0</v>
      </c>
      <c r="AZ94" s="47">
        <v>0.27880670000000002</v>
      </c>
      <c r="BA94" s="39">
        <v>0</v>
      </c>
      <c r="BB94" s="46">
        <v>0</v>
      </c>
      <c r="BC94" s="46">
        <v>0</v>
      </c>
      <c r="BD94" s="46">
        <v>0</v>
      </c>
      <c r="BE94" s="47">
        <v>0</v>
      </c>
      <c r="BF94" s="39">
        <v>5.3973180000000003E-2</v>
      </c>
      <c r="BG94" s="46">
        <v>0</v>
      </c>
      <c r="BH94" s="46">
        <v>0</v>
      </c>
      <c r="BI94" s="46">
        <v>0</v>
      </c>
      <c r="BJ94" s="47">
        <v>0.24522556000000001</v>
      </c>
      <c r="BK94" s="42">
        <f t="shared" si="4"/>
        <v>0.98234314999999994</v>
      </c>
    </row>
    <row r="95" spans="1:64">
      <c r="A95" s="17"/>
      <c r="B95" s="26" t="s">
        <v>179</v>
      </c>
      <c r="C95" s="39">
        <v>0</v>
      </c>
      <c r="D95" s="46">
        <v>0</v>
      </c>
      <c r="E95" s="46">
        <v>0</v>
      </c>
      <c r="F95" s="46">
        <v>0</v>
      </c>
      <c r="G95" s="47">
        <v>0</v>
      </c>
      <c r="H95" s="39">
        <v>0</v>
      </c>
      <c r="I95" s="46">
        <v>0</v>
      </c>
      <c r="J95" s="46">
        <v>0</v>
      </c>
      <c r="K95" s="46">
        <v>0</v>
      </c>
      <c r="L95" s="47">
        <v>0</v>
      </c>
      <c r="M95" s="39">
        <v>0</v>
      </c>
      <c r="N95" s="46">
        <v>0</v>
      </c>
      <c r="O95" s="46">
        <v>0</v>
      </c>
      <c r="P95" s="46">
        <v>0</v>
      </c>
      <c r="Q95" s="47">
        <v>0</v>
      </c>
      <c r="R95" s="39">
        <v>1.022912E-2</v>
      </c>
      <c r="S95" s="46">
        <v>0</v>
      </c>
      <c r="T95" s="46">
        <v>0</v>
      </c>
      <c r="U95" s="46">
        <v>0</v>
      </c>
      <c r="V95" s="47">
        <v>0</v>
      </c>
      <c r="W95" s="39">
        <v>0</v>
      </c>
      <c r="X95" s="46">
        <v>0</v>
      </c>
      <c r="Y95" s="46">
        <v>0</v>
      </c>
      <c r="Z95" s="46">
        <v>0</v>
      </c>
      <c r="AA95" s="47">
        <v>0</v>
      </c>
      <c r="AB95" s="39">
        <v>3.8342019999999997E-2</v>
      </c>
      <c r="AC95" s="46">
        <v>0.35625181</v>
      </c>
      <c r="AD95" s="46">
        <v>0</v>
      </c>
      <c r="AE95" s="46">
        <v>0</v>
      </c>
      <c r="AF95" s="47">
        <v>0.11856427</v>
      </c>
      <c r="AG95" s="39">
        <v>0</v>
      </c>
      <c r="AH95" s="46">
        <v>0</v>
      </c>
      <c r="AI95" s="46">
        <v>0</v>
      </c>
      <c r="AJ95" s="46">
        <v>0</v>
      </c>
      <c r="AK95" s="47">
        <v>0</v>
      </c>
      <c r="AL95" s="39">
        <v>0</v>
      </c>
      <c r="AM95" s="46">
        <v>0</v>
      </c>
      <c r="AN95" s="46">
        <v>0</v>
      </c>
      <c r="AO95" s="46">
        <v>0</v>
      </c>
      <c r="AP95" s="47">
        <v>0</v>
      </c>
      <c r="AQ95" s="39">
        <v>0</v>
      </c>
      <c r="AR95" s="46">
        <v>0</v>
      </c>
      <c r="AS95" s="46">
        <v>0</v>
      </c>
      <c r="AT95" s="46">
        <v>0</v>
      </c>
      <c r="AU95" s="47">
        <v>0</v>
      </c>
      <c r="AV95" s="39">
        <v>0.10390304</v>
      </c>
      <c r="AW95" s="46">
        <v>0.35818973999999998</v>
      </c>
      <c r="AX95" s="46">
        <v>0</v>
      </c>
      <c r="AY95" s="46">
        <v>0</v>
      </c>
      <c r="AZ95" s="47">
        <v>0.26969433999999998</v>
      </c>
      <c r="BA95" s="39">
        <v>0</v>
      </c>
      <c r="BB95" s="46">
        <v>0</v>
      </c>
      <c r="BC95" s="46">
        <v>0</v>
      </c>
      <c r="BD95" s="46">
        <v>0</v>
      </c>
      <c r="BE95" s="47">
        <v>0</v>
      </c>
      <c r="BF95" s="39">
        <v>7.0813459999999995E-2</v>
      </c>
      <c r="BG95" s="46">
        <v>0</v>
      </c>
      <c r="BH95" s="46">
        <v>0</v>
      </c>
      <c r="BI95" s="46">
        <v>0</v>
      </c>
      <c r="BJ95" s="47">
        <v>0.14809430000000001</v>
      </c>
      <c r="BK95" s="42">
        <f t="shared" si="4"/>
        <v>1.4740821</v>
      </c>
    </row>
    <row r="96" spans="1:64" s="5" customFormat="1">
      <c r="A96" s="17"/>
      <c r="B96" s="27" t="s">
        <v>94</v>
      </c>
      <c r="C96" s="40">
        <f>SUM(C78:C95)</f>
        <v>0</v>
      </c>
      <c r="D96" s="40">
        <f t="shared" ref="D96:BJ96" si="5">SUM(D78:D95)</f>
        <v>0.69008166999999998</v>
      </c>
      <c r="E96" s="40">
        <f t="shared" si="5"/>
        <v>0</v>
      </c>
      <c r="F96" s="40">
        <f t="shared" si="5"/>
        <v>0</v>
      </c>
      <c r="G96" s="40">
        <f t="shared" si="5"/>
        <v>0</v>
      </c>
      <c r="H96" s="40">
        <f t="shared" si="5"/>
        <v>7.6859478900000004</v>
      </c>
      <c r="I96" s="40">
        <f t="shared" si="5"/>
        <v>2329.1893974299996</v>
      </c>
      <c r="J96" s="40">
        <f t="shared" si="5"/>
        <v>87.228155400000006</v>
      </c>
      <c r="K96" s="40">
        <f t="shared" si="5"/>
        <v>0</v>
      </c>
      <c r="L96" s="40">
        <f t="shared" si="5"/>
        <v>391.39287819000003</v>
      </c>
      <c r="M96" s="40">
        <f t="shared" si="5"/>
        <v>0</v>
      </c>
      <c r="N96" s="40">
        <f t="shared" si="5"/>
        <v>0</v>
      </c>
      <c r="O96" s="40">
        <f t="shared" si="5"/>
        <v>0</v>
      </c>
      <c r="P96" s="40">
        <f t="shared" si="5"/>
        <v>0</v>
      </c>
      <c r="Q96" s="40">
        <f t="shared" si="5"/>
        <v>0</v>
      </c>
      <c r="R96" s="40">
        <f t="shared" si="5"/>
        <v>6.7317253900000003</v>
      </c>
      <c r="S96" s="40">
        <f t="shared" si="5"/>
        <v>188.94259006000001</v>
      </c>
      <c r="T96" s="40">
        <f t="shared" si="5"/>
        <v>11.22203189</v>
      </c>
      <c r="U96" s="40">
        <f t="shared" si="5"/>
        <v>0</v>
      </c>
      <c r="V96" s="40">
        <f t="shared" si="5"/>
        <v>35.659962160000006</v>
      </c>
      <c r="W96" s="40">
        <f t="shared" si="5"/>
        <v>0</v>
      </c>
      <c r="X96" s="40">
        <f t="shared" si="5"/>
        <v>0</v>
      </c>
      <c r="Y96" s="40">
        <f t="shared" si="5"/>
        <v>0</v>
      </c>
      <c r="Z96" s="40">
        <f t="shared" si="5"/>
        <v>0</v>
      </c>
      <c r="AA96" s="40">
        <f t="shared" si="5"/>
        <v>0</v>
      </c>
      <c r="AB96" s="40">
        <f t="shared" si="5"/>
        <v>19.939308510000004</v>
      </c>
      <c r="AC96" s="40">
        <f t="shared" si="5"/>
        <v>346.48778522999993</v>
      </c>
      <c r="AD96" s="40">
        <f t="shared" si="5"/>
        <v>0</v>
      </c>
      <c r="AE96" s="40">
        <f t="shared" si="5"/>
        <v>0</v>
      </c>
      <c r="AF96" s="40">
        <f t="shared" si="5"/>
        <v>678.65578878000008</v>
      </c>
      <c r="AG96" s="40">
        <f t="shared" si="5"/>
        <v>0</v>
      </c>
      <c r="AH96" s="40">
        <f t="shared" si="5"/>
        <v>0</v>
      </c>
      <c r="AI96" s="40">
        <f t="shared" si="5"/>
        <v>0</v>
      </c>
      <c r="AJ96" s="40">
        <f t="shared" si="5"/>
        <v>0</v>
      </c>
      <c r="AK96" s="40">
        <f t="shared" si="5"/>
        <v>0</v>
      </c>
      <c r="AL96" s="40">
        <f t="shared" si="5"/>
        <v>3.9538168200000001</v>
      </c>
      <c r="AM96" s="40">
        <f t="shared" si="5"/>
        <v>15.148643430000002</v>
      </c>
      <c r="AN96" s="40">
        <f t="shared" si="5"/>
        <v>0.67829819999999996</v>
      </c>
      <c r="AO96" s="40">
        <f t="shared" si="5"/>
        <v>0</v>
      </c>
      <c r="AP96" s="40">
        <f t="shared" si="5"/>
        <v>41.760712210000001</v>
      </c>
      <c r="AQ96" s="40">
        <f t="shared" si="5"/>
        <v>0</v>
      </c>
      <c r="AR96" s="40">
        <f t="shared" si="5"/>
        <v>2.6863857200000001</v>
      </c>
      <c r="AS96" s="40">
        <f t="shared" si="5"/>
        <v>0</v>
      </c>
      <c r="AT96" s="40">
        <f t="shared" si="5"/>
        <v>0</v>
      </c>
      <c r="AU96" s="40">
        <f t="shared" si="5"/>
        <v>0</v>
      </c>
      <c r="AV96" s="40">
        <f t="shared" si="5"/>
        <v>196.18880708999998</v>
      </c>
      <c r="AW96" s="40">
        <f t="shared" si="5"/>
        <v>2854.5373741200005</v>
      </c>
      <c r="AX96" s="40">
        <f t="shared" si="5"/>
        <v>16.661307000000001</v>
      </c>
      <c r="AY96" s="40">
        <f t="shared" si="5"/>
        <v>664.05386436000003</v>
      </c>
      <c r="AZ96" s="40">
        <f t="shared" si="5"/>
        <v>1914.3451329100003</v>
      </c>
      <c r="BA96" s="40">
        <f t="shared" si="5"/>
        <v>0</v>
      </c>
      <c r="BB96" s="40">
        <f t="shared" si="5"/>
        <v>0</v>
      </c>
      <c r="BC96" s="40">
        <f t="shared" si="5"/>
        <v>0</v>
      </c>
      <c r="BD96" s="40">
        <f t="shared" si="5"/>
        <v>0</v>
      </c>
      <c r="BE96" s="40">
        <f t="shared" si="5"/>
        <v>0</v>
      </c>
      <c r="BF96" s="40">
        <f t="shared" si="5"/>
        <v>84.195459979999981</v>
      </c>
      <c r="BG96" s="40">
        <f t="shared" si="5"/>
        <v>227.54933574999998</v>
      </c>
      <c r="BH96" s="40">
        <f t="shared" si="5"/>
        <v>28.972812820000005</v>
      </c>
      <c r="BI96" s="40">
        <f t="shared" si="5"/>
        <v>0</v>
      </c>
      <c r="BJ96" s="40">
        <f t="shared" si="5"/>
        <v>304.12597581</v>
      </c>
      <c r="BK96" s="40">
        <f>SUM(BK78:BK95)</f>
        <v>10458.683578820001</v>
      </c>
      <c r="BL96" s="57"/>
    </row>
    <row r="97" spans="1:63" s="50" customFormat="1">
      <c r="A97" s="49"/>
      <c r="B97" s="27" t="s">
        <v>84</v>
      </c>
      <c r="C97" s="40">
        <f t="shared" ref="C97:AH97" si="6">C96+C76+C70+C13+C10</f>
        <v>0</v>
      </c>
      <c r="D97" s="40">
        <f t="shared" si="6"/>
        <v>491.98254273999999</v>
      </c>
      <c r="E97" s="40">
        <f t="shared" si="6"/>
        <v>416.69795598999997</v>
      </c>
      <c r="F97" s="40">
        <f t="shared" si="6"/>
        <v>0</v>
      </c>
      <c r="G97" s="40">
        <f t="shared" si="6"/>
        <v>0</v>
      </c>
      <c r="H97" s="40">
        <f t="shared" si="6"/>
        <v>19.655394900000001</v>
      </c>
      <c r="I97" s="40">
        <f t="shared" si="6"/>
        <v>9367.1014814699993</v>
      </c>
      <c r="J97" s="40">
        <f t="shared" si="6"/>
        <v>1777.2457939700002</v>
      </c>
      <c r="K97" s="40">
        <f t="shared" si="6"/>
        <v>79.700867979999998</v>
      </c>
      <c r="L97" s="40">
        <f t="shared" si="6"/>
        <v>680.34806996000009</v>
      </c>
      <c r="M97" s="40">
        <f t="shared" si="6"/>
        <v>0</v>
      </c>
      <c r="N97" s="40">
        <f t="shared" si="6"/>
        <v>0</v>
      </c>
      <c r="O97" s="40">
        <f t="shared" si="6"/>
        <v>0</v>
      </c>
      <c r="P97" s="40">
        <f t="shared" si="6"/>
        <v>0</v>
      </c>
      <c r="Q97" s="40">
        <f t="shared" si="6"/>
        <v>0</v>
      </c>
      <c r="R97" s="40">
        <f t="shared" si="6"/>
        <v>12.449763879999999</v>
      </c>
      <c r="S97" s="40">
        <f t="shared" si="6"/>
        <v>946.30943284</v>
      </c>
      <c r="T97" s="40">
        <f t="shared" si="6"/>
        <v>157.38776770999999</v>
      </c>
      <c r="U97" s="40">
        <f t="shared" si="6"/>
        <v>0</v>
      </c>
      <c r="V97" s="40">
        <f t="shared" si="6"/>
        <v>80.341643230000017</v>
      </c>
      <c r="W97" s="40">
        <f t="shared" si="6"/>
        <v>0</v>
      </c>
      <c r="X97" s="40">
        <f t="shared" si="6"/>
        <v>107.92477492</v>
      </c>
      <c r="Y97" s="40">
        <f t="shared" si="6"/>
        <v>0</v>
      </c>
      <c r="Z97" s="40">
        <f t="shared" si="6"/>
        <v>0</v>
      </c>
      <c r="AA97" s="40">
        <f t="shared" si="6"/>
        <v>0</v>
      </c>
      <c r="AB97" s="40">
        <f t="shared" si="6"/>
        <v>38.050537059999996</v>
      </c>
      <c r="AC97" s="40">
        <f t="shared" si="6"/>
        <v>1037.26757593</v>
      </c>
      <c r="AD97" s="40">
        <f t="shared" si="6"/>
        <v>0</v>
      </c>
      <c r="AE97" s="40">
        <f t="shared" si="6"/>
        <v>0</v>
      </c>
      <c r="AF97" s="40">
        <f t="shared" si="6"/>
        <v>1565.8828627900002</v>
      </c>
      <c r="AG97" s="40">
        <f t="shared" si="6"/>
        <v>0</v>
      </c>
      <c r="AH97" s="40">
        <f t="shared" si="6"/>
        <v>0</v>
      </c>
      <c r="AI97" s="40">
        <f t="shared" ref="AI97:BK97" si="7">AI96+AI76+AI70+AI13+AI10</f>
        <v>0</v>
      </c>
      <c r="AJ97" s="40">
        <f t="shared" si="7"/>
        <v>0</v>
      </c>
      <c r="AK97" s="40">
        <f t="shared" si="7"/>
        <v>0</v>
      </c>
      <c r="AL97" s="40">
        <f t="shared" si="7"/>
        <v>8.35499467</v>
      </c>
      <c r="AM97" s="40">
        <f t="shared" si="7"/>
        <v>75.569612990000024</v>
      </c>
      <c r="AN97" s="40">
        <f t="shared" si="7"/>
        <v>0.67829819999999996</v>
      </c>
      <c r="AO97" s="40">
        <f t="shared" si="7"/>
        <v>0</v>
      </c>
      <c r="AP97" s="40">
        <f t="shared" si="7"/>
        <v>90.010947539999989</v>
      </c>
      <c r="AQ97" s="40">
        <f t="shared" si="7"/>
        <v>0</v>
      </c>
      <c r="AR97" s="40">
        <f t="shared" si="7"/>
        <v>71.168396290000004</v>
      </c>
      <c r="AS97" s="40">
        <f t="shared" si="7"/>
        <v>0</v>
      </c>
      <c r="AT97" s="40">
        <f t="shared" si="7"/>
        <v>0</v>
      </c>
      <c r="AU97" s="40">
        <f t="shared" si="7"/>
        <v>0</v>
      </c>
      <c r="AV97" s="40">
        <f t="shared" si="7"/>
        <v>294.63534941999995</v>
      </c>
      <c r="AW97" s="40">
        <f t="shared" si="7"/>
        <v>8488.3964208700017</v>
      </c>
      <c r="AX97" s="40">
        <f t="shared" si="7"/>
        <v>408.11892173999996</v>
      </c>
      <c r="AY97" s="40">
        <f t="shared" si="7"/>
        <v>786.72389182000006</v>
      </c>
      <c r="AZ97" s="40">
        <f t="shared" si="7"/>
        <v>3682.8125094200004</v>
      </c>
      <c r="BA97" s="40">
        <f t="shared" si="7"/>
        <v>0</v>
      </c>
      <c r="BB97" s="40">
        <f t="shared" si="7"/>
        <v>0</v>
      </c>
      <c r="BC97" s="40">
        <f t="shared" si="7"/>
        <v>0</v>
      </c>
      <c r="BD97" s="40">
        <f t="shared" si="7"/>
        <v>0</v>
      </c>
      <c r="BE97" s="40">
        <f t="shared" si="7"/>
        <v>0</v>
      </c>
      <c r="BF97" s="40">
        <f t="shared" si="7"/>
        <v>117.02144973999998</v>
      </c>
      <c r="BG97" s="40">
        <f t="shared" si="7"/>
        <v>660.76457458999994</v>
      </c>
      <c r="BH97" s="40">
        <f t="shared" si="7"/>
        <v>54.696722930000007</v>
      </c>
      <c r="BI97" s="40">
        <f t="shared" si="7"/>
        <v>0</v>
      </c>
      <c r="BJ97" s="40">
        <f t="shared" si="7"/>
        <v>441.24778631000004</v>
      </c>
      <c r="BK97" s="40">
        <f t="shared" si="7"/>
        <v>31958.546341900004</v>
      </c>
    </row>
    <row r="98" spans="1:63" ht="3.75" customHeight="1">
      <c r="A98" s="17"/>
      <c r="B98" s="28"/>
      <c r="C98" s="62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3"/>
      <c r="BH98" s="63"/>
      <c r="BI98" s="63"/>
      <c r="BJ98" s="63"/>
      <c r="BK98" s="64"/>
    </row>
    <row r="99" spans="1:63" ht="25.5">
      <c r="A99" s="17" t="s">
        <v>1</v>
      </c>
      <c r="B99" s="24" t="s">
        <v>7</v>
      </c>
      <c r="C99" s="62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  <c r="BK99" s="64"/>
    </row>
    <row r="100" spans="1:63" s="5" customFormat="1">
      <c r="A100" s="17" t="s">
        <v>80</v>
      </c>
      <c r="B100" s="25" t="s">
        <v>2</v>
      </c>
      <c r="C100" s="69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1"/>
    </row>
    <row r="101" spans="1:63" s="5" customFormat="1">
      <c r="A101" s="17"/>
      <c r="B101" s="26" t="s">
        <v>153</v>
      </c>
      <c r="C101" s="48">
        <v>0</v>
      </c>
      <c r="D101" s="52">
        <v>0</v>
      </c>
      <c r="E101" s="52">
        <v>0</v>
      </c>
      <c r="F101" s="52">
        <v>0</v>
      </c>
      <c r="G101" s="53">
        <v>0</v>
      </c>
      <c r="H101" s="48">
        <v>1.0520590999999999</v>
      </c>
      <c r="I101" s="52">
        <v>0</v>
      </c>
      <c r="J101" s="52">
        <v>0</v>
      </c>
      <c r="K101" s="52">
        <v>0</v>
      </c>
      <c r="L101" s="53">
        <v>1.5983099999999999E-3</v>
      </c>
      <c r="M101" s="48">
        <v>0</v>
      </c>
      <c r="N101" s="52">
        <v>0</v>
      </c>
      <c r="O101" s="52">
        <v>0</v>
      </c>
      <c r="P101" s="52">
        <v>0</v>
      </c>
      <c r="Q101" s="53">
        <v>0</v>
      </c>
      <c r="R101" s="48">
        <v>0.73523751999999998</v>
      </c>
      <c r="S101" s="52">
        <v>0</v>
      </c>
      <c r="T101" s="52">
        <v>0</v>
      </c>
      <c r="U101" s="52">
        <v>0</v>
      </c>
      <c r="V101" s="53">
        <v>4.7558799999999997E-3</v>
      </c>
      <c r="W101" s="40">
        <v>0</v>
      </c>
      <c r="X101" s="43">
        <v>0</v>
      </c>
      <c r="Y101" s="43">
        <v>0</v>
      </c>
      <c r="Z101" s="43">
        <v>0</v>
      </c>
      <c r="AA101" s="44">
        <v>0</v>
      </c>
      <c r="AB101" s="40">
        <v>15.62127789</v>
      </c>
      <c r="AC101" s="43">
        <v>5.1403500000000001E-3</v>
      </c>
      <c r="AD101" s="43">
        <v>0</v>
      </c>
      <c r="AE101" s="43">
        <v>0</v>
      </c>
      <c r="AF101" s="44">
        <v>0.49295331999999997</v>
      </c>
      <c r="AG101" s="40">
        <v>0</v>
      </c>
      <c r="AH101" s="43">
        <v>0</v>
      </c>
      <c r="AI101" s="43">
        <v>0</v>
      </c>
      <c r="AJ101" s="43">
        <v>0</v>
      </c>
      <c r="AK101" s="44">
        <v>0</v>
      </c>
      <c r="AL101" s="40">
        <v>6.92328645</v>
      </c>
      <c r="AM101" s="43">
        <v>2.5638009999999999E-2</v>
      </c>
      <c r="AN101" s="43">
        <v>0</v>
      </c>
      <c r="AO101" s="43">
        <v>0</v>
      </c>
      <c r="AP101" s="44">
        <v>0.94049145000000001</v>
      </c>
      <c r="AQ101" s="40">
        <v>0</v>
      </c>
      <c r="AR101" s="43">
        <v>0</v>
      </c>
      <c r="AS101" s="43">
        <v>0</v>
      </c>
      <c r="AT101" s="43">
        <v>0</v>
      </c>
      <c r="AU101" s="44">
        <v>0</v>
      </c>
      <c r="AV101" s="40">
        <v>236.01907168</v>
      </c>
      <c r="AW101" s="43">
        <v>42.449489110000002</v>
      </c>
      <c r="AX101" s="43">
        <v>0</v>
      </c>
      <c r="AY101" s="43">
        <v>0</v>
      </c>
      <c r="AZ101" s="44">
        <v>36.076515880000002</v>
      </c>
      <c r="BA101" s="40">
        <v>0</v>
      </c>
      <c r="BB101" s="43">
        <v>0</v>
      </c>
      <c r="BC101" s="43">
        <v>0</v>
      </c>
      <c r="BD101" s="43">
        <v>0</v>
      </c>
      <c r="BE101" s="44">
        <v>0</v>
      </c>
      <c r="BF101" s="40">
        <v>110.85231623</v>
      </c>
      <c r="BG101" s="43">
        <v>18.774964799999999</v>
      </c>
      <c r="BH101" s="43">
        <v>0</v>
      </c>
      <c r="BI101" s="43">
        <v>0</v>
      </c>
      <c r="BJ101" s="44">
        <v>2.38864951</v>
      </c>
      <c r="BK101" s="42">
        <f>SUM(C101:BJ101)</f>
        <v>472.36344549</v>
      </c>
    </row>
    <row r="102" spans="1:63" s="5" customFormat="1">
      <c r="A102" s="17"/>
      <c r="B102" s="26" t="s">
        <v>89</v>
      </c>
      <c r="C102" s="40">
        <f>SUM(C101)</f>
        <v>0</v>
      </c>
      <c r="D102" s="40">
        <f t="shared" ref="D102:BK102" si="8">SUM(D101)</f>
        <v>0</v>
      </c>
      <c r="E102" s="40">
        <f t="shared" si="8"/>
        <v>0</v>
      </c>
      <c r="F102" s="40">
        <f t="shared" si="8"/>
        <v>0</v>
      </c>
      <c r="G102" s="40">
        <f t="shared" si="8"/>
        <v>0</v>
      </c>
      <c r="H102" s="40">
        <f t="shared" si="8"/>
        <v>1.0520590999999999</v>
      </c>
      <c r="I102" s="40">
        <f t="shared" si="8"/>
        <v>0</v>
      </c>
      <c r="J102" s="40">
        <f t="shared" si="8"/>
        <v>0</v>
      </c>
      <c r="K102" s="40">
        <f t="shared" si="8"/>
        <v>0</v>
      </c>
      <c r="L102" s="40">
        <f t="shared" si="8"/>
        <v>1.5983099999999999E-3</v>
      </c>
      <c r="M102" s="40">
        <f t="shared" si="8"/>
        <v>0</v>
      </c>
      <c r="N102" s="40">
        <f t="shared" si="8"/>
        <v>0</v>
      </c>
      <c r="O102" s="40">
        <f t="shared" si="8"/>
        <v>0</v>
      </c>
      <c r="P102" s="40">
        <f t="shared" si="8"/>
        <v>0</v>
      </c>
      <c r="Q102" s="40">
        <f t="shared" si="8"/>
        <v>0</v>
      </c>
      <c r="R102" s="40">
        <f t="shared" si="8"/>
        <v>0.73523751999999998</v>
      </c>
      <c r="S102" s="40">
        <f t="shared" si="8"/>
        <v>0</v>
      </c>
      <c r="T102" s="40">
        <f t="shared" si="8"/>
        <v>0</v>
      </c>
      <c r="U102" s="40">
        <f t="shared" si="8"/>
        <v>0</v>
      </c>
      <c r="V102" s="40">
        <f t="shared" si="8"/>
        <v>4.7558799999999997E-3</v>
      </c>
      <c r="W102" s="40">
        <f t="shared" si="8"/>
        <v>0</v>
      </c>
      <c r="X102" s="40">
        <f t="shared" si="8"/>
        <v>0</v>
      </c>
      <c r="Y102" s="40">
        <f t="shared" si="8"/>
        <v>0</v>
      </c>
      <c r="Z102" s="40">
        <f t="shared" si="8"/>
        <v>0</v>
      </c>
      <c r="AA102" s="40">
        <f t="shared" si="8"/>
        <v>0</v>
      </c>
      <c r="AB102" s="40">
        <f t="shared" si="8"/>
        <v>15.62127789</v>
      </c>
      <c r="AC102" s="40">
        <f t="shared" si="8"/>
        <v>5.1403500000000001E-3</v>
      </c>
      <c r="AD102" s="40">
        <f t="shared" si="8"/>
        <v>0</v>
      </c>
      <c r="AE102" s="40">
        <f t="shared" si="8"/>
        <v>0</v>
      </c>
      <c r="AF102" s="40">
        <f t="shared" si="8"/>
        <v>0.49295331999999997</v>
      </c>
      <c r="AG102" s="40">
        <f t="shared" si="8"/>
        <v>0</v>
      </c>
      <c r="AH102" s="40">
        <f t="shared" si="8"/>
        <v>0</v>
      </c>
      <c r="AI102" s="40">
        <f t="shared" si="8"/>
        <v>0</v>
      </c>
      <c r="AJ102" s="40">
        <f t="shared" si="8"/>
        <v>0</v>
      </c>
      <c r="AK102" s="40">
        <f t="shared" si="8"/>
        <v>0</v>
      </c>
      <c r="AL102" s="40">
        <f t="shared" si="8"/>
        <v>6.92328645</v>
      </c>
      <c r="AM102" s="40">
        <f t="shared" si="8"/>
        <v>2.5638009999999999E-2</v>
      </c>
      <c r="AN102" s="40">
        <f t="shared" si="8"/>
        <v>0</v>
      </c>
      <c r="AO102" s="40">
        <f t="shared" si="8"/>
        <v>0</v>
      </c>
      <c r="AP102" s="40">
        <f t="shared" si="8"/>
        <v>0.94049145000000001</v>
      </c>
      <c r="AQ102" s="40">
        <f t="shared" si="8"/>
        <v>0</v>
      </c>
      <c r="AR102" s="40">
        <f t="shared" si="8"/>
        <v>0</v>
      </c>
      <c r="AS102" s="40">
        <f t="shared" si="8"/>
        <v>0</v>
      </c>
      <c r="AT102" s="40">
        <f t="shared" si="8"/>
        <v>0</v>
      </c>
      <c r="AU102" s="40">
        <f t="shared" si="8"/>
        <v>0</v>
      </c>
      <c r="AV102" s="40">
        <f t="shared" si="8"/>
        <v>236.01907168</v>
      </c>
      <c r="AW102" s="40">
        <f t="shared" si="8"/>
        <v>42.449489110000002</v>
      </c>
      <c r="AX102" s="40">
        <f t="shared" si="8"/>
        <v>0</v>
      </c>
      <c r="AY102" s="40">
        <f t="shared" si="8"/>
        <v>0</v>
      </c>
      <c r="AZ102" s="40">
        <f t="shared" si="8"/>
        <v>36.076515880000002</v>
      </c>
      <c r="BA102" s="40">
        <f t="shared" si="8"/>
        <v>0</v>
      </c>
      <c r="BB102" s="40">
        <f t="shared" si="8"/>
        <v>0</v>
      </c>
      <c r="BC102" s="40">
        <f t="shared" si="8"/>
        <v>0</v>
      </c>
      <c r="BD102" s="40">
        <f t="shared" si="8"/>
        <v>0</v>
      </c>
      <c r="BE102" s="40">
        <f t="shared" si="8"/>
        <v>0</v>
      </c>
      <c r="BF102" s="40">
        <f t="shared" si="8"/>
        <v>110.85231623</v>
      </c>
      <c r="BG102" s="40">
        <f t="shared" si="8"/>
        <v>18.774964799999999</v>
      </c>
      <c r="BH102" s="40">
        <f t="shared" si="8"/>
        <v>0</v>
      </c>
      <c r="BI102" s="40">
        <f t="shared" si="8"/>
        <v>0</v>
      </c>
      <c r="BJ102" s="40">
        <f t="shared" si="8"/>
        <v>2.38864951</v>
      </c>
      <c r="BK102" s="40">
        <f t="shared" si="8"/>
        <v>472.36344549</v>
      </c>
    </row>
    <row r="103" spans="1:63">
      <c r="A103" s="17" t="s">
        <v>81</v>
      </c>
      <c r="B103" s="25" t="s">
        <v>17</v>
      </c>
      <c r="C103" s="62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/>
      <c r="BK103" s="64"/>
    </row>
    <row r="104" spans="1:63">
      <c r="A104" s="17"/>
      <c r="B104" s="26" t="s">
        <v>188</v>
      </c>
      <c r="C104" s="39">
        <v>0</v>
      </c>
      <c r="D104" s="34">
        <v>0</v>
      </c>
      <c r="E104" s="34">
        <v>0</v>
      </c>
      <c r="F104" s="34">
        <v>0</v>
      </c>
      <c r="G104" s="41">
        <v>0</v>
      </c>
      <c r="H104" s="39">
        <v>3.7992146</v>
      </c>
      <c r="I104" s="34">
        <v>0</v>
      </c>
      <c r="J104" s="34">
        <v>0.42112131000000003</v>
      </c>
      <c r="K104" s="34">
        <v>0</v>
      </c>
      <c r="L104" s="41">
        <v>0.96851505000000004</v>
      </c>
      <c r="M104" s="39">
        <v>0</v>
      </c>
      <c r="N104" s="34">
        <v>0</v>
      </c>
      <c r="O104" s="34">
        <v>0</v>
      </c>
      <c r="P104" s="34">
        <v>0</v>
      </c>
      <c r="Q104" s="41">
        <v>0</v>
      </c>
      <c r="R104" s="39">
        <v>2.3865156000000001</v>
      </c>
      <c r="S104" s="34">
        <v>0</v>
      </c>
      <c r="T104" s="34">
        <v>0</v>
      </c>
      <c r="U104" s="34">
        <v>0</v>
      </c>
      <c r="V104" s="41">
        <v>0.36426257000000001</v>
      </c>
      <c r="W104" s="39">
        <v>0</v>
      </c>
      <c r="X104" s="34">
        <v>0</v>
      </c>
      <c r="Y104" s="34">
        <v>0</v>
      </c>
      <c r="Z104" s="34">
        <v>0</v>
      </c>
      <c r="AA104" s="41">
        <v>0</v>
      </c>
      <c r="AB104" s="39">
        <v>20.610637239999999</v>
      </c>
      <c r="AC104" s="34">
        <v>1.7894507900000001</v>
      </c>
      <c r="AD104" s="34">
        <v>0</v>
      </c>
      <c r="AE104" s="34">
        <v>0</v>
      </c>
      <c r="AF104" s="41">
        <v>7.3197615499999999</v>
      </c>
      <c r="AG104" s="39">
        <v>0</v>
      </c>
      <c r="AH104" s="34">
        <v>0</v>
      </c>
      <c r="AI104" s="34">
        <v>0</v>
      </c>
      <c r="AJ104" s="34">
        <v>0</v>
      </c>
      <c r="AK104" s="41">
        <v>0</v>
      </c>
      <c r="AL104" s="39">
        <v>6.4945119199999999</v>
      </c>
      <c r="AM104" s="34">
        <v>0.15656630999999999</v>
      </c>
      <c r="AN104" s="34">
        <v>0</v>
      </c>
      <c r="AO104" s="34">
        <v>0</v>
      </c>
      <c r="AP104" s="41">
        <v>0.38722077999999999</v>
      </c>
      <c r="AQ104" s="39">
        <v>0</v>
      </c>
      <c r="AR104" s="34">
        <v>0</v>
      </c>
      <c r="AS104" s="34">
        <v>0</v>
      </c>
      <c r="AT104" s="34">
        <v>0</v>
      </c>
      <c r="AU104" s="41">
        <v>0</v>
      </c>
      <c r="AV104" s="39">
        <v>357.64714420000001</v>
      </c>
      <c r="AW104" s="34">
        <v>47.636865489999998</v>
      </c>
      <c r="AX104" s="34">
        <v>0</v>
      </c>
      <c r="AY104" s="34">
        <v>3.2599005999999999</v>
      </c>
      <c r="AZ104" s="41">
        <v>86.963819729999997</v>
      </c>
      <c r="BA104" s="39">
        <v>0</v>
      </c>
      <c r="BB104" s="34">
        <v>0</v>
      </c>
      <c r="BC104" s="34">
        <v>0</v>
      </c>
      <c r="BD104" s="34">
        <v>0</v>
      </c>
      <c r="BE104" s="41">
        <v>0</v>
      </c>
      <c r="BF104" s="39">
        <v>148.86471492000001</v>
      </c>
      <c r="BG104" s="34">
        <v>9.1904594599999996</v>
      </c>
      <c r="BH104" s="34">
        <v>4.5555322699999996</v>
      </c>
      <c r="BI104" s="34">
        <v>0</v>
      </c>
      <c r="BJ104" s="41">
        <v>18.304896429999999</v>
      </c>
      <c r="BK104" s="42">
        <f t="shared" ref="BK104:BK112" si="9">SUM(C104:BJ104)</f>
        <v>721.1211108199999</v>
      </c>
    </row>
    <row r="105" spans="1:63">
      <c r="A105" s="17"/>
      <c r="B105" s="26" t="s">
        <v>154</v>
      </c>
      <c r="C105" s="39">
        <v>0</v>
      </c>
      <c r="D105" s="46">
        <v>0</v>
      </c>
      <c r="E105" s="46">
        <v>0</v>
      </c>
      <c r="F105" s="46">
        <v>0</v>
      </c>
      <c r="G105" s="47">
        <v>0</v>
      </c>
      <c r="H105" s="39">
        <v>0.42900906</v>
      </c>
      <c r="I105" s="46">
        <v>0</v>
      </c>
      <c r="J105" s="46">
        <v>0</v>
      </c>
      <c r="K105" s="46">
        <v>0</v>
      </c>
      <c r="L105" s="47">
        <v>0.34756722000000001</v>
      </c>
      <c r="M105" s="39">
        <v>0</v>
      </c>
      <c r="N105" s="46">
        <v>0</v>
      </c>
      <c r="O105" s="46">
        <v>0</v>
      </c>
      <c r="P105" s="46">
        <v>0</v>
      </c>
      <c r="Q105" s="47">
        <v>0</v>
      </c>
      <c r="R105" s="39">
        <v>0.438749</v>
      </c>
      <c r="S105" s="46">
        <v>0</v>
      </c>
      <c r="T105" s="46">
        <v>0</v>
      </c>
      <c r="U105" s="46">
        <v>0</v>
      </c>
      <c r="V105" s="47">
        <v>0.21224408</v>
      </c>
      <c r="W105" s="39">
        <v>0</v>
      </c>
      <c r="X105" s="46">
        <v>0</v>
      </c>
      <c r="Y105" s="46">
        <v>0</v>
      </c>
      <c r="Z105" s="46">
        <v>0</v>
      </c>
      <c r="AA105" s="47">
        <v>0</v>
      </c>
      <c r="AB105" s="39">
        <v>6.5449598900000003</v>
      </c>
      <c r="AC105" s="46">
        <v>0.25585247999999999</v>
      </c>
      <c r="AD105" s="46">
        <v>0</v>
      </c>
      <c r="AE105" s="46">
        <v>0</v>
      </c>
      <c r="AF105" s="47">
        <v>0.19784983</v>
      </c>
      <c r="AG105" s="39">
        <v>0</v>
      </c>
      <c r="AH105" s="46">
        <v>0</v>
      </c>
      <c r="AI105" s="46">
        <v>0</v>
      </c>
      <c r="AJ105" s="46">
        <v>0</v>
      </c>
      <c r="AK105" s="47">
        <v>0</v>
      </c>
      <c r="AL105" s="39">
        <v>3.6985264299999998</v>
      </c>
      <c r="AM105" s="46">
        <v>2.9318221000000002</v>
      </c>
      <c r="AN105" s="46">
        <v>0</v>
      </c>
      <c r="AO105" s="46">
        <v>0</v>
      </c>
      <c r="AP105" s="47">
        <v>0.39825089000000002</v>
      </c>
      <c r="AQ105" s="39">
        <v>0</v>
      </c>
      <c r="AR105" s="46">
        <v>0</v>
      </c>
      <c r="AS105" s="46">
        <v>0</v>
      </c>
      <c r="AT105" s="46">
        <v>0</v>
      </c>
      <c r="AU105" s="47">
        <v>0</v>
      </c>
      <c r="AV105" s="39">
        <v>39.662822339999998</v>
      </c>
      <c r="AW105" s="46">
        <v>7.21439655</v>
      </c>
      <c r="AX105" s="46">
        <v>0</v>
      </c>
      <c r="AY105" s="46">
        <v>0</v>
      </c>
      <c r="AZ105" s="47">
        <v>28.247084579999999</v>
      </c>
      <c r="BA105" s="39">
        <v>0</v>
      </c>
      <c r="BB105" s="46">
        <v>0</v>
      </c>
      <c r="BC105" s="46">
        <v>0</v>
      </c>
      <c r="BD105" s="46">
        <v>0</v>
      </c>
      <c r="BE105" s="47">
        <v>0</v>
      </c>
      <c r="BF105" s="39">
        <v>23.861644200000001</v>
      </c>
      <c r="BG105" s="46">
        <v>3.99990968</v>
      </c>
      <c r="BH105" s="46">
        <v>0</v>
      </c>
      <c r="BI105" s="46">
        <v>0</v>
      </c>
      <c r="BJ105" s="47">
        <v>6.7600734600000001</v>
      </c>
      <c r="BK105" s="42">
        <f t="shared" si="9"/>
        <v>125.20076179</v>
      </c>
    </row>
    <row r="106" spans="1:63">
      <c r="A106" s="17"/>
      <c r="B106" s="26" t="s">
        <v>155</v>
      </c>
      <c r="C106" s="39">
        <v>0</v>
      </c>
      <c r="D106" s="46">
        <v>0</v>
      </c>
      <c r="E106" s="46">
        <v>0</v>
      </c>
      <c r="F106" s="46">
        <v>0</v>
      </c>
      <c r="G106" s="47">
        <v>0</v>
      </c>
      <c r="H106" s="39">
        <v>0.38634768000000003</v>
      </c>
      <c r="I106" s="46">
        <v>0</v>
      </c>
      <c r="J106" s="46">
        <v>0</v>
      </c>
      <c r="K106" s="46">
        <v>0</v>
      </c>
      <c r="L106" s="47">
        <v>0.20344018</v>
      </c>
      <c r="M106" s="39">
        <v>0</v>
      </c>
      <c r="N106" s="46">
        <v>0</v>
      </c>
      <c r="O106" s="46">
        <v>0</v>
      </c>
      <c r="P106" s="46">
        <v>0</v>
      </c>
      <c r="Q106" s="47">
        <v>0</v>
      </c>
      <c r="R106" s="39">
        <v>0.79370202000000001</v>
      </c>
      <c r="S106" s="46">
        <v>2.4383299999999998E-3</v>
      </c>
      <c r="T106" s="46">
        <v>0</v>
      </c>
      <c r="U106" s="46">
        <v>0</v>
      </c>
      <c r="V106" s="47">
        <v>0.45060800000000001</v>
      </c>
      <c r="W106" s="39">
        <v>0</v>
      </c>
      <c r="X106" s="46">
        <v>0</v>
      </c>
      <c r="Y106" s="46">
        <v>0</v>
      </c>
      <c r="Z106" s="46">
        <v>0</v>
      </c>
      <c r="AA106" s="47">
        <v>0</v>
      </c>
      <c r="AB106" s="39">
        <v>3.9206337000000002</v>
      </c>
      <c r="AC106" s="46">
        <v>1.3213365500000001</v>
      </c>
      <c r="AD106" s="46">
        <v>0</v>
      </c>
      <c r="AE106" s="46">
        <v>0</v>
      </c>
      <c r="AF106" s="47">
        <v>2.2276018899999999</v>
      </c>
      <c r="AG106" s="39">
        <v>0</v>
      </c>
      <c r="AH106" s="46">
        <v>0</v>
      </c>
      <c r="AI106" s="46">
        <v>0</v>
      </c>
      <c r="AJ106" s="46">
        <v>0</v>
      </c>
      <c r="AK106" s="47">
        <v>0</v>
      </c>
      <c r="AL106" s="39">
        <v>2.0639702799999999</v>
      </c>
      <c r="AM106" s="46">
        <v>4.8279210000000003E-2</v>
      </c>
      <c r="AN106" s="46">
        <v>0</v>
      </c>
      <c r="AO106" s="46">
        <v>0</v>
      </c>
      <c r="AP106" s="47">
        <v>2.40639E-3</v>
      </c>
      <c r="AQ106" s="39">
        <v>0</v>
      </c>
      <c r="AR106" s="46">
        <v>0</v>
      </c>
      <c r="AS106" s="46">
        <v>0</v>
      </c>
      <c r="AT106" s="46">
        <v>0</v>
      </c>
      <c r="AU106" s="47">
        <v>0</v>
      </c>
      <c r="AV106" s="39">
        <v>55.155709190000003</v>
      </c>
      <c r="AW106" s="46">
        <v>32.544122369999997</v>
      </c>
      <c r="AX106" s="46">
        <v>0</v>
      </c>
      <c r="AY106" s="46">
        <v>0</v>
      </c>
      <c r="AZ106" s="47">
        <v>117.65655296</v>
      </c>
      <c r="BA106" s="39">
        <v>0</v>
      </c>
      <c r="BB106" s="46">
        <v>0</v>
      </c>
      <c r="BC106" s="46">
        <v>0</v>
      </c>
      <c r="BD106" s="46">
        <v>0</v>
      </c>
      <c r="BE106" s="47">
        <v>0</v>
      </c>
      <c r="BF106" s="39">
        <v>38.472908189999998</v>
      </c>
      <c r="BG106" s="46">
        <v>7.0577306399999999</v>
      </c>
      <c r="BH106" s="46">
        <v>0</v>
      </c>
      <c r="BI106" s="46">
        <v>0</v>
      </c>
      <c r="BJ106" s="47">
        <v>10.911841519999999</v>
      </c>
      <c r="BK106" s="42">
        <f t="shared" si="9"/>
        <v>273.21962909999996</v>
      </c>
    </row>
    <row r="107" spans="1:63">
      <c r="A107" s="17"/>
      <c r="B107" s="26" t="s">
        <v>189</v>
      </c>
      <c r="C107" s="39">
        <v>0</v>
      </c>
      <c r="D107" s="46">
        <v>0</v>
      </c>
      <c r="E107" s="46">
        <v>0</v>
      </c>
      <c r="F107" s="46">
        <v>0</v>
      </c>
      <c r="G107" s="47">
        <v>0</v>
      </c>
      <c r="H107" s="39">
        <v>3.82252671</v>
      </c>
      <c r="I107" s="46">
        <v>365.55110223999998</v>
      </c>
      <c r="J107" s="46">
        <v>0</v>
      </c>
      <c r="K107" s="46">
        <v>0</v>
      </c>
      <c r="L107" s="47">
        <v>34.050310179999997</v>
      </c>
      <c r="M107" s="39">
        <v>0</v>
      </c>
      <c r="N107" s="46">
        <v>0</v>
      </c>
      <c r="O107" s="46">
        <v>0</v>
      </c>
      <c r="P107" s="46">
        <v>0</v>
      </c>
      <c r="Q107" s="47">
        <v>0</v>
      </c>
      <c r="R107" s="39">
        <v>0.96558414000000004</v>
      </c>
      <c r="S107" s="46">
        <v>17.32003366</v>
      </c>
      <c r="T107" s="46">
        <v>0</v>
      </c>
      <c r="U107" s="46">
        <v>0</v>
      </c>
      <c r="V107" s="47">
        <v>6.7094825299999998</v>
      </c>
      <c r="W107" s="39">
        <v>0</v>
      </c>
      <c r="X107" s="46">
        <v>0</v>
      </c>
      <c r="Y107" s="46">
        <v>0</v>
      </c>
      <c r="Z107" s="46">
        <v>0</v>
      </c>
      <c r="AA107" s="47">
        <v>0</v>
      </c>
      <c r="AB107" s="39">
        <v>1.52614307</v>
      </c>
      <c r="AC107" s="46">
        <v>177.80433862999999</v>
      </c>
      <c r="AD107" s="46">
        <v>0</v>
      </c>
      <c r="AE107" s="46">
        <v>0</v>
      </c>
      <c r="AF107" s="47">
        <v>131.68978779</v>
      </c>
      <c r="AG107" s="39">
        <v>0</v>
      </c>
      <c r="AH107" s="46">
        <v>0</v>
      </c>
      <c r="AI107" s="46">
        <v>0</v>
      </c>
      <c r="AJ107" s="46">
        <v>0</v>
      </c>
      <c r="AK107" s="47">
        <v>0</v>
      </c>
      <c r="AL107" s="39">
        <v>0.40837978000000003</v>
      </c>
      <c r="AM107" s="46">
        <v>30.521413930000001</v>
      </c>
      <c r="AN107" s="46">
        <v>0</v>
      </c>
      <c r="AO107" s="46">
        <v>0</v>
      </c>
      <c r="AP107" s="47">
        <v>8.9374118800000009</v>
      </c>
      <c r="AQ107" s="39">
        <v>0</v>
      </c>
      <c r="AR107" s="46">
        <v>0</v>
      </c>
      <c r="AS107" s="46">
        <v>0</v>
      </c>
      <c r="AT107" s="46">
        <v>0</v>
      </c>
      <c r="AU107" s="47">
        <v>0</v>
      </c>
      <c r="AV107" s="39">
        <v>45.374965719999999</v>
      </c>
      <c r="AW107" s="46">
        <v>506.21405476000001</v>
      </c>
      <c r="AX107" s="46">
        <v>0</v>
      </c>
      <c r="AY107" s="46">
        <v>0</v>
      </c>
      <c r="AZ107" s="47">
        <v>872.36373637999998</v>
      </c>
      <c r="BA107" s="39">
        <v>0</v>
      </c>
      <c r="BB107" s="46">
        <v>0</v>
      </c>
      <c r="BC107" s="46">
        <v>0</v>
      </c>
      <c r="BD107" s="46">
        <v>0</v>
      </c>
      <c r="BE107" s="47">
        <v>0</v>
      </c>
      <c r="BF107" s="39">
        <v>10.03373607</v>
      </c>
      <c r="BG107" s="46">
        <v>46.088872180000003</v>
      </c>
      <c r="BH107" s="46">
        <v>0</v>
      </c>
      <c r="BI107" s="46">
        <v>0</v>
      </c>
      <c r="BJ107" s="47">
        <v>73.537776059999999</v>
      </c>
      <c r="BK107" s="42">
        <f t="shared" si="9"/>
        <v>2332.9196557099999</v>
      </c>
    </row>
    <row r="108" spans="1:63">
      <c r="A108" s="17"/>
      <c r="B108" s="26" t="s">
        <v>198</v>
      </c>
      <c r="C108" s="39">
        <v>0</v>
      </c>
      <c r="D108" s="46">
        <v>0.51185583000000001</v>
      </c>
      <c r="E108" s="46">
        <v>0</v>
      </c>
      <c r="F108" s="46">
        <v>0</v>
      </c>
      <c r="G108" s="47">
        <v>0</v>
      </c>
      <c r="H108" s="39">
        <v>0.44478851000000003</v>
      </c>
      <c r="I108" s="46">
        <v>2.77012393</v>
      </c>
      <c r="J108" s="46">
        <v>0</v>
      </c>
      <c r="K108" s="46">
        <v>0</v>
      </c>
      <c r="L108" s="47">
        <v>2.10765527</v>
      </c>
      <c r="M108" s="39">
        <v>0</v>
      </c>
      <c r="N108" s="46">
        <v>0</v>
      </c>
      <c r="O108" s="46">
        <v>0</v>
      </c>
      <c r="P108" s="46">
        <v>0</v>
      </c>
      <c r="Q108" s="47">
        <v>0</v>
      </c>
      <c r="R108" s="39">
        <v>0.44174966999999998</v>
      </c>
      <c r="S108" s="46">
        <v>1.0237156700000001</v>
      </c>
      <c r="T108" s="46">
        <v>0</v>
      </c>
      <c r="U108" s="46">
        <v>0</v>
      </c>
      <c r="V108" s="47">
        <v>0.65477680000000005</v>
      </c>
      <c r="W108" s="39">
        <v>0</v>
      </c>
      <c r="X108" s="46">
        <v>0</v>
      </c>
      <c r="Y108" s="46">
        <v>0</v>
      </c>
      <c r="Z108" s="46">
        <v>0</v>
      </c>
      <c r="AA108" s="47">
        <v>0</v>
      </c>
      <c r="AB108" s="39">
        <v>1.9341373799999999</v>
      </c>
      <c r="AC108" s="46">
        <v>9.6028937699999997</v>
      </c>
      <c r="AD108" s="46">
        <v>0</v>
      </c>
      <c r="AE108" s="46">
        <v>0</v>
      </c>
      <c r="AF108" s="47">
        <v>39.442116419999998</v>
      </c>
      <c r="AG108" s="39">
        <v>0</v>
      </c>
      <c r="AH108" s="46">
        <v>0</v>
      </c>
      <c r="AI108" s="46">
        <v>0</v>
      </c>
      <c r="AJ108" s="46">
        <v>0</v>
      </c>
      <c r="AK108" s="47">
        <v>0</v>
      </c>
      <c r="AL108" s="39">
        <v>0.69331942999999996</v>
      </c>
      <c r="AM108" s="46">
        <v>1.4137785899999999</v>
      </c>
      <c r="AN108" s="46">
        <v>0</v>
      </c>
      <c r="AO108" s="46">
        <v>0</v>
      </c>
      <c r="AP108" s="47">
        <v>3.4573242199999998</v>
      </c>
      <c r="AQ108" s="39">
        <v>0</v>
      </c>
      <c r="AR108" s="46">
        <v>0</v>
      </c>
      <c r="AS108" s="46">
        <v>0</v>
      </c>
      <c r="AT108" s="46">
        <v>0</v>
      </c>
      <c r="AU108" s="47">
        <v>0</v>
      </c>
      <c r="AV108" s="39">
        <v>12.99636714</v>
      </c>
      <c r="AW108" s="46">
        <v>39.394319690000003</v>
      </c>
      <c r="AX108" s="46">
        <v>0</v>
      </c>
      <c r="AY108" s="46">
        <v>0</v>
      </c>
      <c r="AZ108" s="47">
        <v>173.35938271000001</v>
      </c>
      <c r="BA108" s="39">
        <v>0</v>
      </c>
      <c r="BB108" s="46">
        <v>0</v>
      </c>
      <c r="BC108" s="46">
        <v>0</v>
      </c>
      <c r="BD108" s="46">
        <v>0</v>
      </c>
      <c r="BE108" s="47">
        <v>0</v>
      </c>
      <c r="BF108" s="39">
        <v>6.67935269</v>
      </c>
      <c r="BG108" s="46">
        <v>1.83853321</v>
      </c>
      <c r="BH108" s="46">
        <v>0.32595543999999999</v>
      </c>
      <c r="BI108" s="46">
        <v>0</v>
      </c>
      <c r="BJ108" s="47">
        <v>6.0339726300000001</v>
      </c>
      <c r="BK108" s="42">
        <f t="shared" si="9"/>
        <v>305.1261189999999</v>
      </c>
    </row>
    <row r="109" spans="1:63">
      <c r="A109" s="17"/>
      <c r="B109" s="26" t="s">
        <v>156</v>
      </c>
      <c r="C109" s="39">
        <v>0</v>
      </c>
      <c r="D109" s="46">
        <v>0</v>
      </c>
      <c r="E109" s="46">
        <v>0</v>
      </c>
      <c r="F109" s="46">
        <v>0</v>
      </c>
      <c r="G109" s="47">
        <v>0</v>
      </c>
      <c r="H109" s="39">
        <v>9.8027379999999997E-2</v>
      </c>
      <c r="I109" s="46">
        <v>0</v>
      </c>
      <c r="J109" s="46">
        <v>0</v>
      </c>
      <c r="K109" s="46">
        <v>0</v>
      </c>
      <c r="L109" s="47">
        <v>0</v>
      </c>
      <c r="M109" s="39">
        <v>0</v>
      </c>
      <c r="N109" s="46">
        <v>0</v>
      </c>
      <c r="O109" s="46">
        <v>0</v>
      </c>
      <c r="P109" s="46">
        <v>0</v>
      </c>
      <c r="Q109" s="47">
        <v>0</v>
      </c>
      <c r="R109" s="39">
        <v>9.3462450000000002E-2</v>
      </c>
      <c r="S109" s="46">
        <v>0</v>
      </c>
      <c r="T109" s="46">
        <v>0</v>
      </c>
      <c r="U109" s="46">
        <v>0</v>
      </c>
      <c r="V109" s="47">
        <v>2.1883719999999999E-2</v>
      </c>
      <c r="W109" s="39">
        <v>0</v>
      </c>
      <c r="X109" s="46">
        <v>0</v>
      </c>
      <c r="Y109" s="46">
        <v>0</v>
      </c>
      <c r="Z109" s="46">
        <v>0</v>
      </c>
      <c r="AA109" s="47">
        <v>0</v>
      </c>
      <c r="AB109" s="39">
        <v>3.6060238600000001</v>
      </c>
      <c r="AC109" s="46">
        <v>1.7953541099999999</v>
      </c>
      <c r="AD109" s="46">
        <v>0</v>
      </c>
      <c r="AE109" s="46">
        <v>0</v>
      </c>
      <c r="AF109" s="47">
        <v>3.7879683000000002</v>
      </c>
      <c r="AG109" s="39">
        <v>0</v>
      </c>
      <c r="AH109" s="46">
        <v>0</v>
      </c>
      <c r="AI109" s="46">
        <v>0</v>
      </c>
      <c r="AJ109" s="46">
        <v>0</v>
      </c>
      <c r="AK109" s="47">
        <v>0</v>
      </c>
      <c r="AL109" s="39">
        <v>1.9435706100000001</v>
      </c>
      <c r="AM109" s="46">
        <v>1.3180850799999999</v>
      </c>
      <c r="AN109" s="46">
        <v>0</v>
      </c>
      <c r="AO109" s="46">
        <v>0</v>
      </c>
      <c r="AP109" s="47">
        <v>0.26079757999999997</v>
      </c>
      <c r="AQ109" s="39">
        <v>0</v>
      </c>
      <c r="AR109" s="46">
        <v>0</v>
      </c>
      <c r="AS109" s="46">
        <v>0</v>
      </c>
      <c r="AT109" s="46">
        <v>0</v>
      </c>
      <c r="AU109" s="47">
        <v>0</v>
      </c>
      <c r="AV109" s="39">
        <v>14.387705130000001</v>
      </c>
      <c r="AW109" s="46">
        <v>2.21377398</v>
      </c>
      <c r="AX109" s="46">
        <v>0</v>
      </c>
      <c r="AY109" s="46">
        <v>0</v>
      </c>
      <c r="AZ109" s="47">
        <v>1.9114322800000001</v>
      </c>
      <c r="BA109" s="39">
        <v>0</v>
      </c>
      <c r="BB109" s="46">
        <v>0</v>
      </c>
      <c r="BC109" s="46">
        <v>0</v>
      </c>
      <c r="BD109" s="46">
        <v>0</v>
      </c>
      <c r="BE109" s="47">
        <v>0</v>
      </c>
      <c r="BF109" s="39">
        <v>11.33656897</v>
      </c>
      <c r="BG109" s="46">
        <v>0.42977338999999998</v>
      </c>
      <c r="BH109" s="46">
        <v>2.188812E-2</v>
      </c>
      <c r="BI109" s="46">
        <v>0</v>
      </c>
      <c r="BJ109" s="47">
        <v>7.3166620000000002E-2</v>
      </c>
      <c r="BK109" s="42">
        <f t="shared" si="9"/>
        <v>43.299481580000005</v>
      </c>
    </row>
    <row r="110" spans="1:63">
      <c r="A110" s="17"/>
      <c r="B110" s="26" t="s">
        <v>190</v>
      </c>
      <c r="C110" s="39">
        <v>0</v>
      </c>
      <c r="D110" s="46">
        <v>0</v>
      </c>
      <c r="E110" s="46">
        <v>0</v>
      </c>
      <c r="F110" s="46">
        <v>0</v>
      </c>
      <c r="G110" s="47">
        <v>0</v>
      </c>
      <c r="H110" s="39">
        <v>1.3778104</v>
      </c>
      <c r="I110" s="46">
        <v>0.15746147999999999</v>
      </c>
      <c r="J110" s="46">
        <v>0</v>
      </c>
      <c r="K110" s="46">
        <v>0</v>
      </c>
      <c r="L110" s="47">
        <v>1.13678689</v>
      </c>
      <c r="M110" s="39">
        <v>0</v>
      </c>
      <c r="N110" s="46">
        <v>0</v>
      </c>
      <c r="O110" s="46">
        <v>0</v>
      </c>
      <c r="P110" s="46">
        <v>0</v>
      </c>
      <c r="Q110" s="47">
        <v>0</v>
      </c>
      <c r="R110" s="39">
        <v>1.5281314500000001</v>
      </c>
      <c r="S110" s="46">
        <v>0</v>
      </c>
      <c r="T110" s="46">
        <v>0</v>
      </c>
      <c r="U110" s="46">
        <v>0</v>
      </c>
      <c r="V110" s="47">
        <v>0.34122996</v>
      </c>
      <c r="W110" s="39">
        <v>0</v>
      </c>
      <c r="X110" s="46">
        <v>0</v>
      </c>
      <c r="Y110" s="46">
        <v>0</v>
      </c>
      <c r="Z110" s="46">
        <v>0</v>
      </c>
      <c r="AA110" s="47">
        <v>0</v>
      </c>
      <c r="AB110" s="39">
        <v>11.49903617</v>
      </c>
      <c r="AC110" s="46">
        <v>0.53808093000000001</v>
      </c>
      <c r="AD110" s="46">
        <v>0</v>
      </c>
      <c r="AE110" s="46">
        <v>0</v>
      </c>
      <c r="AF110" s="47">
        <v>13.75598209</v>
      </c>
      <c r="AG110" s="39">
        <v>0</v>
      </c>
      <c r="AH110" s="46">
        <v>0</v>
      </c>
      <c r="AI110" s="46">
        <v>0</v>
      </c>
      <c r="AJ110" s="46">
        <v>0</v>
      </c>
      <c r="AK110" s="47">
        <v>0</v>
      </c>
      <c r="AL110" s="39">
        <v>4.1859630499999998</v>
      </c>
      <c r="AM110" s="46">
        <v>2.6167664099999999</v>
      </c>
      <c r="AN110" s="46">
        <v>0</v>
      </c>
      <c r="AO110" s="46">
        <v>0</v>
      </c>
      <c r="AP110" s="47">
        <v>1.9347494300000001</v>
      </c>
      <c r="AQ110" s="39">
        <v>0</v>
      </c>
      <c r="AR110" s="46">
        <v>0</v>
      </c>
      <c r="AS110" s="46">
        <v>0</v>
      </c>
      <c r="AT110" s="46">
        <v>0</v>
      </c>
      <c r="AU110" s="47">
        <v>0</v>
      </c>
      <c r="AV110" s="39">
        <v>113.58718702</v>
      </c>
      <c r="AW110" s="46">
        <v>26.404510299999998</v>
      </c>
      <c r="AX110" s="46">
        <v>0</v>
      </c>
      <c r="AY110" s="46">
        <v>0</v>
      </c>
      <c r="AZ110" s="47">
        <v>65.243379189999999</v>
      </c>
      <c r="BA110" s="39">
        <v>0</v>
      </c>
      <c r="BB110" s="46">
        <v>0</v>
      </c>
      <c r="BC110" s="46">
        <v>0</v>
      </c>
      <c r="BD110" s="46">
        <v>0</v>
      </c>
      <c r="BE110" s="47">
        <v>0</v>
      </c>
      <c r="BF110" s="39">
        <v>63.334746299999999</v>
      </c>
      <c r="BG110" s="46">
        <v>8.8865330199999999</v>
      </c>
      <c r="BH110" s="46">
        <v>0</v>
      </c>
      <c r="BI110" s="46">
        <v>0</v>
      </c>
      <c r="BJ110" s="47">
        <v>18.673951729999999</v>
      </c>
      <c r="BK110" s="42">
        <f t="shared" si="9"/>
        <v>335.20230581999999</v>
      </c>
    </row>
    <row r="111" spans="1:63">
      <c r="A111" s="17"/>
      <c r="B111" s="26" t="s">
        <v>191</v>
      </c>
      <c r="C111" s="39">
        <v>0</v>
      </c>
      <c r="D111" s="46">
        <v>0</v>
      </c>
      <c r="E111" s="46">
        <v>0</v>
      </c>
      <c r="F111" s="46">
        <v>0</v>
      </c>
      <c r="G111" s="47">
        <v>0</v>
      </c>
      <c r="H111" s="39">
        <v>3.0916881100000002</v>
      </c>
      <c r="I111" s="46">
        <v>7.5826499999999998E-3</v>
      </c>
      <c r="J111" s="46">
        <v>0</v>
      </c>
      <c r="K111" s="46">
        <v>0</v>
      </c>
      <c r="L111" s="47">
        <v>2.0314644500000001</v>
      </c>
      <c r="M111" s="39">
        <v>0</v>
      </c>
      <c r="N111" s="46">
        <v>0</v>
      </c>
      <c r="O111" s="46">
        <v>0</v>
      </c>
      <c r="P111" s="46">
        <v>0</v>
      </c>
      <c r="Q111" s="47">
        <v>0</v>
      </c>
      <c r="R111" s="39">
        <v>2.0769395899999998</v>
      </c>
      <c r="S111" s="46">
        <v>0</v>
      </c>
      <c r="T111" s="46">
        <v>0</v>
      </c>
      <c r="U111" s="46">
        <v>0</v>
      </c>
      <c r="V111" s="47">
        <v>6.617286E-2</v>
      </c>
      <c r="W111" s="39">
        <v>0</v>
      </c>
      <c r="X111" s="46">
        <v>0</v>
      </c>
      <c r="Y111" s="46">
        <v>0</v>
      </c>
      <c r="Z111" s="46">
        <v>0</v>
      </c>
      <c r="AA111" s="47">
        <v>0</v>
      </c>
      <c r="AB111" s="39">
        <v>23.380580940000002</v>
      </c>
      <c r="AC111" s="46">
        <v>1.09294512</v>
      </c>
      <c r="AD111" s="46">
        <v>0</v>
      </c>
      <c r="AE111" s="46">
        <v>3.8461540000000002E-2</v>
      </c>
      <c r="AF111" s="47">
        <v>12.70402831</v>
      </c>
      <c r="AG111" s="39">
        <v>0</v>
      </c>
      <c r="AH111" s="46">
        <v>0</v>
      </c>
      <c r="AI111" s="46">
        <v>0</v>
      </c>
      <c r="AJ111" s="46">
        <v>0</v>
      </c>
      <c r="AK111" s="47">
        <v>0</v>
      </c>
      <c r="AL111" s="39">
        <v>7.9142854399999996</v>
      </c>
      <c r="AM111" s="46">
        <v>0.15003095</v>
      </c>
      <c r="AN111" s="46">
        <v>0</v>
      </c>
      <c r="AO111" s="46">
        <v>0</v>
      </c>
      <c r="AP111" s="47">
        <v>0.40656743000000001</v>
      </c>
      <c r="AQ111" s="39">
        <v>0</v>
      </c>
      <c r="AR111" s="46">
        <v>0</v>
      </c>
      <c r="AS111" s="46">
        <v>0</v>
      </c>
      <c r="AT111" s="46">
        <v>0</v>
      </c>
      <c r="AU111" s="47">
        <v>0</v>
      </c>
      <c r="AV111" s="39">
        <v>335.17775154999998</v>
      </c>
      <c r="AW111" s="46">
        <v>35.028547519999996</v>
      </c>
      <c r="AX111" s="46">
        <v>0</v>
      </c>
      <c r="AY111" s="46">
        <v>2.6591353799999999</v>
      </c>
      <c r="AZ111" s="47">
        <v>55.186912130000003</v>
      </c>
      <c r="BA111" s="39">
        <v>0</v>
      </c>
      <c r="BB111" s="46">
        <v>0</v>
      </c>
      <c r="BC111" s="46">
        <v>0</v>
      </c>
      <c r="BD111" s="46">
        <v>0</v>
      </c>
      <c r="BE111" s="47">
        <v>0</v>
      </c>
      <c r="BF111" s="39">
        <v>151.46016145999999</v>
      </c>
      <c r="BG111" s="46">
        <v>1.7964760200000001</v>
      </c>
      <c r="BH111" s="46">
        <v>6.0175150000000004</v>
      </c>
      <c r="BI111" s="46">
        <v>0</v>
      </c>
      <c r="BJ111" s="47">
        <v>6.0142551700000002</v>
      </c>
      <c r="BK111" s="42">
        <f t="shared" si="9"/>
        <v>646.30150161999995</v>
      </c>
    </row>
    <row r="112" spans="1:63">
      <c r="A112" s="17"/>
      <c r="B112" s="26" t="s">
        <v>157</v>
      </c>
      <c r="C112" s="39">
        <v>0</v>
      </c>
      <c r="D112" s="46">
        <v>0</v>
      </c>
      <c r="E112" s="46">
        <v>0</v>
      </c>
      <c r="F112" s="46">
        <v>0</v>
      </c>
      <c r="G112" s="47">
        <v>0</v>
      </c>
      <c r="H112" s="39">
        <v>2.1539082600000001</v>
      </c>
      <c r="I112" s="46">
        <v>3.0816050499999998</v>
      </c>
      <c r="J112" s="46">
        <v>0</v>
      </c>
      <c r="K112" s="46">
        <v>0</v>
      </c>
      <c r="L112" s="47">
        <v>4.4803403800000003</v>
      </c>
      <c r="M112" s="39">
        <v>0</v>
      </c>
      <c r="N112" s="46">
        <v>0</v>
      </c>
      <c r="O112" s="46">
        <v>0</v>
      </c>
      <c r="P112" s="46">
        <v>0</v>
      </c>
      <c r="Q112" s="47">
        <v>0</v>
      </c>
      <c r="R112" s="39">
        <v>2.4782197899999998</v>
      </c>
      <c r="S112" s="46">
        <v>0.72374011000000005</v>
      </c>
      <c r="T112" s="46">
        <v>0</v>
      </c>
      <c r="U112" s="46">
        <v>0</v>
      </c>
      <c r="V112" s="47">
        <v>1.60447757</v>
      </c>
      <c r="W112" s="39">
        <v>0</v>
      </c>
      <c r="X112" s="46">
        <v>0</v>
      </c>
      <c r="Y112" s="46">
        <v>0</v>
      </c>
      <c r="Z112" s="46">
        <v>0</v>
      </c>
      <c r="AA112" s="47">
        <v>0</v>
      </c>
      <c r="AB112" s="39">
        <v>33.949151659999998</v>
      </c>
      <c r="AC112" s="46">
        <v>81.981041860000005</v>
      </c>
      <c r="AD112" s="46">
        <v>0</v>
      </c>
      <c r="AE112" s="46">
        <v>0</v>
      </c>
      <c r="AF112" s="47">
        <v>134.06886087000001</v>
      </c>
      <c r="AG112" s="39">
        <v>0</v>
      </c>
      <c r="AH112" s="46">
        <v>0</v>
      </c>
      <c r="AI112" s="46">
        <v>0</v>
      </c>
      <c r="AJ112" s="46">
        <v>0</v>
      </c>
      <c r="AK112" s="47">
        <v>0</v>
      </c>
      <c r="AL112" s="39">
        <v>17.169934690000002</v>
      </c>
      <c r="AM112" s="46">
        <v>4.1387400300000001</v>
      </c>
      <c r="AN112" s="46">
        <v>0</v>
      </c>
      <c r="AO112" s="46">
        <v>0</v>
      </c>
      <c r="AP112" s="47">
        <v>7.7025045600000004</v>
      </c>
      <c r="AQ112" s="39">
        <v>0</v>
      </c>
      <c r="AR112" s="46">
        <v>0</v>
      </c>
      <c r="AS112" s="46">
        <v>0</v>
      </c>
      <c r="AT112" s="46">
        <v>0</v>
      </c>
      <c r="AU112" s="47">
        <v>0</v>
      </c>
      <c r="AV112" s="39">
        <v>251.18416354999999</v>
      </c>
      <c r="AW112" s="46">
        <v>69.313753070000004</v>
      </c>
      <c r="AX112" s="46">
        <v>0</v>
      </c>
      <c r="AY112" s="46">
        <v>13.737169959999999</v>
      </c>
      <c r="AZ112" s="47">
        <v>390.76685466999999</v>
      </c>
      <c r="BA112" s="39">
        <v>0</v>
      </c>
      <c r="BB112" s="46">
        <v>0</v>
      </c>
      <c r="BC112" s="46">
        <v>0</v>
      </c>
      <c r="BD112" s="46">
        <v>0</v>
      </c>
      <c r="BE112" s="47">
        <v>0</v>
      </c>
      <c r="BF112" s="39">
        <v>177.41045890000001</v>
      </c>
      <c r="BG112" s="46">
        <v>27.865640190000001</v>
      </c>
      <c r="BH112" s="46">
        <v>0</v>
      </c>
      <c r="BI112" s="46">
        <v>0</v>
      </c>
      <c r="BJ112" s="47">
        <v>80.14137633</v>
      </c>
      <c r="BK112" s="42">
        <f t="shared" si="9"/>
        <v>1303.9519415</v>
      </c>
    </row>
    <row r="113" spans="1:65" s="5" customFormat="1">
      <c r="A113" s="17"/>
      <c r="B113" s="27" t="s">
        <v>90</v>
      </c>
      <c r="C113" s="40">
        <f t="shared" ref="C113:BJ113" si="10">SUM(C104:C112)</f>
        <v>0</v>
      </c>
      <c r="D113" s="40">
        <f t="shared" si="10"/>
        <v>0.51185583000000001</v>
      </c>
      <c r="E113" s="40">
        <f t="shared" si="10"/>
        <v>0</v>
      </c>
      <c r="F113" s="40">
        <f t="shared" si="10"/>
        <v>0</v>
      </c>
      <c r="G113" s="40">
        <f t="shared" si="10"/>
        <v>0</v>
      </c>
      <c r="H113" s="40">
        <f t="shared" si="10"/>
        <v>15.603320709999998</v>
      </c>
      <c r="I113" s="40">
        <f t="shared" si="10"/>
        <v>371.56787535000001</v>
      </c>
      <c r="J113" s="40">
        <f t="shared" si="10"/>
        <v>0.42112131000000003</v>
      </c>
      <c r="K113" s="40">
        <f t="shared" si="10"/>
        <v>0</v>
      </c>
      <c r="L113" s="40">
        <f t="shared" si="10"/>
        <v>45.326079620000002</v>
      </c>
      <c r="M113" s="40">
        <f t="shared" si="10"/>
        <v>0</v>
      </c>
      <c r="N113" s="40">
        <f t="shared" si="10"/>
        <v>0</v>
      </c>
      <c r="O113" s="40">
        <f t="shared" si="10"/>
        <v>0</v>
      </c>
      <c r="P113" s="40">
        <f t="shared" si="10"/>
        <v>0</v>
      </c>
      <c r="Q113" s="40">
        <f t="shared" si="10"/>
        <v>0</v>
      </c>
      <c r="R113" s="40">
        <f t="shared" si="10"/>
        <v>11.203053709999999</v>
      </c>
      <c r="S113" s="40">
        <f t="shared" si="10"/>
        <v>19.069927770000003</v>
      </c>
      <c r="T113" s="40">
        <f t="shared" si="10"/>
        <v>0</v>
      </c>
      <c r="U113" s="40">
        <f t="shared" si="10"/>
        <v>0</v>
      </c>
      <c r="V113" s="40">
        <f t="shared" si="10"/>
        <v>10.425138090000001</v>
      </c>
      <c r="W113" s="40">
        <f t="shared" si="10"/>
        <v>0</v>
      </c>
      <c r="X113" s="40">
        <f t="shared" si="10"/>
        <v>0</v>
      </c>
      <c r="Y113" s="40">
        <f t="shared" si="10"/>
        <v>0</v>
      </c>
      <c r="Z113" s="40">
        <f t="shared" si="10"/>
        <v>0</v>
      </c>
      <c r="AA113" s="40">
        <f t="shared" si="10"/>
        <v>0</v>
      </c>
      <c r="AB113" s="40">
        <f t="shared" si="10"/>
        <v>106.97130391</v>
      </c>
      <c r="AC113" s="40">
        <f t="shared" si="10"/>
        <v>276.18129424</v>
      </c>
      <c r="AD113" s="40">
        <f t="shared" si="10"/>
        <v>0</v>
      </c>
      <c r="AE113" s="40">
        <f t="shared" si="10"/>
        <v>3.8461540000000002E-2</v>
      </c>
      <c r="AF113" s="40">
        <f t="shared" si="10"/>
        <v>345.19395704999999</v>
      </c>
      <c r="AG113" s="40">
        <f t="shared" si="10"/>
        <v>0</v>
      </c>
      <c r="AH113" s="40">
        <f t="shared" si="10"/>
        <v>0</v>
      </c>
      <c r="AI113" s="40">
        <f t="shared" si="10"/>
        <v>0</v>
      </c>
      <c r="AJ113" s="40">
        <f t="shared" si="10"/>
        <v>0</v>
      </c>
      <c r="AK113" s="40">
        <f t="shared" si="10"/>
        <v>0</v>
      </c>
      <c r="AL113" s="40">
        <f t="shared" si="10"/>
        <v>44.572461630000006</v>
      </c>
      <c r="AM113" s="40">
        <f t="shared" si="10"/>
        <v>43.295482610000001</v>
      </c>
      <c r="AN113" s="40">
        <f t="shared" si="10"/>
        <v>0</v>
      </c>
      <c r="AO113" s="40">
        <f t="shared" si="10"/>
        <v>0</v>
      </c>
      <c r="AP113" s="40">
        <f t="shared" si="10"/>
        <v>23.487233160000002</v>
      </c>
      <c r="AQ113" s="40">
        <f t="shared" si="10"/>
        <v>0</v>
      </c>
      <c r="AR113" s="40">
        <f t="shared" si="10"/>
        <v>0</v>
      </c>
      <c r="AS113" s="40">
        <f t="shared" si="10"/>
        <v>0</v>
      </c>
      <c r="AT113" s="40">
        <f t="shared" si="10"/>
        <v>0</v>
      </c>
      <c r="AU113" s="40">
        <f t="shared" si="10"/>
        <v>0</v>
      </c>
      <c r="AV113" s="40">
        <f t="shared" si="10"/>
        <v>1225.1738158399999</v>
      </c>
      <c r="AW113" s="40">
        <f t="shared" si="10"/>
        <v>765.96434372999988</v>
      </c>
      <c r="AX113" s="40">
        <f t="shared" si="10"/>
        <v>0</v>
      </c>
      <c r="AY113" s="40">
        <f t="shared" si="10"/>
        <v>19.65620594</v>
      </c>
      <c r="AZ113" s="40">
        <f t="shared" si="10"/>
        <v>1791.6991546300003</v>
      </c>
      <c r="BA113" s="40">
        <f t="shared" si="10"/>
        <v>0</v>
      </c>
      <c r="BB113" s="40">
        <f t="shared" si="10"/>
        <v>0</v>
      </c>
      <c r="BC113" s="40">
        <f t="shared" si="10"/>
        <v>0</v>
      </c>
      <c r="BD113" s="40">
        <f t="shared" si="10"/>
        <v>0</v>
      </c>
      <c r="BE113" s="40">
        <f t="shared" si="10"/>
        <v>0</v>
      </c>
      <c r="BF113" s="40">
        <f t="shared" si="10"/>
        <v>631.4542917</v>
      </c>
      <c r="BG113" s="40">
        <f t="shared" si="10"/>
        <v>107.15392778999998</v>
      </c>
      <c r="BH113" s="40">
        <f t="shared" si="10"/>
        <v>10.920890830000001</v>
      </c>
      <c r="BI113" s="40">
        <f t="shared" si="10"/>
        <v>0</v>
      </c>
      <c r="BJ113" s="40">
        <f t="shared" si="10"/>
        <v>220.45130995</v>
      </c>
      <c r="BK113" s="40">
        <f>SUM(BK104:BK112)</f>
        <v>6086.34250694</v>
      </c>
    </row>
    <row r="114" spans="1:65" s="5" customFormat="1">
      <c r="A114" s="17"/>
      <c r="B114" s="27" t="s">
        <v>88</v>
      </c>
      <c r="C114" s="40">
        <f t="shared" ref="C114:BK114" si="11">C113+C102</f>
        <v>0</v>
      </c>
      <c r="D114" s="40">
        <f t="shared" si="11"/>
        <v>0.51185583000000001</v>
      </c>
      <c r="E114" s="40">
        <f t="shared" si="11"/>
        <v>0</v>
      </c>
      <c r="F114" s="40">
        <f t="shared" si="11"/>
        <v>0</v>
      </c>
      <c r="G114" s="40">
        <f t="shared" si="11"/>
        <v>0</v>
      </c>
      <c r="H114" s="40">
        <f t="shared" si="11"/>
        <v>16.655379809999999</v>
      </c>
      <c r="I114" s="40">
        <f t="shared" si="11"/>
        <v>371.56787535000001</v>
      </c>
      <c r="J114" s="40">
        <f t="shared" si="11"/>
        <v>0.42112131000000003</v>
      </c>
      <c r="K114" s="40">
        <f t="shared" si="11"/>
        <v>0</v>
      </c>
      <c r="L114" s="40">
        <f t="shared" si="11"/>
        <v>45.32767793</v>
      </c>
      <c r="M114" s="40">
        <f t="shared" si="11"/>
        <v>0</v>
      </c>
      <c r="N114" s="40">
        <f t="shared" si="11"/>
        <v>0</v>
      </c>
      <c r="O114" s="40">
        <f t="shared" si="11"/>
        <v>0</v>
      </c>
      <c r="P114" s="40">
        <f t="shared" si="11"/>
        <v>0</v>
      </c>
      <c r="Q114" s="40">
        <f t="shared" si="11"/>
        <v>0</v>
      </c>
      <c r="R114" s="40">
        <f t="shared" si="11"/>
        <v>11.938291229999999</v>
      </c>
      <c r="S114" s="40">
        <f t="shared" si="11"/>
        <v>19.069927770000003</v>
      </c>
      <c r="T114" s="40">
        <f t="shared" si="11"/>
        <v>0</v>
      </c>
      <c r="U114" s="40">
        <f t="shared" si="11"/>
        <v>0</v>
      </c>
      <c r="V114" s="40">
        <f t="shared" si="11"/>
        <v>10.42989397</v>
      </c>
      <c r="W114" s="40">
        <f t="shared" si="11"/>
        <v>0</v>
      </c>
      <c r="X114" s="40">
        <f t="shared" si="11"/>
        <v>0</v>
      </c>
      <c r="Y114" s="40">
        <f t="shared" si="11"/>
        <v>0</v>
      </c>
      <c r="Z114" s="40">
        <f t="shared" si="11"/>
        <v>0</v>
      </c>
      <c r="AA114" s="40">
        <f t="shared" si="11"/>
        <v>0</v>
      </c>
      <c r="AB114" s="40">
        <f t="shared" si="11"/>
        <v>122.5925818</v>
      </c>
      <c r="AC114" s="40">
        <f t="shared" si="11"/>
        <v>276.18643458999998</v>
      </c>
      <c r="AD114" s="40">
        <f t="shared" si="11"/>
        <v>0</v>
      </c>
      <c r="AE114" s="40">
        <f t="shared" si="11"/>
        <v>3.8461540000000002E-2</v>
      </c>
      <c r="AF114" s="40">
        <f t="shared" si="11"/>
        <v>345.68691037000002</v>
      </c>
      <c r="AG114" s="40">
        <f t="shared" si="11"/>
        <v>0</v>
      </c>
      <c r="AH114" s="40">
        <f t="shared" si="11"/>
        <v>0</v>
      </c>
      <c r="AI114" s="40">
        <f t="shared" si="11"/>
        <v>0</v>
      </c>
      <c r="AJ114" s="40">
        <f t="shared" si="11"/>
        <v>0</v>
      </c>
      <c r="AK114" s="40">
        <f t="shared" si="11"/>
        <v>0</v>
      </c>
      <c r="AL114" s="40">
        <f t="shared" si="11"/>
        <v>51.495748080000006</v>
      </c>
      <c r="AM114" s="40">
        <f t="shared" si="11"/>
        <v>43.321120620000002</v>
      </c>
      <c r="AN114" s="40">
        <f t="shared" si="11"/>
        <v>0</v>
      </c>
      <c r="AO114" s="40">
        <f t="shared" si="11"/>
        <v>0</v>
      </c>
      <c r="AP114" s="40">
        <f t="shared" si="11"/>
        <v>24.427724610000002</v>
      </c>
      <c r="AQ114" s="40">
        <f t="shared" si="11"/>
        <v>0</v>
      </c>
      <c r="AR114" s="40">
        <f t="shared" si="11"/>
        <v>0</v>
      </c>
      <c r="AS114" s="40">
        <f t="shared" si="11"/>
        <v>0</v>
      </c>
      <c r="AT114" s="40">
        <f t="shared" si="11"/>
        <v>0</v>
      </c>
      <c r="AU114" s="40">
        <f t="shared" si="11"/>
        <v>0</v>
      </c>
      <c r="AV114" s="40">
        <f t="shared" si="11"/>
        <v>1461.1928875199999</v>
      </c>
      <c r="AW114" s="40">
        <f t="shared" si="11"/>
        <v>808.41383283999994</v>
      </c>
      <c r="AX114" s="40">
        <f t="shared" si="11"/>
        <v>0</v>
      </c>
      <c r="AY114" s="40">
        <f t="shared" si="11"/>
        <v>19.65620594</v>
      </c>
      <c r="AZ114" s="40">
        <f t="shared" si="11"/>
        <v>1827.7756705100003</v>
      </c>
      <c r="BA114" s="40">
        <f t="shared" si="11"/>
        <v>0</v>
      </c>
      <c r="BB114" s="40">
        <f t="shared" si="11"/>
        <v>0</v>
      </c>
      <c r="BC114" s="40">
        <f t="shared" si="11"/>
        <v>0</v>
      </c>
      <c r="BD114" s="40">
        <f t="shared" si="11"/>
        <v>0</v>
      </c>
      <c r="BE114" s="40">
        <f t="shared" si="11"/>
        <v>0</v>
      </c>
      <c r="BF114" s="40">
        <f t="shared" si="11"/>
        <v>742.30660793000004</v>
      </c>
      <c r="BG114" s="40">
        <f t="shared" si="11"/>
        <v>125.92889258999998</v>
      </c>
      <c r="BH114" s="40">
        <f t="shared" si="11"/>
        <v>10.920890830000001</v>
      </c>
      <c r="BI114" s="40">
        <f t="shared" si="11"/>
        <v>0</v>
      </c>
      <c r="BJ114" s="40">
        <f t="shared" si="11"/>
        <v>222.83995945999999</v>
      </c>
      <c r="BK114" s="40">
        <f t="shared" si="11"/>
        <v>6558.7059524300003</v>
      </c>
    </row>
    <row r="115" spans="1:65" ht="3" customHeight="1">
      <c r="A115" s="17"/>
      <c r="B115" s="25"/>
      <c r="C115" s="62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  <c r="BK115" s="64"/>
    </row>
    <row r="116" spans="1:65">
      <c r="A116" s="17" t="s">
        <v>18</v>
      </c>
      <c r="B116" s="24" t="s">
        <v>8</v>
      </c>
      <c r="C116" s="62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  <c r="BH116" s="63"/>
      <c r="BI116" s="63"/>
      <c r="BJ116" s="63"/>
      <c r="BK116" s="64"/>
    </row>
    <row r="117" spans="1:65">
      <c r="A117" s="17" t="s">
        <v>80</v>
      </c>
      <c r="B117" s="25" t="s">
        <v>19</v>
      </c>
      <c r="C117" s="62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63"/>
      <c r="BJ117" s="63"/>
      <c r="BK117" s="64"/>
    </row>
    <row r="118" spans="1:65">
      <c r="A118" s="17"/>
      <c r="B118" s="26" t="s">
        <v>158</v>
      </c>
      <c r="C118" s="39">
        <v>0</v>
      </c>
      <c r="D118" s="34">
        <v>0</v>
      </c>
      <c r="E118" s="34">
        <v>0</v>
      </c>
      <c r="F118" s="34">
        <v>0</v>
      </c>
      <c r="G118" s="41">
        <v>0</v>
      </c>
      <c r="H118" s="39">
        <v>0.63543629999999995</v>
      </c>
      <c r="I118" s="34">
        <v>0</v>
      </c>
      <c r="J118" s="34">
        <v>0</v>
      </c>
      <c r="K118" s="34">
        <v>0</v>
      </c>
      <c r="L118" s="41">
        <v>0.41460119000000001</v>
      </c>
      <c r="M118" s="39">
        <v>0</v>
      </c>
      <c r="N118" s="34">
        <v>0</v>
      </c>
      <c r="O118" s="34">
        <v>0</v>
      </c>
      <c r="P118" s="34">
        <v>0</v>
      </c>
      <c r="Q118" s="41">
        <v>0</v>
      </c>
      <c r="R118" s="39">
        <v>0.38093051</v>
      </c>
      <c r="S118" s="34">
        <v>0</v>
      </c>
      <c r="T118" s="34">
        <v>0</v>
      </c>
      <c r="U118" s="34">
        <v>0</v>
      </c>
      <c r="V118" s="41">
        <v>3.8054959999999999E-2</v>
      </c>
      <c r="W118" s="39">
        <v>0</v>
      </c>
      <c r="X118" s="34">
        <v>0</v>
      </c>
      <c r="Y118" s="34">
        <v>0</v>
      </c>
      <c r="Z118" s="34">
        <v>0</v>
      </c>
      <c r="AA118" s="41">
        <v>0</v>
      </c>
      <c r="AB118" s="39">
        <v>2.5334913100000001</v>
      </c>
      <c r="AC118" s="34">
        <v>0.19038347999999999</v>
      </c>
      <c r="AD118" s="34">
        <v>0</v>
      </c>
      <c r="AE118" s="34">
        <v>0</v>
      </c>
      <c r="AF118" s="41">
        <v>1.9773134400000001</v>
      </c>
      <c r="AG118" s="39">
        <v>0</v>
      </c>
      <c r="AH118" s="34">
        <v>0</v>
      </c>
      <c r="AI118" s="34">
        <v>0</v>
      </c>
      <c r="AJ118" s="34">
        <v>0</v>
      </c>
      <c r="AK118" s="41">
        <v>0</v>
      </c>
      <c r="AL118" s="39">
        <v>0.32186292999999999</v>
      </c>
      <c r="AM118" s="34">
        <v>1.0265999999999999E-3</v>
      </c>
      <c r="AN118" s="34">
        <v>0</v>
      </c>
      <c r="AO118" s="34">
        <v>0</v>
      </c>
      <c r="AP118" s="41">
        <v>0.18624684</v>
      </c>
      <c r="AQ118" s="39">
        <v>0</v>
      </c>
      <c r="AR118" s="34">
        <v>0</v>
      </c>
      <c r="AS118" s="34">
        <v>0</v>
      </c>
      <c r="AT118" s="34">
        <v>0</v>
      </c>
      <c r="AU118" s="41">
        <v>0</v>
      </c>
      <c r="AV118" s="39">
        <v>32.870349330000003</v>
      </c>
      <c r="AW118" s="34">
        <v>23.597583839999999</v>
      </c>
      <c r="AX118" s="34">
        <v>0</v>
      </c>
      <c r="AY118" s="34">
        <v>0</v>
      </c>
      <c r="AZ118" s="41">
        <v>96.946613080000006</v>
      </c>
      <c r="BA118" s="39">
        <v>0</v>
      </c>
      <c r="BB118" s="34">
        <v>0</v>
      </c>
      <c r="BC118" s="34">
        <v>0</v>
      </c>
      <c r="BD118" s="34">
        <v>0</v>
      </c>
      <c r="BE118" s="41">
        <v>0</v>
      </c>
      <c r="BF118" s="39">
        <v>29.74374048</v>
      </c>
      <c r="BG118" s="34">
        <v>9.0272741500000002</v>
      </c>
      <c r="BH118" s="34">
        <v>1.1182399199999999</v>
      </c>
      <c r="BI118" s="34">
        <v>0</v>
      </c>
      <c r="BJ118" s="41">
        <v>30.155438589999999</v>
      </c>
      <c r="BK118" s="42">
        <f>SUM(C118:BJ118)</f>
        <v>230.13858694999999</v>
      </c>
      <c r="BM118" s="61"/>
    </row>
    <row r="119" spans="1:65" s="5" customFormat="1">
      <c r="A119" s="17"/>
      <c r="B119" s="27" t="s">
        <v>87</v>
      </c>
      <c r="C119" s="40">
        <f>SUM(C118)</f>
        <v>0</v>
      </c>
      <c r="D119" s="40">
        <f t="shared" ref="D119:BK119" si="12">SUM(D118)</f>
        <v>0</v>
      </c>
      <c r="E119" s="40">
        <f t="shared" si="12"/>
        <v>0</v>
      </c>
      <c r="F119" s="40">
        <f t="shared" si="12"/>
        <v>0</v>
      </c>
      <c r="G119" s="40">
        <f t="shared" si="12"/>
        <v>0</v>
      </c>
      <c r="H119" s="40">
        <f t="shared" si="12"/>
        <v>0.63543629999999995</v>
      </c>
      <c r="I119" s="40">
        <f t="shared" si="12"/>
        <v>0</v>
      </c>
      <c r="J119" s="40">
        <f t="shared" si="12"/>
        <v>0</v>
      </c>
      <c r="K119" s="40">
        <f t="shared" si="12"/>
        <v>0</v>
      </c>
      <c r="L119" s="40">
        <f t="shared" si="12"/>
        <v>0.41460119000000001</v>
      </c>
      <c r="M119" s="40">
        <f t="shared" si="12"/>
        <v>0</v>
      </c>
      <c r="N119" s="40">
        <f t="shared" si="12"/>
        <v>0</v>
      </c>
      <c r="O119" s="40">
        <f t="shared" si="12"/>
        <v>0</v>
      </c>
      <c r="P119" s="40">
        <f t="shared" si="12"/>
        <v>0</v>
      </c>
      <c r="Q119" s="40">
        <f t="shared" si="12"/>
        <v>0</v>
      </c>
      <c r="R119" s="40">
        <f t="shared" si="12"/>
        <v>0.38093051</v>
      </c>
      <c r="S119" s="40">
        <f t="shared" si="12"/>
        <v>0</v>
      </c>
      <c r="T119" s="40">
        <f t="shared" si="12"/>
        <v>0</v>
      </c>
      <c r="U119" s="40">
        <f t="shared" si="12"/>
        <v>0</v>
      </c>
      <c r="V119" s="40">
        <f t="shared" si="12"/>
        <v>3.8054959999999999E-2</v>
      </c>
      <c r="W119" s="40">
        <f t="shared" si="12"/>
        <v>0</v>
      </c>
      <c r="X119" s="40">
        <f t="shared" si="12"/>
        <v>0</v>
      </c>
      <c r="Y119" s="40">
        <f t="shared" si="12"/>
        <v>0</v>
      </c>
      <c r="Z119" s="40">
        <f t="shared" si="12"/>
        <v>0</v>
      </c>
      <c r="AA119" s="40">
        <f t="shared" si="12"/>
        <v>0</v>
      </c>
      <c r="AB119" s="40">
        <f t="shared" si="12"/>
        <v>2.5334913100000001</v>
      </c>
      <c r="AC119" s="40">
        <f t="shared" si="12"/>
        <v>0.19038347999999999</v>
      </c>
      <c r="AD119" s="40">
        <f t="shared" si="12"/>
        <v>0</v>
      </c>
      <c r="AE119" s="40">
        <f t="shared" si="12"/>
        <v>0</v>
      </c>
      <c r="AF119" s="40">
        <f t="shared" si="12"/>
        <v>1.9773134400000001</v>
      </c>
      <c r="AG119" s="40">
        <f t="shared" si="12"/>
        <v>0</v>
      </c>
      <c r="AH119" s="40">
        <f t="shared" si="12"/>
        <v>0</v>
      </c>
      <c r="AI119" s="40">
        <f t="shared" si="12"/>
        <v>0</v>
      </c>
      <c r="AJ119" s="40">
        <f t="shared" si="12"/>
        <v>0</v>
      </c>
      <c r="AK119" s="40">
        <f t="shared" si="12"/>
        <v>0</v>
      </c>
      <c r="AL119" s="40">
        <f t="shared" si="12"/>
        <v>0.32186292999999999</v>
      </c>
      <c r="AM119" s="40">
        <f t="shared" si="12"/>
        <v>1.0265999999999999E-3</v>
      </c>
      <c r="AN119" s="40">
        <f t="shared" si="12"/>
        <v>0</v>
      </c>
      <c r="AO119" s="40">
        <f t="shared" si="12"/>
        <v>0</v>
      </c>
      <c r="AP119" s="40">
        <f t="shared" si="12"/>
        <v>0.18624684</v>
      </c>
      <c r="AQ119" s="40">
        <f t="shared" si="12"/>
        <v>0</v>
      </c>
      <c r="AR119" s="40">
        <f t="shared" si="12"/>
        <v>0</v>
      </c>
      <c r="AS119" s="40">
        <f t="shared" si="12"/>
        <v>0</v>
      </c>
      <c r="AT119" s="40">
        <f t="shared" si="12"/>
        <v>0</v>
      </c>
      <c r="AU119" s="40">
        <f t="shared" si="12"/>
        <v>0</v>
      </c>
      <c r="AV119" s="40">
        <f t="shared" si="12"/>
        <v>32.870349330000003</v>
      </c>
      <c r="AW119" s="40">
        <f t="shared" si="12"/>
        <v>23.597583839999999</v>
      </c>
      <c r="AX119" s="40">
        <f t="shared" si="12"/>
        <v>0</v>
      </c>
      <c r="AY119" s="40">
        <f t="shared" si="12"/>
        <v>0</v>
      </c>
      <c r="AZ119" s="40">
        <f t="shared" si="12"/>
        <v>96.946613080000006</v>
      </c>
      <c r="BA119" s="40">
        <f t="shared" si="12"/>
        <v>0</v>
      </c>
      <c r="BB119" s="40">
        <f t="shared" si="12"/>
        <v>0</v>
      </c>
      <c r="BC119" s="40">
        <f t="shared" si="12"/>
        <v>0</v>
      </c>
      <c r="BD119" s="40">
        <f t="shared" si="12"/>
        <v>0</v>
      </c>
      <c r="BE119" s="40">
        <f t="shared" si="12"/>
        <v>0</v>
      </c>
      <c r="BF119" s="40">
        <f t="shared" si="12"/>
        <v>29.74374048</v>
      </c>
      <c r="BG119" s="40">
        <f t="shared" si="12"/>
        <v>9.0272741500000002</v>
      </c>
      <c r="BH119" s="40">
        <f t="shared" si="12"/>
        <v>1.1182399199999999</v>
      </c>
      <c r="BI119" s="40">
        <f t="shared" si="12"/>
        <v>0</v>
      </c>
      <c r="BJ119" s="40">
        <f t="shared" si="12"/>
        <v>30.155438589999999</v>
      </c>
      <c r="BK119" s="40">
        <f t="shared" si="12"/>
        <v>230.13858694999999</v>
      </c>
    </row>
    <row r="120" spans="1:65" ht="2.25" customHeight="1">
      <c r="A120" s="17"/>
      <c r="B120" s="25"/>
      <c r="C120" s="62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63"/>
      <c r="BJ120" s="63"/>
      <c r="BK120" s="64"/>
    </row>
    <row r="121" spans="1:65">
      <c r="A121" s="17" t="s">
        <v>4</v>
      </c>
      <c r="B121" s="24" t="s">
        <v>9</v>
      </c>
      <c r="C121" s="62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3"/>
      <c r="BH121" s="63"/>
      <c r="BI121" s="63"/>
      <c r="BJ121" s="63"/>
      <c r="BK121" s="64"/>
    </row>
    <row r="122" spans="1:65">
      <c r="A122" s="17" t="s">
        <v>80</v>
      </c>
      <c r="B122" s="25" t="s">
        <v>20</v>
      </c>
      <c r="C122" s="62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  <c r="BH122" s="63"/>
      <c r="BI122" s="63"/>
      <c r="BJ122" s="63"/>
      <c r="BK122" s="64"/>
    </row>
    <row r="123" spans="1:65">
      <c r="A123" s="17"/>
      <c r="B123" s="26" t="s">
        <v>159</v>
      </c>
      <c r="C123" s="39">
        <v>0</v>
      </c>
      <c r="D123" s="34">
        <v>0</v>
      </c>
      <c r="E123" s="34">
        <v>0</v>
      </c>
      <c r="F123" s="34">
        <v>0</v>
      </c>
      <c r="G123" s="41">
        <v>0</v>
      </c>
      <c r="H123" s="39">
        <v>0</v>
      </c>
      <c r="I123" s="34">
        <v>0</v>
      </c>
      <c r="J123" s="34">
        <v>0</v>
      </c>
      <c r="K123" s="34">
        <v>0</v>
      </c>
      <c r="L123" s="41">
        <v>0</v>
      </c>
      <c r="M123" s="39">
        <v>0</v>
      </c>
      <c r="N123" s="34">
        <v>0</v>
      </c>
      <c r="O123" s="34">
        <v>0</v>
      </c>
      <c r="P123" s="34">
        <v>0</v>
      </c>
      <c r="Q123" s="41">
        <v>0</v>
      </c>
      <c r="R123" s="39">
        <v>0</v>
      </c>
      <c r="S123" s="34">
        <v>0</v>
      </c>
      <c r="T123" s="34">
        <v>0</v>
      </c>
      <c r="U123" s="34">
        <v>0</v>
      </c>
      <c r="V123" s="41">
        <v>0</v>
      </c>
      <c r="W123" s="39">
        <v>0</v>
      </c>
      <c r="X123" s="34">
        <v>0</v>
      </c>
      <c r="Y123" s="34">
        <v>0</v>
      </c>
      <c r="Z123" s="34">
        <v>0</v>
      </c>
      <c r="AA123" s="41">
        <v>0</v>
      </c>
      <c r="AB123" s="39">
        <v>0</v>
      </c>
      <c r="AC123" s="34">
        <v>15.30110505</v>
      </c>
      <c r="AD123" s="34">
        <v>0</v>
      </c>
      <c r="AE123" s="34">
        <v>0</v>
      </c>
      <c r="AF123" s="41">
        <v>8.1577549999999999E-2</v>
      </c>
      <c r="AG123" s="39">
        <v>0</v>
      </c>
      <c r="AH123" s="34">
        <v>0</v>
      </c>
      <c r="AI123" s="34">
        <v>0</v>
      </c>
      <c r="AJ123" s="34">
        <v>0</v>
      </c>
      <c r="AK123" s="41">
        <v>0</v>
      </c>
      <c r="AL123" s="39">
        <v>0</v>
      </c>
      <c r="AM123" s="34">
        <v>0</v>
      </c>
      <c r="AN123" s="34">
        <v>0</v>
      </c>
      <c r="AO123" s="34">
        <v>0</v>
      </c>
      <c r="AP123" s="41">
        <v>0</v>
      </c>
      <c r="AQ123" s="39">
        <v>0</v>
      </c>
      <c r="AR123" s="34">
        <v>3.7689847599999999</v>
      </c>
      <c r="AS123" s="34">
        <v>0</v>
      </c>
      <c r="AT123" s="34">
        <v>0</v>
      </c>
      <c r="AU123" s="41">
        <v>0</v>
      </c>
      <c r="AV123" s="39">
        <v>0</v>
      </c>
      <c r="AW123" s="34">
        <v>546.32763889</v>
      </c>
      <c r="AX123" s="34">
        <v>0</v>
      </c>
      <c r="AY123" s="34">
        <v>0</v>
      </c>
      <c r="AZ123" s="41">
        <v>0.48322315999999998</v>
      </c>
      <c r="BA123" s="39">
        <v>0</v>
      </c>
      <c r="BB123" s="34">
        <v>0</v>
      </c>
      <c r="BC123" s="34">
        <v>0</v>
      </c>
      <c r="BD123" s="34">
        <v>0</v>
      </c>
      <c r="BE123" s="41">
        <v>0</v>
      </c>
      <c r="BF123" s="39">
        <v>0</v>
      </c>
      <c r="BG123" s="34">
        <v>0</v>
      </c>
      <c r="BH123" s="34">
        <v>0</v>
      </c>
      <c r="BI123" s="34">
        <v>0</v>
      </c>
      <c r="BJ123" s="41">
        <v>0</v>
      </c>
      <c r="BK123" s="42">
        <f>SUM(C123:BJ123)</f>
        <v>565.96252941</v>
      </c>
    </row>
    <row r="124" spans="1:65" s="5" customFormat="1">
      <c r="A124" s="17"/>
      <c r="B124" s="27" t="s">
        <v>89</v>
      </c>
      <c r="C124" s="40">
        <f>SUM(C123)</f>
        <v>0</v>
      </c>
      <c r="D124" s="40">
        <f t="shared" ref="D124:BK124" si="13">SUM(D123)</f>
        <v>0</v>
      </c>
      <c r="E124" s="40">
        <f t="shared" si="13"/>
        <v>0</v>
      </c>
      <c r="F124" s="40">
        <f t="shared" si="13"/>
        <v>0</v>
      </c>
      <c r="G124" s="40">
        <f t="shared" si="13"/>
        <v>0</v>
      </c>
      <c r="H124" s="40">
        <f t="shared" si="13"/>
        <v>0</v>
      </c>
      <c r="I124" s="40">
        <f t="shared" si="13"/>
        <v>0</v>
      </c>
      <c r="J124" s="40">
        <f t="shared" si="13"/>
        <v>0</v>
      </c>
      <c r="K124" s="40">
        <f t="shared" si="13"/>
        <v>0</v>
      </c>
      <c r="L124" s="40">
        <f t="shared" si="13"/>
        <v>0</v>
      </c>
      <c r="M124" s="40">
        <f t="shared" si="13"/>
        <v>0</v>
      </c>
      <c r="N124" s="40">
        <f t="shared" si="13"/>
        <v>0</v>
      </c>
      <c r="O124" s="40">
        <f t="shared" si="13"/>
        <v>0</v>
      </c>
      <c r="P124" s="40">
        <f t="shared" si="13"/>
        <v>0</v>
      </c>
      <c r="Q124" s="40">
        <f t="shared" si="13"/>
        <v>0</v>
      </c>
      <c r="R124" s="40">
        <f t="shared" si="13"/>
        <v>0</v>
      </c>
      <c r="S124" s="40">
        <f t="shared" si="13"/>
        <v>0</v>
      </c>
      <c r="T124" s="40">
        <f t="shared" si="13"/>
        <v>0</v>
      </c>
      <c r="U124" s="40">
        <f t="shared" si="13"/>
        <v>0</v>
      </c>
      <c r="V124" s="40">
        <f t="shared" si="13"/>
        <v>0</v>
      </c>
      <c r="W124" s="40">
        <f t="shared" si="13"/>
        <v>0</v>
      </c>
      <c r="X124" s="40">
        <f t="shared" si="13"/>
        <v>0</v>
      </c>
      <c r="Y124" s="40">
        <f t="shared" si="13"/>
        <v>0</v>
      </c>
      <c r="Z124" s="40">
        <f t="shared" si="13"/>
        <v>0</v>
      </c>
      <c r="AA124" s="40">
        <f t="shared" si="13"/>
        <v>0</v>
      </c>
      <c r="AB124" s="40">
        <f t="shared" si="13"/>
        <v>0</v>
      </c>
      <c r="AC124" s="40">
        <f t="shared" si="13"/>
        <v>15.30110505</v>
      </c>
      <c r="AD124" s="40">
        <f t="shared" si="13"/>
        <v>0</v>
      </c>
      <c r="AE124" s="40">
        <f t="shared" si="13"/>
        <v>0</v>
      </c>
      <c r="AF124" s="40">
        <f t="shared" si="13"/>
        <v>8.1577549999999999E-2</v>
      </c>
      <c r="AG124" s="40">
        <f t="shared" si="13"/>
        <v>0</v>
      </c>
      <c r="AH124" s="40">
        <f t="shared" si="13"/>
        <v>0</v>
      </c>
      <c r="AI124" s="40">
        <f t="shared" si="13"/>
        <v>0</v>
      </c>
      <c r="AJ124" s="40">
        <f t="shared" si="13"/>
        <v>0</v>
      </c>
      <c r="AK124" s="40">
        <f t="shared" si="13"/>
        <v>0</v>
      </c>
      <c r="AL124" s="40">
        <f t="shared" si="13"/>
        <v>0</v>
      </c>
      <c r="AM124" s="40">
        <f t="shared" si="13"/>
        <v>0</v>
      </c>
      <c r="AN124" s="40">
        <f t="shared" si="13"/>
        <v>0</v>
      </c>
      <c r="AO124" s="40">
        <f t="shared" si="13"/>
        <v>0</v>
      </c>
      <c r="AP124" s="40">
        <f t="shared" si="13"/>
        <v>0</v>
      </c>
      <c r="AQ124" s="40">
        <f t="shared" si="13"/>
        <v>0</v>
      </c>
      <c r="AR124" s="40">
        <f t="shared" si="13"/>
        <v>3.7689847599999999</v>
      </c>
      <c r="AS124" s="40">
        <f t="shared" si="13"/>
        <v>0</v>
      </c>
      <c r="AT124" s="40">
        <f t="shared" si="13"/>
        <v>0</v>
      </c>
      <c r="AU124" s="40">
        <f t="shared" si="13"/>
        <v>0</v>
      </c>
      <c r="AV124" s="40">
        <f t="shared" si="13"/>
        <v>0</v>
      </c>
      <c r="AW124" s="40">
        <f t="shared" si="13"/>
        <v>546.32763889</v>
      </c>
      <c r="AX124" s="40">
        <f t="shared" si="13"/>
        <v>0</v>
      </c>
      <c r="AY124" s="40">
        <f t="shared" si="13"/>
        <v>0</v>
      </c>
      <c r="AZ124" s="40">
        <f t="shared" si="13"/>
        <v>0.48322315999999998</v>
      </c>
      <c r="BA124" s="40">
        <f t="shared" si="13"/>
        <v>0</v>
      </c>
      <c r="BB124" s="40">
        <f t="shared" si="13"/>
        <v>0</v>
      </c>
      <c r="BC124" s="40">
        <f t="shared" si="13"/>
        <v>0</v>
      </c>
      <c r="BD124" s="40">
        <f t="shared" si="13"/>
        <v>0</v>
      </c>
      <c r="BE124" s="40">
        <f t="shared" si="13"/>
        <v>0</v>
      </c>
      <c r="BF124" s="40">
        <f t="shared" si="13"/>
        <v>0</v>
      </c>
      <c r="BG124" s="40">
        <f t="shared" si="13"/>
        <v>0</v>
      </c>
      <c r="BH124" s="40">
        <f t="shared" si="13"/>
        <v>0</v>
      </c>
      <c r="BI124" s="40">
        <f t="shared" si="13"/>
        <v>0</v>
      </c>
      <c r="BJ124" s="40">
        <f t="shared" si="13"/>
        <v>0</v>
      </c>
      <c r="BK124" s="40">
        <f t="shared" si="13"/>
        <v>565.96252941</v>
      </c>
    </row>
    <row r="125" spans="1:65">
      <c r="A125" s="17" t="s">
        <v>81</v>
      </c>
      <c r="B125" s="25" t="s">
        <v>21</v>
      </c>
      <c r="C125" s="62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  <c r="BI125" s="63"/>
      <c r="BJ125" s="63"/>
      <c r="BK125" s="64"/>
    </row>
    <row r="126" spans="1:65">
      <c r="A126" s="17"/>
      <c r="B126" s="26" t="s">
        <v>160</v>
      </c>
      <c r="C126" s="39">
        <v>0</v>
      </c>
      <c r="D126" s="34">
        <v>0</v>
      </c>
      <c r="E126" s="34">
        <v>0</v>
      </c>
      <c r="F126" s="34">
        <v>0</v>
      </c>
      <c r="G126" s="41">
        <v>0</v>
      </c>
      <c r="H126" s="39">
        <v>0</v>
      </c>
      <c r="I126" s="34">
        <v>0</v>
      </c>
      <c r="J126" s="34">
        <v>0</v>
      </c>
      <c r="K126" s="34">
        <v>0</v>
      </c>
      <c r="L126" s="41">
        <v>0</v>
      </c>
      <c r="M126" s="39">
        <v>0</v>
      </c>
      <c r="N126" s="34">
        <v>0</v>
      </c>
      <c r="O126" s="34">
        <v>0</v>
      </c>
      <c r="P126" s="34">
        <v>0</v>
      </c>
      <c r="Q126" s="41">
        <v>0</v>
      </c>
      <c r="R126" s="39">
        <v>0</v>
      </c>
      <c r="S126" s="34">
        <v>0</v>
      </c>
      <c r="T126" s="34">
        <v>0</v>
      </c>
      <c r="U126" s="34">
        <v>0</v>
      </c>
      <c r="V126" s="41">
        <v>0</v>
      </c>
      <c r="W126" s="39">
        <v>0</v>
      </c>
      <c r="X126" s="34">
        <v>0</v>
      </c>
      <c r="Y126" s="34">
        <v>0</v>
      </c>
      <c r="Z126" s="34">
        <v>0</v>
      </c>
      <c r="AA126" s="41">
        <v>0</v>
      </c>
      <c r="AB126" s="39">
        <v>0</v>
      </c>
      <c r="AC126" s="34">
        <v>2.5390896199999999</v>
      </c>
      <c r="AD126" s="34">
        <v>0</v>
      </c>
      <c r="AE126" s="34">
        <v>0</v>
      </c>
      <c r="AF126" s="41">
        <v>0</v>
      </c>
      <c r="AG126" s="39">
        <v>0</v>
      </c>
      <c r="AH126" s="34">
        <v>0</v>
      </c>
      <c r="AI126" s="34">
        <v>0</v>
      </c>
      <c r="AJ126" s="34">
        <v>0</v>
      </c>
      <c r="AK126" s="41">
        <v>0</v>
      </c>
      <c r="AL126" s="39">
        <v>0</v>
      </c>
      <c r="AM126" s="34">
        <v>0</v>
      </c>
      <c r="AN126" s="34">
        <v>0</v>
      </c>
      <c r="AO126" s="34">
        <v>0</v>
      </c>
      <c r="AP126" s="41">
        <v>0</v>
      </c>
      <c r="AQ126" s="39">
        <v>0</v>
      </c>
      <c r="AR126" s="34">
        <v>15.214707900000001</v>
      </c>
      <c r="AS126" s="34">
        <v>0</v>
      </c>
      <c r="AT126" s="34">
        <v>0</v>
      </c>
      <c r="AU126" s="41">
        <v>0</v>
      </c>
      <c r="AV126" s="39">
        <v>0</v>
      </c>
      <c r="AW126" s="34">
        <v>33.98465083</v>
      </c>
      <c r="AX126" s="34">
        <v>0</v>
      </c>
      <c r="AY126" s="34">
        <v>5.48866385</v>
      </c>
      <c r="AZ126" s="41">
        <v>2.2023858999999999</v>
      </c>
      <c r="BA126" s="39">
        <v>0</v>
      </c>
      <c r="BB126" s="34">
        <v>0</v>
      </c>
      <c r="BC126" s="34">
        <v>0</v>
      </c>
      <c r="BD126" s="34">
        <v>0</v>
      </c>
      <c r="BE126" s="41">
        <v>0</v>
      </c>
      <c r="BF126" s="39">
        <v>1.4258000000000001E-4</v>
      </c>
      <c r="BG126" s="34">
        <v>0.68703259000000005</v>
      </c>
      <c r="BH126" s="34">
        <v>0</v>
      </c>
      <c r="BI126" s="34">
        <v>0</v>
      </c>
      <c r="BJ126" s="41">
        <v>3.2035900000000001E-3</v>
      </c>
      <c r="BK126" s="42">
        <f>SUM(C126:BJ126)</f>
        <v>60.119876860000005</v>
      </c>
    </row>
    <row r="127" spans="1:65">
      <c r="A127" s="17"/>
      <c r="B127" s="26" t="s">
        <v>161</v>
      </c>
      <c r="C127" s="39">
        <v>0</v>
      </c>
      <c r="D127" s="46">
        <v>0</v>
      </c>
      <c r="E127" s="46">
        <v>0</v>
      </c>
      <c r="F127" s="46">
        <v>0</v>
      </c>
      <c r="G127" s="47">
        <v>0</v>
      </c>
      <c r="H127" s="39">
        <v>0</v>
      </c>
      <c r="I127" s="46">
        <v>0</v>
      </c>
      <c r="J127" s="46">
        <v>0</v>
      </c>
      <c r="K127" s="46">
        <v>0</v>
      </c>
      <c r="L127" s="47">
        <v>0</v>
      </c>
      <c r="M127" s="39">
        <v>0</v>
      </c>
      <c r="N127" s="46">
        <v>0</v>
      </c>
      <c r="O127" s="46">
        <v>0</v>
      </c>
      <c r="P127" s="46">
        <v>0</v>
      </c>
      <c r="Q127" s="47">
        <v>0</v>
      </c>
      <c r="R127" s="39">
        <v>0</v>
      </c>
      <c r="S127" s="46">
        <v>0</v>
      </c>
      <c r="T127" s="46">
        <v>0</v>
      </c>
      <c r="U127" s="46">
        <v>0</v>
      </c>
      <c r="V127" s="47">
        <v>0</v>
      </c>
      <c r="W127" s="39">
        <v>0</v>
      </c>
      <c r="X127" s="46">
        <v>0</v>
      </c>
      <c r="Y127" s="46">
        <v>0</v>
      </c>
      <c r="Z127" s="46">
        <v>0</v>
      </c>
      <c r="AA127" s="47">
        <v>0</v>
      </c>
      <c r="AB127" s="39">
        <v>0</v>
      </c>
      <c r="AC127" s="46">
        <v>0</v>
      </c>
      <c r="AD127" s="46">
        <v>0</v>
      </c>
      <c r="AE127" s="46">
        <v>0</v>
      </c>
      <c r="AF127" s="47">
        <v>0</v>
      </c>
      <c r="AG127" s="39">
        <v>0</v>
      </c>
      <c r="AH127" s="46">
        <v>0</v>
      </c>
      <c r="AI127" s="46">
        <v>0</v>
      </c>
      <c r="AJ127" s="46">
        <v>0</v>
      </c>
      <c r="AK127" s="47">
        <v>0</v>
      </c>
      <c r="AL127" s="39">
        <v>0</v>
      </c>
      <c r="AM127" s="46">
        <v>0</v>
      </c>
      <c r="AN127" s="46">
        <v>0</v>
      </c>
      <c r="AO127" s="46">
        <v>0</v>
      </c>
      <c r="AP127" s="47">
        <v>0</v>
      </c>
      <c r="AQ127" s="39">
        <v>0</v>
      </c>
      <c r="AR127" s="46">
        <v>8.4182572899999997</v>
      </c>
      <c r="AS127" s="46">
        <v>0</v>
      </c>
      <c r="AT127" s="46">
        <v>0</v>
      </c>
      <c r="AU127" s="47">
        <v>0</v>
      </c>
      <c r="AV127" s="39">
        <v>0</v>
      </c>
      <c r="AW127" s="46">
        <v>13.00385737</v>
      </c>
      <c r="AX127" s="46">
        <v>0</v>
      </c>
      <c r="AY127" s="46">
        <v>0</v>
      </c>
      <c r="AZ127" s="47">
        <v>0</v>
      </c>
      <c r="BA127" s="39">
        <v>0</v>
      </c>
      <c r="BB127" s="46">
        <v>0</v>
      </c>
      <c r="BC127" s="46">
        <v>0</v>
      </c>
      <c r="BD127" s="46">
        <v>0</v>
      </c>
      <c r="BE127" s="47">
        <v>0</v>
      </c>
      <c r="BF127" s="39">
        <v>0</v>
      </c>
      <c r="BG127" s="46">
        <v>0.25438198000000001</v>
      </c>
      <c r="BH127" s="46">
        <v>0</v>
      </c>
      <c r="BI127" s="46">
        <v>0</v>
      </c>
      <c r="BJ127" s="47">
        <v>0</v>
      </c>
      <c r="BK127" s="42">
        <f>SUM(C127:BJ127)</f>
        <v>21.67649664</v>
      </c>
    </row>
    <row r="128" spans="1:65">
      <c r="A128" s="17"/>
      <c r="B128" s="26" t="s">
        <v>162</v>
      </c>
      <c r="C128" s="39">
        <v>0</v>
      </c>
      <c r="D128" s="46">
        <v>0</v>
      </c>
      <c r="E128" s="46">
        <v>0</v>
      </c>
      <c r="F128" s="46">
        <v>0</v>
      </c>
      <c r="G128" s="47">
        <v>0</v>
      </c>
      <c r="H128" s="39">
        <v>0</v>
      </c>
      <c r="I128" s="46">
        <v>0</v>
      </c>
      <c r="J128" s="46">
        <v>0</v>
      </c>
      <c r="K128" s="46">
        <v>0</v>
      </c>
      <c r="L128" s="47">
        <v>0</v>
      </c>
      <c r="M128" s="39">
        <v>0</v>
      </c>
      <c r="N128" s="46">
        <v>0</v>
      </c>
      <c r="O128" s="46">
        <v>0</v>
      </c>
      <c r="P128" s="46">
        <v>0</v>
      </c>
      <c r="Q128" s="47">
        <v>0</v>
      </c>
      <c r="R128" s="39">
        <v>0</v>
      </c>
      <c r="S128" s="46">
        <v>0</v>
      </c>
      <c r="T128" s="46">
        <v>0</v>
      </c>
      <c r="U128" s="46">
        <v>0</v>
      </c>
      <c r="V128" s="47">
        <v>0</v>
      </c>
      <c r="W128" s="39">
        <v>0</v>
      </c>
      <c r="X128" s="46">
        <v>0</v>
      </c>
      <c r="Y128" s="46">
        <v>0</v>
      </c>
      <c r="Z128" s="46">
        <v>0</v>
      </c>
      <c r="AA128" s="47">
        <v>0</v>
      </c>
      <c r="AB128" s="39">
        <v>0</v>
      </c>
      <c r="AC128" s="46">
        <v>5.1850210000000001E-2</v>
      </c>
      <c r="AD128" s="46">
        <v>0</v>
      </c>
      <c r="AE128" s="46">
        <v>0</v>
      </c>
      <c r="AF128" s="47">
        <v>0</v>
      </c>
      <c r="AG128" s="39">
        <v>0</v>
      </c>
      <c r="AH128" s="46">
        <v>0</v>
      </c>
      <c r="AI128" s="46">
        <v>0</v>
      </c>
      <c r="AJ128" s="46">
        <v>0</v>
      </c>
      <c r="AK128" s="47">
        <v>0</v>
      </c>
      <c r="AL128" s="39">
        <v>0</v>
      </c>
      <c r="AM128" s="46">
        <v>0</v>
      </c>
      <c r="AN128" s="46">
        <v>0</v>
      </c>
      <c r="AO128" s="46">
        <v>0</v>
      </c>
      <c r="AP128" s="47">
        <v>0</v>
      </c>
      <c r="AQ128" s="39">
        <v>0</v>
      </c>
      <c r="AR128" s="46">
        <v>0.30520563000000001</v>
      </c>
      <c r="AS128" s="46">
        <v>0</v>
      </c>
      <c r="AT128" s="46">
        <v>0</v>
      </c>
      <c r="AU128" s="47">
        <v>0</v>
      </c>
      <c r="AV128" s="39">
        <v>0</v>
      </c>
      <c r="AW128" s="46">
        <v>7.2937660500000003</v>
      </c>
      <c r="AX128" s="46">
        <v>0</v>
      </c>
      <c r="AY128" s="46">
        <v>0</v>
      </c>
      <c r="AZ128" s="47">
        <v>0</v>
      </c>
      <c r="BA128" s="39">
        <v>0</v>
      </c>
      <c r="BB128" s="46">
        <v>0</v>
      </c>
      <c r="BC128" s="46">
        <v>0</v>
      </c>
      <c r="BD128" s="46">
        <v>0</v>
      </c>
      <c r="BE128" s="47">
        <v>0</v>
      </c>
      <c r="BF128" s="39">
        <v>0</v>
      </c>
      <c r="BG128" s="46">
        <v>0.21547547</v>
      </c>
      <c r="BH128" s="46">
        <v>0</v>
      </c>
      <c r="BI128" s="46">
        <v>0</v>
      </c>
      <c r="BJ128" s="47">
        <v>0</v>
      </c>
      <c r="BK128" s="42">
        <f>SUM(C128:BJ128)</f>
        <v>7.8662973600000008</v>
      </c>
    </row>
    <row r="129" spans="1:64" s="5" customFormat="1">
      <c r="A129" s="17"/>
      <c r="B129" s="27" t="s">
        <v>90</v>
      </c>
      <c r="C129" s="40">
        <v>0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5.1850210000000001E-2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40">
        <v>0</v>
      </c>
      <c r="AJ129" s="40">
        <v>0</v>
      </c>
      <c r="AK129" s="40">
        <v>0</v>
      </c>
      <c r="AL129" s="40">
        <v>0</v>
      </c>
      <c r="AM129" s="40">
        <v>0</v>
      </c>
      <c r="AN129" s="40">
        <v>0</v>
      </c>
      <c r="AO129" s="40">
        <v>0</v>
      </c>
      <c r="AP129" s="40">
        <v>0</v>
      </c>
      <c r="AQ129" s="40">
        <v>0</v>
      </c>
      <c r="AR129" s="40">
        <v>0.30520563000000001</v>
      </c>
      <c r="AS129" s="40">
        <v>0</v>
      </c>
      <c r="AT129" s="40">
        <v>0</v>
      </c>
      <c r="AU129" s="40">
        <v>0</v>
      </c>
      <c r="AV129" s="40">
        <v>0</v>
      </c>
      <c r="AW129" s="40">
        <v>7.2937660500000003</v>
      </c>
      <c r="AX129" s="40">
        <v>0</v>
      </c>
      <c r="AY129" s="40">
        <v>0</v>
      </c>
      <c r="AZ129" s="40">
        <v>0</v>
      </c>
      <c r="BA129" s="40">
        <v>0</v>
      </c>
      <c r="BB129" s="40">
        <v>0</v>
      </c>
      <c r="BC129" s="40">
        <v>0</v>
      </c>
      <c r="BD129" s="40">
        <v>0</v>
      </c>
      <c r="BE129" s="40">
        <v>0</v>
      </c>
      <c r="BF129" s="40">
        <v>0</v>
      </c>
      <c r="BG129" s="40">
        <v>0.21547547</v>
      </c>
      <c r="BH129" s="40">
        <v>0</v>
      </c>
      <c r="BI129" s="40">
        <v>0</v>
      </c>
      <c r="BJ129" s="40">
        <v>0</v>
      </c>
      <c r="BK129" s="40">
        <f>SUM(BK126:BK128)</f>
        <v>89.662670860000006</v>
      </c>
    </row>
    <row r="130" spans="1:64" s="5" customFormat="1">
      <c r="A130" s="17"/>
      <c r="B130" s="27" t="s">
        <v>88</v>
      </c>
      <c r="C130" s="40">
        <f t="shared" ref="C130:BJ130" si="14">C129+C124</f>
        <v>0</v>
      </c>
      <c r="D130" s="40">
        <f t="shared" si="14"/>
        <v>0</v>
      </c>
      <c r="E130" s="40">
        <f t="shared" si="14"/>
        <v>0</v>
      </c>
      <c r="F130" s="40">
        <f t="shared" si="14"/>
        <v>0</v>
      </c>
      <c r="G130" s="40">
        <f t="shared" si="14"/>
        <v>0</v>
      </c>
      <c r="H130" s="40">
        <f t="shared" si="14"/>
        <v>0</v>
      </c>
      <c r="I130" s="40">
        <f t="shared" si="14"/>
        <v>0</v>
      </c>
      <c r="J130" s="40">
        <f t="shared" si="14"/>
        <v>0</v>
      </c>
      <c r="K130" s="40">
        <f t="shared" si="14"/>
        <v>0</v>
      </c>
      <c r="L130" s="40">
        <f t="shared" si="14"/>
        <v>0</v>
      </c>
      <c r="M130" s="40">
        <f t="shared" si="14"/>
        <v>0</v>
      </c>
      <c r="N130" s="40">
        <f t="shared" si="14"/>
        <v>0</v>
      </c>
      <c r="O130" s="40">
        <f t="shared" si="14"/>
        <v>0</v>
      </c>
      <c r="P130" s="40">
        <f t="shared" si="14"/>
        <v>0</v>
      </c>
      <c r="Q130" s="40">
        <f t="shared" si="14"/>
        <v>0</v>
      </c>
      <c r="R130" s="40">
        <f t="shared" si="14"/>
        <v>0</v>
      </c>
      <c r="S130" s="40">
        <f t="shared" si="14"/>
        <v>0</v>
      </c>
      <c r="T130" s="40">
        <f t="shared" si="14"/>
        <v>0</v>
      </c>
      <c r="U130" s="40">
        <f t="shared" si="14"/>
        <v>0</v>
      </c>
      <c r="V130" s="40">
        <f t="shared" si="14"/>
        <v>0</v>
      </c>
      <c r="W130" s="40">
        <f t="shared" si="14"/>
        <v>0</v>
      </c>
      <c r="X130" s="40">
        <f t="shared" si="14"/>
        <v>0</v>
      </c>
      <c r="Y130" s="40">
        <f t="shared" si="14"/>
        <v>0</v>
      </c>
      <c r="Z130" s="40">
        <f t="shared" si="14"/>
        <v>0</v>
      </c>
      <c r="AA130" s="40">
        <f t="shared" si="14"/>
        <v>0</v>
      </c>
      <c r="AB130" s="40">
        <f t="shared" si="14"/>
        <v>0</v>
      </c>
      <c r="AC130" s="40">
        <f t="shared" si="14"/>
        <v>15.35295526</v>
      </c>
      <c r="AD130" s="40">
        <f t="shared" si="14"/>
        <v>0</v>
      </c>
      <c r="AE130" s="40">
        <f t="shared" si="14"/>
        <v>0</v>
      </c>
      <c r="AF130" s="40">
        <f t="shared" si="14"/>
        <v>8.1577549999999999E-2</v>
      </c>
      <c r="AG130" s="40">
        <f t="shared" si="14"/>
        <v>0</v>
      </c>
      <c r="AH130" s="40">
        <f t="shared" si="14"/>
        <v>0</v>
      </c>
      <c r="AI130" s="40">
        <f t="shared" si="14"/>
        <v>0</v>
      </c>
      <c r="AJ130" s="40">
        <f t="shared" si="14"/>
        <v>0</v>
      </c>
      <c r="AK130" s="40">
        <f t="shared" si="14"/>
        <v>0</v>
      </c>
      <c r="AL130" s="40">
        <f t="shared" si="14"/>
        <v>0</v>
      </c>
      <c r="AM130" s="40">
        <f t="shared" si="14"/>
        <v>0</v>
      </c>
      <c r="AN130" s="40">
        <f t="shared" si="14"/>
        <v>0</v>
      </c>
      <c r="AO130" s="40">
        <f t="shared" si="14"/>
        <v>0</v>
      </c>
      <c r="AP130" s="40">
        <f t="shared" si="14"/>
        <v>0</v>
      </c>
      <c r="AQ130" s="40">
        <f t="shared" si="14"/>
        <v>0</v>
      </c>
      <c r="AR130" s="40">
        <f t="shared" si="14"/>
        <v>4.0741903900000001</v>
      </c>
      <c r="AS130" s="40">
        <f t="shared" si="14"/>
        <v>0</v>
      </c>
      <c r="AT130" s="40">
        <f t="shared" si="14"/>
        <v>0</v>
      </c>
      <c r="AU130" s="40">
        <f t="shared" si="14"/>
        <v>0</v>
      </c>
      <c r="AV130" s="40">
        <f t="shared" si="14"/>
        <v>0</v>
      </c>
      <c r="AW130" s="40">
        <f t="shared" si="14"/>
        <v>553.62140494000005</v>
      </c>
      <c r="AX130" s="40">
        <f t="shared" si="14"/>
        <v>0</v>
      </c>
      <c r="AY130" s="40">
        <f t="shared" si="14"/>
        <v>0</v>
      </c>
      <c r="AZ130" s="40">
        <f t="shared" si="14"/>
        <v>0.48322315999999998</v>
      </c>
      <c r="BA130" s="40">
        <f t="shared" si="14"/>
        <v>0</v>
      </c>
      <c r="BB130" s="40">
        <f t="shared" si="14"/>
        <v>0</v>
      </c>
      <c r="BC130" s="40">
        <f t="shared" si="14"/>
        <v>0</v>
      </c>
      <c r="BD130" s="40">
        <f t="shared" si="14"/>
        <v>0</v>
      </c>
      <c r="BE130" s="40">
        <f t="shared" si="14"/>
        <v>0</v>
      </c>
      <c r="BF130" s="40">
        <f t="shared" si="14"/>
        <v>0</v>
      </c>
      <c r="BG130" s="40">
        <f t="shared" si="14"/>
        <v>0.21547547</v>
      </c>
      <c r="BH130" s="40">
        <f t="shared" si="14"/>
        <v>0</v>
      </c>
      <c r="BI130" s="40">
        <f t="shared" si="14"/>
        <v>0</v>
      </c>
      <c r="BJ130" s="40">
        <f t="shared" si="14"/>
        <v>0</v>
      </c>
      <c r="BK130" s="40">
        <f>BK129+BK124</f>
        <v>655.62520027000005</v>
      </c>
    </row>
    <row r="131" spans="1:64" ht="4.5" customHeight="1">
      <c r="A131" s="17"/>
      <c r="B131" s="25"/>
      <c r="C131" s="62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63"/>
      <c r="BJ131" s="63"/>
      <c r="BK131" s="64"/>
    </row>
    <row r="132" spans="1:64" ht="25.5">
      <c r="A132" s="17" t="s">
        <v>22</v>
      </c>
      <c r="B132" s="24" t="s">
        <v>23</v>
      </c>
      <c r="C132" s="62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  <c r="BK132" s="64"/>
    </row>
    <row r="133" spans="1:64">
      <c r="A133" s="17" t="s">
        <v>80</v>
      </c>
      <c r="B133" s="25" t="s">
        <v>24</v>
      </c>
      <c r="C133" s="62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  <c r="BI133" s="63"/>
      <c r="BJ133" s="63"/>
      <c r="BK133" s="64"/>
    </row>
    <row r="134" spans="1:64">
      <c r="A134" s="17"/>
      <c r="B134" s="26" t="s">
        <v>40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39">
        <v>0</v>
      </c>
      <c r="T134" s="39">
        <v>0</v>
      </c>
      <c r="U134" s="39">
        <v>0</v>
      </c>
      <c r="V134" s="39">
        <v>0</v>
      </c>
      <c r="W134" s="39">
        <v>0</v>
      </c>
      <c r="X134" s="39">
        <v>0</v>
      </c>
      <c r="Y134" s="39">
        <v>0</v>
      </c>
      <c r="Z134" s="39">
        <v>0</v>
      </c>
      <c r="AA134" s="39">
        <v>0</v>
      </c>
      <c r="AB134" s="39">
        <v>0</v>
      </c>
      <c r="AC134" s="39">
        <v>0</v>
      </c>
      <c r="AD134" s="39">
        <v>0</v>
      </c>
      <c r="AE134" s="39">
        <v>0</v>
      </c>
      <c r="AF134" s="39">
        <v>0</v>
      </c>
      <c r="AG134" s="39">
        <v>0</v>
      </c>
      <c r="AH134" s="39">
        <v>0</v>
      </c>
      <c r="AI134" s="39">
        <v>0</v>
      </c>
      <c r="AJ134" s="39">
        <v>0</v>
      </c>
      <c r="AK134" s="39">
        <v>0</v>
      </c>
      <c r="AL134" s="39">
        <v>0</v>
      </c>
      <c r="AM134" s="39">
        <v>0</v>
      </c>
      <c r="AN134" s="39">
        <v>0</v>
      </c>
      <c r="AO134" s="39">
        <v>0</v>
      </c>
      <c r="AP134" s="39">
        <v>0</v>
      </c>
      <c r="AQ134" s="39">
        <v>0</v>
      </c>
      <c r="AR134" s="39">
        <v>0</v>
      </c>
      <c r="AS134" s="39">
        <v>0</v>
      </c>
      <c r="AT134" s="39">
        <v>0</v>
      </c>
      <c r="AU134" s="39">
        <v>0</v>
      </c>
      <c r="AV134" s="39">
        <v>0</v>
      </c>
      <c r="AW134" s="39">
        <v>0</v>
      </c>
      <c r="AX134" s="39">
        <v>0</v>
      </c>
      <c r="AY134" s="39">
        <v>0</v>
      </c>
      <c r="AZ134" s="39">
        <v>0</v>
      </c>
      <c r="BA134" s="39">
        <v>0</v>
      </c>
      <c r="BB134" s="39">
        <v>0</v>
      </c>
      <c r="BC134" s="39">
        <v>0</v>
      </c>
      <c r="BD134" s="39">
        <v>0</v>
      </c>
      <c r="BE134" s="39">
        <v>0</v>
      </c>
      <c r="BF134" s="39">
        <v>0</v>
      </c>
      <c r="BG134" s="39">
        <v>0</v>
      </c>
      <c r="BH134" s="39">
        <v>0</v>
      </c>
      <c r="BI134" s="39">
        <v>0</v>
      </c>
      <c r="BJ134" s="39">
        <v>0</v>
      </c>
      <c r="BK134" s="39">
        <v>0</v>
      </c>
    </row>
    <row r="135" spans="1:64">
      <c r="A135" s="17"/>
      <c r="B135" s="27" t="s">
        <v>87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0</v>
      </c>
      <c r="U135" s="39">
        <v>0</v>
      </c>
      <c r="V135" s="39">
        <v>0</v>
      </c>
      <c r="W135" s="39">
        <v>0</v>
      </c>
      <c r="X135" s="39">
        <v>0</v>
      </c>
      <c r="Y135" s="39">
        <v>0</v>
      </c>
      <c r="Z135" s="39">
        <v>0</v>
      </c>
      <c r="AA135" s="39">
        <v>0</v>
      </c>
      <c r="AB135" s="39">
        <v>0</v>
      </c>
      <c r="AC135" s="39">
        <v>0</v>
      </c>
      <c r="AD135" s="39">
        <v>0</v>
      </c>
      <c r="AE135" s="39">
        <v>0</v>
      </c>
      <c r="AF135" s="39">
        <v>0</v>
      </c>
      <c r="AG135" s="39">
        <v>0</v>
      </c>
      <c r="AH135" s="39">
        <v>0</v>
      </c>
      <c r="AI135" s="39">
        <v>0</v>
      </c>
      <c r="AJ135" s="39">
        <v>0</v>
      </c>
      <c r="AK135" s="39">
        <v>0</v>
      </c>
      <c r="AL135" s="39">
        <v>0</v>
      </c>
      <c r="AM135" s="39">
        <v>0</v>
      </c>
      <c r="AN135" s="39">
        <v>0</v>
      </c>
      <c r="AO135" s="39">
        <v>0</v>
      </c>
      <c r="AP135" s="39">
        <v>0</v>
      </c>
      <c r="AQ135" s="39">
        <v>0</v>
      </c>
      <c r="AR135" s="39">
        <v>0</v>
      </c>
      <c r="AS135" s="39">
        <v>0</v>
      </c>
      <c r="AT135" s="39">
        <v>0</v>
      </c>
      <c r="AU135" s="39">
        <v>0</v>
      </c>
      <c r="AV135" s="39">
        <v>0</v>
      </c>
      <c r="AW135" s="39">
        <v>0</v>
      </c>
      <c r="AX135" s="39">
        <v>0</v>
      </c>
      <c r="AY135" s="39">
        <v>0</v>
      </c>
      <c r="AZ135" s="39">
        <v>0</v>
      </c>
      <c r="BA135" s="39">
        <v>0</v>
      </c>
      <c r="BB135" s="39">
        <v>0</v>
      </c>
      <c r="BC135" s="39">
        <v>0</v>
      </c>
      <c r="BD135" s="39">
        <v>0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39">
        <v>0</v>
      </c>
      <c r="BK135" s="39">
        <v>0</v>
      </c>
    </row>
    <row r="136" spans="1:64" ht="4.5" customHeight="1">
      <c r="A136" s="17"/>
      <c r="B136" s="29"/>
      <c r="C136" s="62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63"/>
      <c r="BJ136" s="63"/>
      <c r="BK136" s="64"/>
    </row>
    <row r="137" spans="1:64" s="5" customFormat="1">
      <c r="A137" s="17"/>
      <c r="B137" s="30" t="s">
        <v>103</v>
      </c>
      <c r="C137" s="51">
        <f>C130+C119+C114+C97</f>
        <v>0</v>
      </c>
      <c r="D137" s="51">
        <f t="shared" ref="D137:BK137" si="15">D130+D119+D114+D97</f>
        <v>492.49439856999999</v>
      </c>
      <c r="E137" s="51">
        <f t="shared" si="15"/>
        <v>416.69795598999997</v>
      </c>
      <c r="F137" s="51">
        <f t="shared" si="15"/>
        <v>0</v>
      </c>
      <c r="G137" s="51">
        <f t="shared" si="15"/>
        <v>0</v>
      </c>
      <c r="H137" s="51">
        <f t="shared" si="15"/>
        <v>36.946211009999999</v>
      </c>
      <c r="I137" s="51">
        <f t="shared" si="15"/>
        <v>9738.6693568199989</v>
      </c>
      <c r="J137" s="51">
        <f t="shared" si="15"/>
        <v>1777.6669152800002</v>
      </c>
      <c r="K137" s="51">
        <f t="shared" si="15"/>
        <v>79.700867979999998</v>
      </c>
      <c r="L137" s="51">
        <f t="shared" si="15"/>
        <v>726.09034908000012</v>
      </c>
      <c r="M137" s="51">
        <f t="shared" si="15"/>
        <v>0</v>
      </c>
      <c r="N137" s="51">
        <f t="shared" si="15"/>
        <v>0</v>
      </c>
      <c r="O137" s="51">
        <f t="shared" si="15"/>
        <v>0</v>
      </c>
      <c r="P137" s="51">
        <f t="shared" si="15"/>
        <v>0</v>
      </c>
      <c r="Q137" s="51">
        <f t="shared" si="15"/>
        <v>0</v>
      </c>
      <c r="R137" s="51">
        <f t="shared" si="15"/>
        <v>24.768985619999999</v>
      </c>
      <c r="S137" s="51">
        <f t="shared" si="15"/>
        <v>965.37936061000005</v>
      </c>
      <c r="T137" s="51">
        <f t="shared" si="15"/>
        <v>157.38776770999999</v>
      </c>
      <c r="U137" s="51">
        <f t="shared" si="15"/>
        <v>0</v>
      </c>
      <c r="V137" s="51">
        <f t="shared" si="15"/>
        <v>90.809592160000022</v>
      </c>
      <c r="W137" s="51">
        <f t="shared" si="15"/>
        <v>0</v>
      </c>
      <c r="X137" s="51">
        <f t="shared" si="15"/>
        <v>107.92477492</v>
      </c>
      <c r="Y137" s="51">
        <f t="shared" si="15"/>
        <v>0</v>
      </c>
      <c r="Z137" s="51">
        <f t="shared" si="15"/>
        <v>0</v>
      </c>
      <c r="AA137" s="51">
        <f t="shared" si="15"/>
        <v>0</v>
      </c>
      <c r="AB137" s="51">
        <f t="shared" si="15"/>
        <v>163.17661017</v>
      </c>
      <c r="AC137" s="51">
        <f t="shared" si="15"/>
        <v>1328.99734926</v>
      </c>
      <c r="AD137" s="51">
        <f t="shared" si="15"/>
        <v>0</v>
      </c>
      <c r="AE137" s="51">
        <f t="shared" si="15"/>
        <v>3.8461540000000002E-2</v>
      </c>
      <c r="AF137" s="51">
        <f t="shared" si="15"/>
        <v>1913.6286641500003</v>
      </c>
      <c r="AG137" s="51">
        <f t="shared" si="15"/>
        <v>0</v>
      </c>
      <c r="AH137" s="51">
        <f t="shared" si="15"/>
        <v>0</v>
      </c>
      <c r="AI137" s="51">
        <f t="shared" si="15"/>
        <v>0</v>
      </c>
      <c r="AJ137" s="51">
        <f t="shared" si="15"/>
        <v>0</v>
      </c>
      <c r="AK137" s="51">
        <f t="shared" si="15"/>
        <v>0</v>
      </c>
      <c r="AL137" s="51">
        <f t="shared" si="15"/>
        <v>60.172605680000004</v>
      </c>
      <c r="AM137" s="51">
        <f t="shared" si="15"/>
        <v>118.89176021000003</v>
      </c>
      <c r="AN137" s="51">
        <f t="shared" si="15"/>
        <v>0.67829819999999996</v>
      </c>
      <c r="AO137" s="51">
        <f t="shared" si="15"/>
        <v>0</v>
      </c>
      <c r="AP137" s="51">
        <f t="shared" si="15"/>
        <v>114.62491899</v>
      </c>
      <c r="AQ137" s="51">
        <f t="shared" si="15"/>
        <v>0</v>
      </c>
      <c r="AR137" s="51">
        <f t="shared" si="15"/>
        <v>75.242586680000002</v>
      </c>
      <c r="AS137" s="51">
        <f t="shared" si="15"/>
        <v>0</v>
      </c>
      <c r="AT137" s="51">
        <f t="shared" si="15"/>
        <v>0</v>
      </c>
      <c r="AU137" s="51">
        <f t="shared" si="15"/>
        <v>0</v>
      </c>
      <c r="AV137" s="51">
        <f t="shared" si="15"/>
        <v>1788.6985862699999</v>
      </c>
      <c r="AW137" s="51">
        <f t="shared" si="15"/>
        <v>9874.0292424900017</v>
      </c>
      <c r="AX137" s="51">
        <f t="shared" si="15"/>
        <v>408.11892173999996</v>
      </c>
      <c r="AY137" s="51">
        <f t="shared" si="15"/>
        <v>806.38009776000001</v>
      </c>
      <c r="AZ137" s="51">
        <f t="shared" si="15"/>
        <v>5608.0180161700009</v>
      </c>
      <c r="BA137" s="51">
        <f t="shared" si="15"/>
        <v>0</v>
      </c>
      <c r="BB137" s="51">
        <f t="shared" si="15"/>
        <v>0</v>
      </c>
      <c r="BC137" s="51">
        <f t="shared" si="15"/>
        <v>0</v>
      </c>
      <c r="BD137" s="51">
        <f t="shared" si="15"/>
        <v>0</v>
      </c>
      <c r="BE137" s="51">
        <f t="shared" si="15"/>
        <v>0</v>
      </c>
      <c r="BF137" s="51">
        <f t="shared" si="15"/>
        <v>889.07179815000006</v>
      </c>
      <c r="BG137" s="51">
        <f t="shared" si="15"/>
        <v>795.9362167999999</v>
      </c>
      <c r="BH137" s="51">
        <f t="shared" si="15"/>
        <v>66.735853680000005</v>
      </c>
      <c r="BI137" s="51">
        <f t="shared" si="15"/>
        <v>0</v>
      </c>
      <c r="BJ137" s="51">
        <f t="shared" si="15"/>
        <v>694.24318435999999</v>
      </c>
      <c r="BK137" s="55">
        <f t="shared" si="15"/>
        <v>39403.016081550006</v>
      </c>
      <c r="BL137" s="57"/>
    </row>
    <row r="138" spans="1:64" ht="4.5" customHeight="1">
      <c r="A138" s="17"/>
      <c r="B138" s="30"/>
      <c r="C138" s="67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63"/>
      <c r="BJ138" s="63"/>
      <c r="BK138" s="68"/>
    </row>
    <row r="139" spans="1:64" ht="14.25" customHeight="1">
      <c r="A139" s="17" t="s">
        <v>5</v>
      </c>
      <c r="B139" s="31" t="s">
        <v>26</v>
      </c>
      <c r="C139" s="67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  <c r="BJ139" s="63"/>
      <c r="BK139" s="68"/>
    </row>
    <row r="140" spans="1:64">
      <c r="A140" s="17"/>
      <c r="B140" s="26" t="s">
        <v>192</v>
      </c>
      <c r="C140" s="34">
        <v>0</v>
      </c>
      <c r="D140" s="34">
        <v>0</v>
      </c>
      <c r="E140" s="34">
        <v>0</v>
      </c>
      <c r="F140" s="34">
        <v>0</v>
      </c>
      <c r="G140" s="34">
        <v>0</v>
      </c>
      <c r="H140" s="34">
        <v>0.18912325999999999</v>
      </c>
      <c r="I140" s="34">
        <v>0</v>
      </c>
      <c r="J140" s="34">
        <v>0</v>
      </c>
      <c r="K140" s="34">
        <v>0</v>
      </c>
      <c r="L140" s="34">
        <v>8.3242060000000007E-2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5.4619319999999999E-2</v>
      </c>
      <c r="S140" s="34">
        <v>0</v>
      </c>
      <c r="T140" s="34">
        <v>0</v>
      </c>
      <c r="U140" s="34">
        <v>0</v>
      </c>
      <c r="V140" s="34">
        <v>0</v>
      </c>
      <c r="W140" s="34">
        <v>0</v>
      </c>
      <c r="X140" s="34">
        <v>0</v>
      </c>
      <c r="Y140" s="34">
        <v>0</v>
      </c>
      <c r="Z140" s="34">
        <v>0</v>
      </c>
      <c r="AA140" s="34">
        <v>0</v>
      </c>
      <c r="AB140" s="34">
        <v>1.3043586199999999</v>
      </c>
      <c r="AC140" s="34">
        <v>0.29332677000000001</v>
      </c>
      <c r="AD140" s="34">
        <v>0</v>
      </c>
      <c r="AE140" s="34">
        <v>0</v>
      </c>
      <c r="AF140" s="34">
        <v>0.75355601999999999</v>
      </c>
      <c r="AG140" s="34">
        <v>0</v>
      </c>
      <c r="AH140" s="34">
        <v>0</v>
      </c>
      <c r="AI140" s="34">
        <v>0</v>
      </c>
      <c r="AJ140" s="34">
        <v>0</v>
      </c>
      <c r="AK140" s="34">
        <v>0</v>
      </c>
      <c r="AL140" s="34">
        <v>0.28970458999999998</v>
      </c>
      <c r="AM140" s="34">
        <v>0</v>
      </c>
      <c r="AN140" s="34">
        <v>0</v>
      </c>
      <c r="AO140" s="34">
        <v>0</v>
      </c>
      <c r="AP140" s="34">
        <v>0</v>
      </c>
      <c r="AQ140" s="34">
        <v>0</v>
      </c>
      <c r="AR140" s="34">
        <v>0</v>
      </c>
      <c r="AS140" s="34">
        <v>0</v>
      </c>
      <c r="AT140" s="34">
        <v>0</v>
      </c>
      <c r="AU140" s="34">
        <v>0</v>
      </c>
      <c r="AV140" s="34">
        <v>14.64561644</v>
      </c>
      <c r="AW140" s="34">
        <v>0.67131615</v>
      </c>
      <c r="AX140" s="34">
        <v>0</v>
      </c>
      <c r="AY140" s="34">
        <v>0</v>
      </c>
      <c r="AZ140" s="34">
        <v>3.8039184399999999</v>
      </c>
      <c r="BA140" s="34">
        <v>0</v>
      </c>
      <c r="BB140" s="34">
        <v>0</v>
      </c>
      <c r="BC140" s="34">
        <v>0</v>
      </c>
      <c r="BD140" s="34">
        <v>0</v>
      </c>
      <c r="BE140" s="34">
        <v>0</v>
      </c>
      <c r="BF140" s="34">
        <v>3.8740841600000002</v>
      </c>
      <c r="BG140" s="34">
        <v>4.8657069999999997E-2</v>
      </c>
      <c r="BH140" s="34">
        <v>0</v>
      </c>
      <c r="BI140" s="34">
        <v>0</v>
      </c>
      <c r="BJ140" s="34">
        <v>1.02967816</v>
      </c>
      <c r="BK140" s="42">
        <f>SUM(C140:BJ140)</f>
        <v>27.041201059999999</v>
      </c>
    </row>
    <row r="141" spans="1:64">
      <c r="A141" s="54"/>
      <c r="B141" s="26" t="s">
        <v>163</v>
      </c>
      <c r="C141" s="34">
        <v>0</v>
      </c>
      <c r="D141" s="34">
        <v>0</v>
      </c>
      <c r="E141" s="34">
        <v>0</v>
      </c>
      <c r="F141" s="34">
        <v>0</v>
      </c>
      <c r="G141" s="34">
        <v>0</v>
      </c>
      <c r="H141" s="34">
        <v>1.8697683599999999</v>
      </c>
      <c r="I141" s="34">
        <v>0</v>
      </c>
      <c r="J141" s="34">
        <v>0</v>
      </c>
      <c r="K141" s="34">
        <v>0</v>
      </c>
      <c r="L141" s="34">
        <v>0.11311105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1.5407123</v>
      </c>
      <c r="S141" s="34">
        <v>0</v>
      </c>
      <c r="T141" s="34">
        <v>0</v>
      </c>
      <c r="U141" s="34">
        <v>0</v>
      </c>
      <c r="V141" s="34">
        <v>1.6515E-4</v>
      </c>
      <c r="W141" s="34">
        <v>0</v>
      </c>
      <c r="X141" s="34">
        <v>0</v>
      </c>
      <c r="Y141" s="34">
        <v>0</v>
      </c>
      <c r="Z141" s="34">
        <v>0</v>
      </c>
      <c r="AA141" s="34">
        <v>0</v>
      </c>
      <c r="AB141" s="34">
        <v>12.24517966</v>
      </c>
      <c r="AC141" s="34">
        <v>0.36572737</v>
      </c>
      <c r="AD141" s="34">
        <v>0</v>
      </c>
      <c r="AE141" s="34">
        <v>0</v>
      </c>
      <c r="AF141" s="34">
        <v>4.9423620100000001</v>
      </c>
      <c r="AG141" s="34">
        <v>0</v>
      </c>
      <c r="AH141" s="34">
        <v>0</v>
      </c>
      <c r="AI141" s="34">
        <v>0</v>
      </c>
      <c r="AJ141" s="34">
        <v>0</v>
      </c>
      <c r="AK141" s="34">
        <v>0</v>
      </c>
      <c r="AL141" s="34">
        <v>3.3331258799999999</v>
      </c>
      <c r="AM141" s="34">
        <v>0.10528549</v>
      </c>
      <c r="AN141" s="34">
        <v>0</v>
      </c>
      <c r="AO141" s="34">
        <v>0</v>
      </c>
      <c r="AP141" s="34">
        <v>0.53824786999999996</v>
      </c>
      <c r="AQ141" s="34">
        <v>0</v>
      </c>
      <c r="AR141" s="34">
        <v>0</v>
      </c>
      <c r="AS141" s="34">
        <v>0</v>
      </c>
      <c r="AT141" s="34">
        <v>0</v>
      </c>
      <c r="AU141" s="34">
        <v>0</v>
      </c>
      <c r="AV141" s="34">
        <v>124.67026620999999</v>
      </c>
      <c r="AW141" s="34">
        <v>1.5936308400000001</v>
      </c>
      <c r="AX141" s="34">
        <v>0</v>
      </c>
      <c r="AY141" s="34">
        <v>0</v>
      </c>
      <c r="AZ141" s="34">
        <v>34.202375709999998</v>
      </c>
      <c r="BA141" s="34">
        <v>0</v>
      </c>
      <c r="BB141" s="34">
        <v>0</v>
      </c>
      <c r="BC141" s="34">
        <v>0</v>
      </c>
      <c r="BD141" s="34">
        <v>0</v>
      </c>
      <c r="BE141" s="34">
        <v>0</v>
      </c>
      <c r="BF141" s="34">
        <v>66.226795010000004</v>
      </c>
      <c r="BG141" s="34">
        <v>1.32624024</v>
      </c>
      <c r="BH141" s="34">
        <v>0</v>
      </c>
      <c r="BI141" s="34">
        <v>0</v>
      </c>
      <c r="BJ141" s="34">
        <v>3.6426085600000002</v>
      </c>
      <c r="BK141" s="42">
        <f>SUM(C141:BJ141)</f>
        <v>256.71560170999999</v>
      </c>
    </row>
    <row r="142" spans="1:64" s="5" customFormat="1" ht="13.5" thickBot="1">
      <c r="A142" s="32"/>
      <c r="B142" s="27" t="s">
        <v>87</v>
      </c>
      <c r="C142" s="43">
        <f>SUM(C140:C141)</f>
        <v>0</v>
      </c>
      <c r="D142" s="43">
        <f t="shared" ref="D142:BJ142" si="16">SUM(D140:D141)</f>
        <v>0</v>
      </c>
      <c r="E142" s="43">
        <f t="shared" si="16"/>
        <v>0</v>
      </c>
      <c r="F142" s="43">
        <f t="shared" si="16"/>
        <v>0</v>
      </c>
      <c r="G142" s="43">
        <f t="shared" si="16"/>
        <v>0</v>
      </c>
      <c r="H142" s="43">
        <f t="shared" si="16"/>
        <v>2.0588916199999998</v>
      </c>
      <c r="I142" s="43">
        <f t="shared" si="16"/>
        <v>0</v>
      </c>
      <c r="J142" s="43">
        <f t="shared" si="16"/>
        <v>0</v>
      </c>
      <c r="K142" s="43">
        <f t="shared" si="16"/>
        <v>0</v>
      </c>
      <c r="L142" s="43">
        <f t="shared" si="16"/>
        <v>0.19635311</v>
      </c>
      <c r="M142" s="43">
        <f t="shared" si="16"/>
        <v>0</v>
      </c>
      <c r="N142" s="43">
        <f t="shared" si="16"/>
        <v>0</v>
      </c>
      <c r="O142" s="43">
        <f t="shared" si="16"/>
        <v>0</v>
      </c>
      <c r="P142" s="43">
        <f t="shared" si="16"/>
        <v>0</v>
      </c>
      <c r="Q142" s="43">
        <f t="shared" si="16"/>
        <v>0</v>
      </c>
      <c r="R142" s="43">
        <f t="shared" si="16"/>
        <v>1.5953316200000001</v>
      </c>
      <c r="S142" s="43">
        <f t="shared" si="16"/>
        <v>0</v>
      </c>
      <c r="T142" s="43">
        <f t="shared" si="16"/>
        <v>0</v>
      </c>
      <c r="U142" s="43">
        <f t="shared" si="16"/>
        <v>0</v>
      </c>
      <c r="V142" s="43">
        <f t="shared" si="16"/>
        <v>1.6515E-4</v>
      </c>
      <c r="W142" s="43">
        <f t="shared" si="16"/>
        <v>0</v>
      </c>
      <c r="X142" s="43">
        <f t="shared" si="16"/>
        <v>0</v>
      </c>
      <c r="Y142" s="43">
        <f t="shared" si="16"/>
        <v>0</v>
      </c>
      <c r="Z142" s="43">
        <f t="shared" si="16"/>
        <v>0</v>
      </c>
      <c r="AA142" s="43">
        <f t="shared" si="16"/>
        <v>0</v>
      </c>
      <c r="AB142" s="43">
        <f t="shared" si="16"/>
        <v>13.54953828</v>
      </c>
      <c r="AC142" s="43">
        <f t="shared" si="16"/>
        <v>0.65905414000000007</v>
      </c>
      <c r="AD142" s="43">
        <f t="shared" si="16"/>
        <v>0</v>
      </c>
      <c r="AE142" s="43">
        <f t="shared" si="16"/>
        <v>0</v>
      </c>
      <c r="AF142" s="43">
        <f t="shared" si="16"/>
        <v>5.6959180299999996</v>
      </c>
      <c r="AG142" s="43">
        <f t="shared" si="16"/>
        <v>0</v>
      </c>
      <c r="AH142" s="43">
        <f t="shared" si="16"/>
        <v>0</v>
      </c>
      <c r="AI142" s="43">
        <f t="shared" si="16"/>
        <v>0</v>
      </c>
      <c r="AJ142" s="43">
        <f t="shared" si="16"/>
        <v>0</v>
      </c>
      <c r="AK142" s="43">
        <f t="shared" si="16"/>
        <v>0</v>
      </c>
      <c r="AL142" s="43">
        <f t="shared" si="16"/>
        <v>3.6228304699999998</v>
      </c>
      <c r="AM142" s="43">
        <f t="shared" si="16"/>
        <v>0.10528549</v>
      </c>
      <c r="AN142" s="43">
        <f t="shared" si="16"/>
        <v>0</v>
      </c>
      <c r="AO142" s="43">
        <f t="shared" si="16"/>
        <v>0</v>
      </c>
      <c r="AP142" s="43">
        <f t="shared" si="16"/>
        <v>0.53824786999999996</v>
      </c>
      <c r="AQ142" s="43">
        <f t="shared" si="16"/>
        <v>0</v>
      </c>
      <c r="AR142" s="43">
        <f t="shared" si="16"/>
        <v>0</v>
      </c>
      <c r="AS142" s="43">
        <f t="shared" si="16"/>
        <v>0</v>
      </c>
      <c r="AT142" s="43">
        <f t="shared" si="16"/>
        <v>0</v>
      </c>
      <c r="AU142" s="43">
        <f t="shared" si="16"/>
        <v>0</v>
      </c>
      <c r="AV142" s="43">
        <f t="shared" si="16"/>
        <v>139.31588264999999</v>
      </c>
      <c r="AW142" s="43">
        <f t="shared" si="16"/>
        <v>2.2649469900000003</v>
      </c>
      <c r="AX142" s="43">
        <f t="shared" si="16"/>
        <v>0</v>
      </c>
      <c r="AY142" s="43">
        <f t="shared" si="16"/>
        <v>0</v>
      </c>
      <c r="AZ142" s="43">
        <f t="shared" si="16"/>
        <v>38.006294149999995</v>
      </c>
      <c r="BA142" s="43">
        <f t="shared" si="16"/>
        <v>0</v>
      </c>
      <c r="BB142" s="43">
        <f t="shared" si="16"/>
        <v>0</v>
      </c>
      <c r="BC142" s="43">
        <f t="shared" si="16"/>
        <v>0</v>
      </c>
      <c r="BD142" s="43">
        <f t="shared" si="16"/>
        <v>0</v>
      </c>
      <c r="BE142" s="43">
        <f t="shared" si="16"/>
        <v>0</v>
      </c>
      <c r="BF142" s="43">
        <f t="shared" si="16"/>
        <v>70.100879169999999</v>
      </c>
      <c r="BG142" s="43">
        <f t="shared" si="16"/>
        <v>1.3748973099999999</v>
      </c>
      <c r="BH142" s="43">
        <f t="shared" si="16"/>
        <v>0</v>
      </c>
      <c r="BI142" s="43">
        <f t="shared" si="16"/>
        <v>0</v>
      </c>
      <c r="BJ142" s="43">
        <f t="shared" si="16"/>
        <v>4.6722867200000007</v>
      </c>
      <c r="BK142" s="43">
        <f>SUM(BK140:BK141)</f>
        <v>283.75680276999998</v>
      </c>
    </row>
    <row r="143" spans="1:64" ht="6" customHeight="1">
      <c r="A143" s="5"/>
      <c r="B143" s="23"/>
    </row>
    <row r="144" spans="1:64">
      <c r="A144" s="5"/>
      <c r="B144" s="5" t="s">
        <v>29</v>
      </c>
      <c r="L144" s="18" t="s">
        <v>41</v>
      </c>
    </row>
    <row r="145" spans="1:12">
      <c r="A145" s="5"/>
      <c r="B145" s="5" t="s">
        <v>30</v>
      </c>
      <c r="L145" s="5" t="s">
        <v>33</v>
      </c>
    </row>
    <row r="146" spans="1:12">
      <c r="L146" s="5" t="s">
        <v>34</v>
      </c>
    </row>
    <row r="147" spans="1:12">
      <c r="B147" s="5" t="s">
        <v>36</v>
      </c>
      <c r="L147" s="5" t="s">
        <v>102</v>
      </c>
    </row>
    <row r="148" spans="1:12">
      <c r="B148" s="5" t="s">
        <v>37</v>
      </c>
      <c r="L148" s="5" t="s">
        <v>104</v>
      </c>
    </row>
    <row r="149" spans="1:12">
      <c r="B149" s="5"/>
      <c r="L149" s="5" t="s">
        <v>35</v>
      </c>
    </row>
  </sheetData>
  <mergeCells count="49">
    <mergeCell ref="C4:G4"/>
    <mergeCell ref="M4:Q4"/>
    <mergeCell ref="W4:AA4"/>
    <mergeCell ref="AQ4:AU4"/>
    <mergeCell ref="BA4:BE4"/>
    <mergeCell ref="AB4:AF4"/>
    <mergeCell ref="W2:AP2"/>
    <mergeCell ref="AQ2:BJ2"/>
    <mergeCell ref="AG4:AK4"/>
    <mergeCell ref="AQ3:AZ3"/>
    <mergeCell ref="BF4:BJ4"/>
    <mergeCell ref="AV4:AZ4"/>
    <mergeCell ref="C74:BK74"/>
    <mergeCell ref="C77:BK77"/>
    <mergeCell ref="AL4:AP4"/>
    <mergeCell ref="B1:B5"/>
    <mergeCell ref="C7:BK7"/>
    <mergeCell ref="C6:BK6"/>
    <mergeCell ref="C3:L3"/>
    <mergeCell ref="H4:L4"/>
    <mergeCell ref="R4:V4"/>
    <mergeCell ref="C2:V2"/>
    <mergeCell ref="C1:BK1"/>
    <mergeCell ref="BA3:BJ3"/>
    <mergeCell ref="BK2:BK5"/>
    <mergeCell ref="W3:AF3"/>
    <mergeCell ref="AG3:AP3"/>
    <mergeCell ref="C99:BK99"/>
    <mergeCell ref="M3:V3"/>
    <mergeCell ref="C11:BK11"/>
    <mergeCell ref="C14:BK14"/>
    <mergeCell ref="C71:BK71"/>
    <mergeCell ref="C133:BK133"/>
    <mergeCell ref="C100:BK100"/>
    <mergeCell ref="C98:BK98"/>
    <mergeCell ref="C103:BK103"/>
    <mergeCell ref="C115:BK115"/>
    <mergeCell ref="C116:BK116"/>
    <mergeCell ref="C120:BK120"/>
    <mergeCell ref="C136:BK136"/>
    <mergeCell ref="A1:A5"/>
    <mergeCell ref="C117:BK117"/>
    <mergeCell ref="C138:BK138"/>
    <mergeCell ref="C139:BK139"/>
    <mergeCell ref="C121:BK121"/>
    <mergeCell ref="C122:BK122"/>
    <mergeCell ref="C125:BK125"/>
    <mergeCell ref="C131:BK131"/>
    <mergeCell ref="C132:BK132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45"/>
  <sheetViews>
    <sheetView workbookViewId="0">
      <selection activeCell="B2" sqref="B2:L2"/>
    </sheetView>
  </sheetViews>
  <sheetFormatPr defaultRowHeight="12.75"/>
  <cols>
    <col min="1" max="1" width="2.28515625" customWidth="1"/>
    <col min="3" max="3" width="25.28515625" bestFit="1" customWidth="1"/>
    <col min="4" max="4" width="9.140625" bestFit="1" customWidth="1"/>
    <col min="5" max="6" width="18.28515625" bestFit="1" customWidth="1"/>
    <col min="7" max="7" width="10" bestFit="1" customWidth="1"/>
    <col min="8" max="8" width="19.85546875" bestFit="1" customWidth="1"/>
    <col min="9" max="9" width="15.85546875" bestFit="1" customWidth="1"/>
    <col min="10" max="10" width="17" bestFit="1" customWidth="1"/>
    <col min="11" max="11" width="9.140625" bestFit="1" customWidth="1"/>
    <col min="12" max="12" width="19.85546875" bestFit="1" customWidth="1"/>
  </cols>
  <sheetData>
    <row r="2" spans="2:12">
      <c r="B2" s="98" t="s">
        <v>200</v>
      </c>
      <c r="C2" s="99"/>
      <c r="D2" s="99"/>
      <c r="E2" s="99"/>
      <c r="F2" s="99"/>
      <c r="G2" s="99"/>
      <c r="H2" s="99"/>
      <c r="I2" s="99"/>
      <c r="J2" s="99"/>
      <c r="K2" s="99"/>
      <c r="L2" s="100"/>
    </row>
    <row r="3" spans="2:12">
      <c r="B3" s="95" t="s">
        <v>105</v>
      </c>
      <c r="C3" s="96"/>
      <c r="D3" s="96"/>
      <c r="E3" s="96"/>
      <c r="F3" s="96"/>
      <c r="G3" s="96"/>
      <c r="H3" s="96"/>
      <c r="I3" s="96"/>
      <c r="J3" s="96"/>
      <c r="K3" s="96"/>
      <c r="L3" s="97"/>
    </row>
    <row r="4" spans="2:12" ht="30">
      <c r="B4" s="4" t="s">
        <v>79</v>
      </c>
      <c r="C4" s="22" t="s">
        <v>42</v>
      </c>
      <c r="D4" s="22" t="s">
        <v>91</v>
      </c>
      <c r="E4" s="22" t="s">
        <v>92</v>
      </c>
      <c r="F4" s="22" t="s">
        <v>7</v>
      </c>
      <c r="G4" s="22" t="s">
        <v>8</v>
      </c>
      <c r="H4" s="22" t="s">
        <v>23</v>
      </c>
      <c r="I4" s="22" t="s">
        <v>98</v>
      </c>
      <c r="J4" s="22" t="s">
        <v>99</v>
      </c>
      <c r="K4" s="22" t="s">
        <v>78</v>
      </c>
      <c r="L4" s="22" t="s">
        <v>100</v>
      </c>
    </row>
    <row r="5" spans="2:12">
      <c r="B5" s="19">
        <v>1</v>
      </c>
      <c r="C5" s="20" t="s">
        <v>43</v>
      </c>
      <c r="D5" s="35">
        <v>0.191898292</v>
      </c>
      <c r="E5" s="35">
        <v>1.3638540000000001E-3</v>
      </c>
      <c r="F5" s="35">
        <v>0.127786764</v>
      </c>
      <c r="G5" s="35">
        <v>0</v>
      </c>
      <c r="H5" s="34">
        <v>0</v>
      </c>
      <c r="I5" s="35">
        <v>0</v>
      </c>
      <c r="J5" s="35">
        <v>0</v>
      </c>
      <c r="K5" s="34">
        <v>0.32104891000000002</v>
      </c>
      <c r="L5" s="35">
        <v>4.0759570000000002E-2</v>
      </c>
    </row>
    <row r="6" spans="2:12">
      <c r="B6" s="19">
        <v>2</v>
      </c>
      <c r="C6" s="21" t="s">
        <v>44</v>
      </c>
      <c r="D6" s="35">
        <v>38.453353749999998</v>
      </c>
      <c r="E6" s="35">
        <v>224.21002765599999</v>
      </c>
      <c r="F6" s="35">
        <v>136.552229294</v>
      </c>
      <c r="G6" s="35">
        <v>20.154445750000001</v>
      </c>
      <c r="H6" s="34">
        <v>0</v>
      </c>
      <c r="I6" s="35">
        <v>0</v>
      </c>
      <c r="J6" s="35">
        <v>2.765768E-3</v>
      </c>
      <c r="K6" s="34">
        <v>419.37282221799995</v>
      </c>
      <c r="L6" s="35">
        <v>10.976670754999999</v>
      </c>
    </row>
    <row r="7" spans="2:12">
      <c r="B7" s="19">
        <v>3</v>
      </c>
      <c r="C7" s="20" t="s">
        <v>45</v>
      </c>
      <c r="D7" s="35">
        <v>0</v>
      </c>
      <c r="E7" s="35">
        <v>0.26396013399999996</v>
      </c>
      <c r="F7" s="35">
        <v>0.321823213</v>
      </c>
      <c r="G7" s="35">
        <v>0</v>
      </c>
      <c r="H7" s="34">
        <v>0</v>
      </c>
      <c r="I7" s="35">
        <v>0</v>
      </c>
      <c r="J7" s="35">
        <v>0</v>
      </c>
      <c r="K7" s="34">
        <v>0.58578334700000001</v>
      </c>
      <c r="L7" s="35">
        <v>2.4058635000000002E-2</v>
      </c>
    </row>
    <row r="8" spans="2:12">
      <c r="B8" s="19">
        <v>4</v>
      </c>
      <c r="C8" s="21" t="s">
        <v>46</v>
      </c>
      <c r="D8" s="35">
        <v>0.321393437</v>
      </c>
      <c r="E8" s="35">
        <v>37.341337522000003</v>
      </c>
      <c r="F8" s="35">
        <v>22.406218200999998</v>
      </c>
      <c r="G8" s="35">
        <v>0.53497701500000006</v>
      </c>
      <c r="H8" s="34">
        <v>0</v>
      </c>
      <c r="I8" s="35">
        <v>0</v>
      </c>
      <c r="J8" s="35">
        <v>0</v>
      </c>
      <c r="K8" s="34">
        <v>60.603926175000005</v>
      </c>
      <c r="L8" s="35">
        <v>1.8779705100000001</v>
      </c>
    </row>
    <row r="9" spans="2:12">
      <c r="B9" s="19">
        <v>5</v>
      </c>
      <c r="C9" s="21" t="s">
        <v>47</v>
      </c>
      <c r="D9" s="35">
        <v>0.295278398</v>
      </c>
      <c r="E9" s="35">
        <v>12.149743237000001</v>
      </c>
      <c r="F9" s="35">
        <v>32.283339949999998</v>
      </c>
      <c r="G9" s="35">
        <v>1.2449466820000001</v>
      </c>
      <c r="H9" s="34">
        <v>0</v>
      </c>
      <c r="I9" s="35">
        <v>0</v>
      </c>
      <c r="J9" s="35">
        <v>0</v>
      </c>
      <c r="K9" s="34">
        <v>45.973308267</v>
      </c>
      <c r="L9" s="35">
        <v>2.0497020180000001</v>
      </c>
    </row>
    <row r="10" spans="2:12">
      <c r="B10" s="19">
        <v>6</v>
      </c>
      <c r="C10" s="21" t="s">
        <v>48</v>
      </c>
      <c r="D10" s="35">
        <v>19.753818966999997</v>
      </c>
      <c r="E10" s="35">
        <v>41.185022668000002</v>
      </c>
      <c r="F10" s="35">
        <v>39.725123209000003</v>
      </c>
      <c r="G10" s="35">
        <v>1.4766482779999999</v>
      </c>
      <c r="H10" s="34">
        <v>0</v>
      </c>
      <c r="I10" s="35">
        <v>0</v>
      </c>
      <c r="J10" s="35">
        <v>0</v>
      </c>
      <c r="K10" s="34">
        <v>102.140613122</v>
      </c>
      <c r="L10" s="35">
        <v>1.51257756</v>
      </c>
    </row>
    <row r="11" spans="2:12">
      <c r="B11" s="19">
        <v>7</v>
      </c>
      <c r="C11" s="21" t="s">
        <v>49</v>
      </c>
      <c r="D11" s="35">
        <v>7.3452428040000006</v>
      </c>
      <c r="E11" s="35">
        <v>5.3634891759999999</v>
      </c>
      <c r="F11" s="35">
        <v>14.302903233</v>
      </c>
      <c r="G11" s="35">
        <v>0.192045454</v>
      </c>
      <c r="H11" s="34">
        <v>0</v>
      </c>
      <c r="I11" s="35">
        <v>0</v>
      </c>
      <c r="J11" s="35">
        <v>0</v>
      </c>
      <c r="K11" s="34">
        <v>27.203680666999997</v>
      </c>
      <c r="L11" s="35">
        <v>1.237646778</v>
      </c>
    </row>
    <row r="12" spans="2:12">
      <c r="B12" s="19">
        <v>8</v>
      </c>
      <c r="C12" s="20" t="s">
        <v>50</v>
      </c>
      <c r="D12" s="35">
        <v>8.4929480000000002E-3</v>
      </c>
      <c r="E12" s="35">
        <v>0.11973628799999998</v>
      </c>
      <c r="F12" s="35">
        <v>1.0354943940000001</v>
      </c>
      <c r="G12" s="35">
        <v>7.4481E-3</v>
      </c>
      <c r="H12" s="34">
        <v>0</v>
      </c>
      <c r="I12" s="35">
        <v>0</v>
      </c>
      <c r="J12" s="35">
        <v>0</v>
      </c>
      <c r="K12" s="34">
        <v>1.17117173</v>
      </c>
      <c r="L12" s="35">
        <v>0.12390026799999999</v>
      </c>
    </row>
    <row r="13" spans="2:12">
      <c r="B13" s="19">
        <v>9</v>
      </c>
      <c r="C13" s="20" t="s">
        <v>51</v>
      </c>
      <c r="D13" s="35">
        <v>0</v>
      </c>
      <c r="E13" s="35">
        <v>1.0927736E-2</v>
      </c>
      <c r="F13" s="35">
        <v>0.73814758600000008</v>
      </c>
      <c r="G13" s="35">
        <v>3.7137596000000002E-2</v>
      </c>
      <c r="H13" s="34">
        <v>0</v>
      </c>
      <c r="I13" s="35">
        <v>0</v>
      </c>
      <c r="J13" s="35">
        <v>0</v>
      </c>
      <c r="K13" s="34">
        <v>0.78621291800000004</v>
      </c>
      <c r="L13" s="35">
        <v>7.9366156000000007E-2</v>
      </c>
    </row>
    <row r="14" spans="2:12">
      <c r="B14" s="19">
        <v>10</v>
      </c>
      <c r="C14" s="21" t="s">
        <v>52</v>
      </c>
      <c r="D14" s="35">
        <v>91.78282166599999</v>
      </c>
      <c r="E14" s="35">
        <v>308.34489187600002</v>
      </c>
      <c r="F14" s="35">
        <v>233.657420296</v>
      </c>
      <c r="G14" s="35">
        <v>4.4777620149999997</v>
      </c>
      <c r="H14" s="34">
        <v>0</v>
      </c>
      <c r="I14" s="35">
        <v>2.6577274019999999</v>
      </c>
      <c r="J14" s="35">
        <v>2.1993127350000004</v>
      </c>
      <c r="K14" s="34">
        <v>643.11993599000016</v>
      </c>
      <c r="L14" s="35">
        <v>4.1784100369999999</v>
      </c>
    </row>
    <row r="15" spans="2:12">
      <c r="B15" s="19">
        <v>11</v>
      </c>
      <c r="C15" s="21" t="s">
        <v>53</v>
      </c>
      <c r="D15" s="35">
        <v>306.308616933</v>
      </c>
      <c r="E15" s="35">
        <v>629.29655800900002</v>
      </c>
      <c r="F15" s="35">
        <v>377.58295270300005</v>
      </c>
      <c r="G15" s="35">
        <v>14.413352447999999</v>
      </c>
      <c r="H15" s="34">
        <v>0</v>
      </c>
      <c r="I15" s="35">
        <v>0</v>
      </c>
      <c r="J15" s="35">
        <v>2.3820420929999999</v>
      </c>
      <c r="K15" s="34">
        <v>1329.9835221860003</v>
      </c>
      <c r="L15" s="35">
        <v>13.507972749</v>
      </c>
    </row>
    <row r="16" spans="2:12">
      <c r="B16" s="19">
        <v>12</v>
      </c>
      <c r="C16" s="21" t="s">
        <v>54</v>
      </c>
      <c r="D16" s="35">
        <v>304.23833178199999</v>
      </c>
      <c r="E16" s="35">
        <v>1766.1320341029998</v>
      </c>
      <c r="F16" s="35">
        <v>229.971814096</v>
      </c>
      <c r="G16" s="35">
        <v>5.2039231450000001</v>
      </c>
      <c r="H16" s="34">
        <v>0</v>
      </c>
      <c r="I16" s="35">
        <v>0.48322316399999998</v>
      </c>
      <c r="J16" s="35">
        <v>0</v>
      </c>
      <c r="K16" s="34">
        <v>2306.0293262899995</v>
      </c>
      <c r="L16" s="35">
        <v>11.516174334999999</v>
      </c>
    </row>
    <row r="17" spans="2:14">
      <c r="B17" s="19">
        <v>13</v>
      </c>
      <c r="C17" s="21" t="s">
        <v>55</v>
      </c>
      <c r="D17" s="35">
        <v>0.716522993</v>
      </c>
      <c r="E17" s="35">
        <v>9.080854939</v>
      </c>
      <c r="F17" s="35">
        <v>11.406516152</v>
      </c>
      <c r="G17" s="35">
        <v>1.5178151439999998</v>
      </c>
      <c r="H17" s="34">
        <v>0</v>
      </c>
      <c r="I17" s="35">
        <v>0</v>
      </c>
      <c r="J17" s="35">
        <v>0</v>
      </c>
      <c r="K17" s="34">
        <v>22.721709227999998</v>
      </c>
      <c r="L17" s="35">
        <v>0.68287948899999995</v>
      </c>
    </row>
    <row r="18" spans="2:14">
      <c r="B18" s="19">
        <v>14</v>
      </c>
      <c r="C18" s="21" t="s">
        <v>56</v>
      </c>
      <c r="D18" s="35">
        <v>3.0422886E-2</v>
      </c>
      <c r="E18" s="35">
        <v>1.197266186</v>
      </c>
      <c r="F18" s="35">
        <v>9.1185674119999991</v>
      </c>
      <c r="G18" s="35">
        <v>0.80425357099999994</v>
      </c>
      <c r="H18" s="34">
        <v>0</v>
      </c>
      <c r="I18" s="35">
        <v>0</v>
      </c>
      <c r="J18" s="35">
        <v>0</v>
      </c>
      <c r="K18" s="34">
        <v>11.150510055</v>
      </c>
      <c r="L18" s="35">
        <v>0.29516480099999998</v>
      </c>
    </row>
    <row r="19" spans="2:14">
      <c r="B19" s="19">
        <v>15</v>
      </c>
      <c r="C19" s="21" t="s">
        <v>57</v>
      </c>
      <c r="D19" s="35">
        <v>4.0513427289999999</v>
      </c>
      <c r="E19" s="35">
        <v>25.714643140000003</v>
      </c>
      <c r="F19" s="35">
        <v>38.326827544000004</v>
      </c>
      <c r="G19" s="35">
        <v>1.6844154739999999</v>
      </c>
      <c r="H19" s="34">
        <v>0</v>
      </c>
      <c r="I19" s="35">
        <v>0</v>
      </c>
      <c r="J19" s="35">
        <v>0</v>
      </c>
      <c r="K19" s="34">
        <v>69.777228887000021</v>
      </c>
      <c r="L19" s="35">
        <v>1.6443367099999999</v>
      </c>
    </row>
    <row r="20" spans="2:14">
      <c r="B20" s="19">
        <v>16</v>
      </c>
      <c r="C20" s="21" t="s">
        <v>58</v>
      </c>
      <c r="D20" s="35">
        <v>582.08337412100002</v>
      </c>
      <c r="E20" s="35">
        <v>1076.8510188959999</v>
      </c>
      <c r="F20" s="35">
        <v>304.22088086600002</v>
      </c>
      <c r="G20" s="35">
        <v>12.196735604000001</v>
      </c>
      <c r="H20" s="34">
        <v>0</v>
      </c>
      <c r="I20" s="35">
        <v>0</v>
      </c>
      <c r="J20" s="35">
        <v>5.2365699999999996E-4</v>
      </c>
      <c r="K20" s="34">
        <v>1975.3525331439998</v>
      </c>
      <c r="L20" s="35">
        <v>17.52957391</v>
      </c>
    </row>
    <row r="21" spans="2:14">
      <c r="B21" s="19">
        <v>17</v>
      </c>
      <c r="C21" s="21" t="s">
        <v>59</v>
      </c>
      <c r="D21" s="35">
        <v>84.296668038999996</v>
      </c>
      <c r="E21" s="35">
        <v>51.944339452000001</v>
      </c>
      <c r="F21" s="35">
        <v>56.601381171999996</v>
      </c>
      <c r="G21" s="35">
        <v>3.7979324280000002</v>
      </c>
      <c r="H21" s="34">
        <v>0</v>
      </c>
      <c r="I21" s="35">
        <v>0</v>
      </c>
      <c r="J21" s="35">
        <v>0</v>
      </c>
      <c r="K21" s="34">
        <v>196.640321091</v>
      </c>
      <c r="L21" s="35">
        <v>8.8053768439999995</v>
      </c>
    </row>
    <row r="22" spans="2:14">
      <c r="B22" s="19">
        <v>18</v>
      </c>
      <c r="C22" s="20" t="s">
        <v>60</v>
      </c>
      <c r="D22" s="35">
        <v>0</v>
      </c>
      <c r="E22" s="35">
        <v>0</v>
      </c>
      <c r="F22" s="35">
        <v>1.1614012E-2</v>
      </c>
      <c r="G22" s="35">
        <v>0</v>
      </c>
      <c r="H22" s="34">
        <v>0</v>
      </c>
      <c r="I22" s="35">
        <v>0</v>
      </c>
      <c r="J22" s="35">
        <v>0</v>
      </c>
      <c r="K22" s="34">
        <v>1.1614012E-2</v>
      </c>
      <c r="L22" s="35">
        <v>0</v>
      </c>
    </row>
    <row r="23" spans="2:14">
      <c r="B23" s="19">
        <v>19</v>
      </c>
      <c r="C23" s="21" t="s">
        <v>61</v>
      </c>
      <c r="D23" s="35">
        <v>6.0597781739999999</v>
      </c>
      <c r="E23" s="35">
        <v>34.950372811999998</v>
      </c>
      <c r="F23" s="35">
        <v>63.309535679000007</v>
      </c>
      <c r="G23" s="35">
        <v>4.0169229099999999</v>
      </c>
      <c r="H23" s="34">
        <v>0</v>
      </c>
      <c r="I23" s="35">
        <v>0</v>
      </c>
      <c r="J23" s="35">
        <v>0</v>
      </c>
      <c r="K23" s="34">
        <v>108.33660957500001</v>
      </c>
      <c r="L23" s="35">
        <v>5.3132892939999996</v>
      </c>
    </row>
    <row r="24" spans="2:14">
      <c r="B24" s="19">
        <v>20</v>
      </c>
      <c r="C24" s="21" t="s">
        <v>62</v>
      </c>
      <c r="D24" s="35">
        <v>8782.6796654059999</v>
      </c>
      <c r="E24" s="35">
        <v>7948.3788670529993</v>
      </c>
      <c r="F24" s="35">
        <v>2587.805390476</v>
      </c>
      <c r="G24" s="35">
        <v>51.235168057999999</v>
      </c>
      <c r="H24" s="34">
        <v>0</v>
      </c>
      <c r="I24" s="35">
        <v>562.74000129399997</v>
      </c>
      <c r="J24" s="35">
        <v>70.874518836000007</v>
      </c>
      <c r="K24" s="34">
        <v>20003.713611123003</v>
      </c>
      <c r="L24" s="35">
        <v>93.333328441999996</v>
      </c>
      <c r="N24" s="58"/>
    </row>
    <row r="25" spans="2:14">
      <c r="B25" s="19">
        <v>21</v>
      </c>
      <c r="C25" s="20" t="s">
        <v>63</v>
      </c>
      <c r="D25" s="35">
        <v>0</v>
      </c>
      <c r="E25" s="35">
        <v>0</v>
      </c>
      <c r="F25" s="35">
        <v>0.65371820000000003</v>
      </c>
      <c r="G25" s="35">
        <v>1.5133751999999999E-2</v>
      </c>
      <c r="H25" s="34">
        <v>0</v>
      </c>
      <c r="I25" s="35">
        <v>0</v>
      </c>
      <c r="J25" s="35">
        <v>0</v>
      </c>
      <c r="K25" s="34">
        <v>0.66885195200000003</v>
      </c>
      <c r="L25" s="35">
        <v>4.9238642999999999E-2</v>
      </c>
    </row>
    <row r="26" spans="2:14">
      <c r="B26" s="19">
        <v>22</v>
      </c>
      <c r="C26" s="21" t="s">
        <v>64</v>
      </c>
      <c r="D26" s="35">
        <v>4.9390209999999997E-2</v>
      </c>
      <c r="E26" s="35">
        <v>5.7901328059999999</v>
      </c>
      <c r="F26" s="35">
        <v>14.492607157999998</v>
      </c>
      <c r="G26" s="35">
        <v>1.9048303230000001</v>
      </c>
      <c r="H26" s="34">
        <v>0</v>
      </c>
      <c r="I26" s="35">
        <v>0</v>
      </c>
      <c r="J26" s="35">
        <v>0</v>
      </c>
      <c r="K26" s="34">
        <v>22.236960496999998</v>
      </c>
      <c r="L26" s="35">
        <v>3.0625377000000002E-2</v>
      </c>
    </row>
    <row r="27" spans="2:14">
      <c r="B27" s="19">
        <v>23</v>
      </c>
      <c r="C27" s="20" t="s">
        <v>65</v>
      </c>
      <c r="D27" s="35">
        <v>0</v>
      </c>
      <c r="E27" s="35">
        <v>0</v>
      </c>
      <c r="F27" s="35">
        <v>9.0678172999999987E-2</v>
      </c>
      <c r="G27" s="35">
        <v>0</v>
      </c>
      <c r="H27" s="34">
        <v>0</v>
      </c>
      <c r="I27" s="35">
        <v>0</v>
      </c>
      <c r="J27" s="35">
        <v>0</v>
      </c>
      <c r="K27" s="34">
        <v>9.0678172999999987E-2</v>
      </c>
      <c r="L27" s="35">
        <v>0</v>
      </c>
    </row>
    <row r="28" spans="2:14">
      <c r="B28" s="19">
        <v>24</v>
      </c>
      <c r="C28" s="20" t="s">
        <v>66</v>
      </c>
      <c r="D28" s="35">
        <v>0</v>
      </c>
      <c r="E28" s="35">
        <v>0.10651998200000001</v>
      </c>
      <c r="F28" s="35">
        <v>1.4247651050000001</v>
      </c>
      <c r="G28" s="35">
        <v>1.9499442999999998E-2</v>
      </c>
      <c r="H28" s="34">
        <v>0</v>
      </c>
      <c r="I28" s="35">
        <v>0</v>
      </c>
      <c r="J28" s="35">
        <v>0</v>
      </c>
      <c r="K28" s="34">
        <v>1.55078453</v>
      </c>
      <c r="L28" s="35">
        <v>2.224222E-2</v>
      </c>
    </row>
    <row r="29" spans="2:14">
      <c r="B29" s="19">
        <v>25</v>
      </c>
      <c r="C29" s="21" t="s">
        <v>67</v>
      </c>
      <c r="D29" s="35">
        <v>541.56606155500003</v>
      </c>
      <c r="E29" s="35">
        <v>2513.1214247890002</v>
      </c>
      <c r="F29" s="35">
        <v>613.70670974699999</v>
      </c>
      <c r="G29" s="35">
        <v>23.267018103999998</v>
      </c>
      <c r="H29" s="34">
        <v>0</v>
      </c>
      <c r="I29" s="35">
        <v>8.1577552999999997E-2</v>
      </c>
      <c r="J29" s="35">
        <v>0</v>
      </c>
      <c r="K29" s="34">
        <v>3691.7427917479999</v>
      </c>
      <c r="L29" s="35">
        <v>30.154155062000001</v>
      </c>
    </row>
    <row r="30" spans="2:14">
      <c r="B30" s="19">
        <v>26</v>
      </c>
      <c r="C30" s="21" t="s">
        <v>68</v>
      </c>
      <c r="D30" s="35">
        <v>27.078880649000002</v>
      </c>
      <c r="E30" s="35">
        <v>14.042473176</v>
      </c>
      <c r="F30" s="35">
        <v>37.269928739999997</v>
      </c>
      <c r="G30" s="35">
        <v>1.136791399</v>
      </c>
      <c r="H30" s="34">
        <v>0</v>
      </c>
      <c r="I30" s="35">
        <v>0</v>
      </c>
      <c r="J30" s="35">
        <v>7.1287999999999999E-5</v>
      </c>
      <c r="K30" s="34">
        <v>79.528145252000002</v>
      </c>
      <c r="L30" s="35">
        <v>1.1438451759999999</v>
      </c>
    </row>
    <row r="31" spans="2:14">
      <c r="B31" s="19">
        <v>27</v>
      </c>
      <c r="C31" s="21" t="s">
        <v>17</v>
      </c>
      <c r="D31" s="35">
        <v>273.42982629400001</v>
      </c>
      <c r="E31" s="35">
        <v>1168.506614311</v>
      </c>
      <c r="F31" s="35">
        <v>464.91755002900004</v>
      </c>
      <c r="G31" s="35">
        <v>14.166357634999999</v>
      </c>
      <c r="H31" s="34">
        <v>0</v>
      </c>
      <c r="I31" s="35">
        <v>0</v>
      </c>
      <c r="J31" s="35">
        <v>14.193468150999999</v>
      </c>
      <c r="K31" s="34">
        <v>1935.2138164199998</v>
      </c>
      <c r="L31" s="35">
        <v>12.828901034999999</v>
      </c>
    </row>
    <row r="32" spans="2:14">
      <c r="B32" s="19">
        <v>28</v>
      </c>
      <c r="C32" s="21" t="s">
        <v>69</v>
      </c>
      <c r="D32" s="35">
        <v>0.31335071800000003</v>
      </c>
      <c r="E32" s="35">
        <v>0.92973831899999992</v>
      </c>
      <c r="F32" s="35">
        <v>2.8459370879999999</v>
      </c>
      <c r="G32" s="35">
        <v>7.0833944999999995E-2</v>
      </c>
      <c r="H32" s="34">
        <v>0</v>
      </c>
      <c r="I32" s="35">
        <v>0</v>
      </c>
      <c r="J32" s="35">
        <v>0</v>
      </c>
      <c r="K32" s="34">
        <v>4.1598600700000006</v>
      </c>
      <c r="L32" s="35">
        <v>0.30274601000000001</v>
      </c>
    </row>
    <row r="33" spans="2:12">
      <c r="B33" s="19">
        <v>29</v>
      </c>
      <c r="C33" s="21" t="s">
        <v>70</v>
      </c>
      <c r="D33" s="35">
        <v>42.583062982999998</v>
      </c>
      <c r="E33" s="35">
        <v>225.10830535899998</v>
      </c>
      <c r="F33" s="35">
        <v>128.245156485</v>
      </c>
      <c r="G33" s="35">
        <v>8.7689426739999998</v>
      </c>
      <c r="H33" s="34">
        <v>0</v>
      </c>
      <c r="I33" s="35">
        <v>0</v>
      </c>
      <c r="J33" s="35">
        <v>0</v>
      </c>
      <c r="K33" s="34">
        <v>404.70546750099999</v>
      </c>
      <c r="L33" s="35">
        <v>4.6015512190000001</v>
      </c>
    </row>
    <row r="34" spans="2:12">
      <c r="B34" s="19">
        <v>30</v>
      </c>
      <c r="C34" s="21" t="s">
        <v>71</v>
      </c>
      <c r="D34" s="35">
        <v>78.761164434000008</v>
      </c>
      <c r="E34" s="35">
        <v>1030.405227728</v>
      </c>
      <c r="F34" s="35">
        <v>107.50091682199999</v>
      </c>
      <c r="G34" s="35">
        <v>7.3892215480000001</v>
      </c>
      <c r="H34" s="34">
        <v>0</v>
      </c>
      <c r="I34" s="35">
        <v>0</v>
      </c>
      <c r="J34" s="35">
        <v>4.2124160000000001E-3</v>
      </c>
      <c r="K34" s="34">
        <v>1224.0607429479999</v>
      </c>
      <c r="L34" s="35">
        <v>5.8902601150000002</v>
      </c>
    </row>
    <row r="35" spans="2:12">
      <c r="B35" s="19">
        <v>31</v>
      </c>
      <c r="C35" s="20" t="s">
        <v>72</v>
      </c>
      <c r="D35" s="35">
        <v>0.127009069</v>
      </c>
      <c r="E35" s="35">
        <v>0.32216595800000003</v>
      </c>
      <c r="F35" s="35">
        <v>3.6875971380000001</v>
      </c>
      <c r="G35" s="35">
        <v>0.35988026000000001</v>
      </c>
      <c r="H35" s="34">
        <v>0</v>
      </c>
      <c r="I35" s="35">
        <v>0</v>
      </c>
      <c r="J35" s="35">
        <v>6.8104999999999999E-5</v>
      </c>
      <c r="K35" s="34">
        <v>4.4967205300000002</v>
      </c>
      <c r="L35" s="35">
        <v>0.34003847200000004</v>
      </c>
    </row>
    <row r="36" spans="2:12">
      <c r="B36" s="19">
        <v>32</v>
      </c>
      <c r="C36" s="21" t="s">
        <v>73</v>
      </c>
      <c r="D36" s="35">
        <v>394.83642398899997</v>
      </c>
      <c r="E36" s="35">
        <v>557.61422088699999</v>
      </c>
      <c r="F36" s="35">
        <v>278.64850949699996</v>
      </c>
      <c r="G36" s="35">
        <v>3.2313136120000001</v>
      </c>
      <c r="H36" s="34">
        <v>0</v>
      </c>
      <c r="I36" s="35">
        <v>0</v>
      </c>
      <c r="J36" s="35">
        <v>1.083575E-3</v>
      </c>
      <c r="K36" s="34">
        <v>1234.3315515599998</v>
      </c>
      <c r="L36" s="35">
        <v>17.283837884</v>
      </c>
    </row>
    <row r="37" spans="2:12">
      <c r="B37" s="19">
        <v>33</v>
      </c>
      <c r="C37" s="21" t="s">
        <v>74</v>
      </c>
      <c r="D37" s="35">
        <v>5.7612799999999997E-4</v>
      </c>
      <c r="E37" s="35">
        <v>7.014201199999999E-2</v>
      </c>
      <c r="F37" s="35">
        <v>0.23642601899999999</v>
      </c>
      <c r="G37" s="35">
        <v>0</v>
      </c>
      <c r="H37" s="34">
        <v>0</v>
      </c>
      <c r="I37" s="35">
        <v>0</v>
      </c>
      <c r="J37" s="35">
        <v>0</v>
      </c>
      <c r="K37" s="34">
        <v>0.30714415899999997</v>
      </c>
      <c r="L37" s="35">
        <v>1.45004E-2</v>
      </c>
    </row>
    <row r="38" spans="2:12">
      <c r="B38" s="19">
        <v>34</v>
      </c>
      <c r="C38" s="21" t="s">
        <v>75</v>
      </c>
      <c r="D38" s="35">
        <v>82.498270602000005</v>
      </c>
      <c r="E38" s="35">
        <v>597.14953003999995</v>
      </c>
      <c r="F38" s="35">
        <v>362.47359446199999</v>
      </c>
      <c r="G38" s="35">
        <v>30.497771631999999</v>
      </c>
      <c r="H38" s="34">
        <v>0</v>
      </c>
      <c r="I38" s="35">
        <v>0</v>
      </c>
      <c r="J38" s="35">
        <v>4.6042209999999995E-3</v>
      </c>
      <c r="K38" s="34">
        <v>1072.6237709569998</v>
      </c>
      <c r="L38" s="35">
        <v>20.867589346999999</v>
      </c>
    </row>
    <row r="39" spans="2:12">
      <c r="B39" s="19">
        <v>35</v>
      </c>
      <c r="C39" s="21" t="s">
        <v>76</v>
      </c>
      <c r="D39" s="35">
        <v>5.8393543110000001</v>
      </c>
      <c r="E39" s="35">
        <v>24.845751142000001</v>
      </c>
      <c r="F39" s="35">
        <v>29.193743505</v>
      </c>
      <c r="G39" s="35">
        <v>4.4504923889999999</v>
      </c>
      <c r="H39" s="34">
        <v>0</v>
      </c>
      <c r="I39" s="35">
        <v>0</v>
      </c>
      <c r="J39" s="35">
        <v>0</v>
      </c>
      <c r="K39" s="34">
        <v>64.32934134700001</v>
      </c>
      <c r="L39" s="35">
        <v>2.6050634430000001</v>
      </c>
    </row>
    <row r="40" spans="2:12">
      <c r="B40" s="19">
        <v>36</v>
      </c>
      <c r="C40" s="21" t="s">
        <v>77</v>
      </c>
      <c r="D40" s="35">
        <v>947.03551652800002</v>
      </c>
      <c r="E40" s="35">
        <v>1008.112223569</v>
      </c>
      <c r="F40" s="35">
        <v>353.68208944099996</v>
      </c>
      <c r="G40" s="35">
        <v>11.811352613</v>
      </c>
      <c r="H40" s="34">
        <v>0</v>
      </c>
      <c r="I40" s="35">
        <v>0</v>
      </c>
      <c r="J40" s="35">
        <v>0</v>
      </c>
      <c r="K40" s="34">
        <v>2320.6411821510001</v>
      </c>
      <c r="L40" s="35">
        <v>12.89304952</v>
      </c>
    </row>
    <row r="41" spans="2:12">
      <c r="B41" s="19">
        <v>37</v>
      </c>
      <c r="C41" s="21" t="s">
        <v>196</v>
      </c>
      <c r="D41" s="35">
        <v>14.105644955000001</v>
      </c>
      <c r="E41" s="35">
        <v>3.0430017780000003</v>
      </c>
      <c r="F41" s="35">
        <v>0.130058428</v>
      </c>
      <c r="G41" s="35">
        <v>5.3217963E-2</v>
      </c>
      <c r="H41" s="34">
        <v>0</v>
      </c>
      <c r="I41" s="35">
        <v>0</v>
      </c>
      <c r="J41" s="35">
        <v>0</v>
      </c>
      <c r="K41" s="34">
        <v>17.331923124000003</v>
      </c>
      <c r="L41" s="35">
        <v>0</v>
      </c>
    </row>
    <row r="42" spans="2:12" s="38" customFormat="1" ht="15">
      <c r="B42" s="22" t="s">
        <v>11</v>
      </c>
      <c r="C42" s="36"/>
      <c r="D42" s="37">
        <f t="shared" ref="D42:J42" si="0">SUM(D5:D41)</f>
        <v>12636.841555749997</v>
      </c>
      <c r="E42" s="37">
        <f t="shared" si="0"/>
        <v>19321.703926593</v>
      </c>
      <c r="F42" s="37">
        <f t="shared" si="0"/>
        <v>6558.7059522890004</v>
      </c>
      <c r="G42" s="37">
        <f t="shared" si="0"/>
        <v>230.13858696399998</v>
      </c>
      <c r="H42" s="37">
        <f t="shared" si="0"/>
        <v>0</v>
      </c>
      <c r="I42" s="37">
        <f t="shared" si="0"/>
        <v>565.96252941299997</v>
      </c>
      <c r="J42" s="37">
        <f t="shared" si="0"/>
        <v>89.662670844999994</v>
      </c>
      <c r="K42" s="37">
        <f>SUM(K5:K41)</f>
        <v>39403.015221854002</v>
      </c>
      <c r="L42" s="37">
        <f>SUM(L5:L41)</f>
        <v>283.75680278399994</v>
      </c>
    </row>
    <row r="43" spans="2:12">
      <c r="B43" t="s">
        <v>93</v>
      </c>
      <c r="F43" s="58"/>
      <c r="K43" s="58"/>
    </row>
    <row r="44" spans="2:12">
      <c r="D44" s="58"/>
      <c r="K44" s="58"/>
    </row>
    <row r="45" spans="2:12">
      <c r="D45" s="58"/>
      <c r="K45" s="58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amko1081</cp:lastModifiedBy>
  <cp:lastPrinted>2014-03-24T10:58:12Z</cp:lastPrinted>
  <dcterms:created xsi:type="dcterms:W3CDTF">2014-01-06T04:43:23Z</dcterms:created>
  <dcterms:modified xsi:type="dcterms:W3CDTF">2014-12-08T05:45:41Z</dcterms:modified>
</cp:coreProperties>
</file>