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50" sheetId="29" r:id="rId29"/>
    <sheet name="IDF185" sheetId="30" r:id="rId30"/>
    <sheet name="IDF189" sheetId="31" r:id="rId31"/>
    <sheet name="IDF196" sheetId="32" r:id="rId32"/>
    <sheet name="IDF197" sheetId="33" r:id="rId33"/>
    <sheet name="IDF199" sheetId="34" r:id="rId34"/>
    <sheet name="IDF203" sheetId="35" r:id="rId35"/>
    <sheet name="IDF204" sheetId="36" r:id="rId36"/>
    <sheet name="IDF206" sheetId="37" r:id="rId37"/>
    <sheet name="IDF208" sheetId="38" r:id="rId38"/>
    <sheet name="IDF210" sheetId="39" r:id="rId39"/>
    <sheet name="IDF213" sheetId="40" r:id="rId40"/>
    <sheet name="IDF219" sheetId="41" r:id="rId41"/>
    <sheet name="IDF221" sheetId="42" r:id="rId42"/>
    <sheet name="IDF223" sheetId="43" r:id="rId43"/>
    <sheet name="IDF225" sheetId="44" r:id="rId44"/>
    <sheet name="IDF228" sheetId="45" r:id="rId45"/>
    <sheet name="IDF229" sheetId="46" r:id="rId46"/>
    <sheet name="IDF230" sheetId="47" r:id="rId47"/>
    <sheet name="IDF231" sheetId="48" r:id="rId48"/>
    <sheet name="IDF232" sheetId="49" r:id="rId49"/>
    <sheet name="IDF233" sheetId="50" r:id="rId50"/>
    <sheet name="IDF234" sheetId="51" r:id="rId51"/>
  </sheets>
  <calcPr calcId="152511"/>
</workbook>
</file>

<file path=xl/calcChain.xml><?xml version="1.0" encoding="utf-8"?>
<calcChain xmlns="http://schemas.openxmlformats.org/spreadsheetml/2006/main">
  <c r="G157" i="48"/>
  <c r="F157"/>
  <c r="G93" i="43"/>
  <c r="F93"/>
  <c r="G88" i="25"/>
  <c r="F88"/>
  <c r="G96" i="18"/>
  <c r="F96"/>
  <c r="G89" i="17"/>
  <c r="F89"/>
  <c r="G107" i="14"/>
  <c r="F107"/>
  <c r="G199" i="13"/>
  <c r="F199"/>
  <c r="F284" i="12" l="1"/>
  <c r="F68" i="17" l="1"/>
  <c r="G72"/>
  <c r="F72"/>
  <c r="F35" i="16"/>
  <c r="G39"/>
  <c r="F39"/>
  <c r="F106" i="14"/>
  <c r="F104"/>
  <c r="G156" i="48"/>
  <c r="G154"/>
  <c r="F156"/>
  <c r="F154"/>
  <c r="G87" i="25"/>
  <c r="G86"/>
  <c r="G85"/>
  <c r="F87"/>
  <c r="F85"/>
  <c r="G94" i="18"/>
  <c r="G95"/>
  <c r="G93"/>
  <c r="F95"/>
  <c r="G88" i="17"/>
  <c r="G87"/>
  <c r="F88"/>
  <c r="F86"/>
  <c r="G78" i="15"/>
  <c r="G76"/>
  <c r="G77"/>
  <c r="G75"/>
  <c r="F78"/>
  <c r="F77"/>
  <c r="G106" i="14"/>
  <c r="G105"/>
  <c r="G104"/>
  <c r="G284" i="12"/>
  <c r="B4" i="1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G86" i="17" l="1"/>
</calcChain>
</file>

<file path=xl/sharedStrings.xml><?xml version="1.0" encoding="utf-8"?>
<sst xmlns="http://schemas.openxmlformats.org/spreadsheetml/2006/main" count="13697" uniqueCount="2814">
  <si>
    <t>IDF001</t>
  </si>
  <si>
    <t>Monthly Portfolio Statement as on May 31,2017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</si>
  <si>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</si>
  <si>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</si>
  <si>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</si>
  <si>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</si>
  <si>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</si>
  <si>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</si>
  <si>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</si>
  <si>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</si>
  <si>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</si>
  <si>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</si>
  <si>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HDFC478</t>
  </si>
  <si>
    <t>INE001A07IM5</t>
  </si>
  <si>
    <t>CRISIL AAA</t>
  </si>
  <si>
    <t>LICH167</t>
  </si>
  <si>
    <t>INE115A07CM6</t>
  </si>
  <si>
    <t>POWF276</t>
  </si>
  <si>
    <t>INE134E08FY5</t>
  </si>
  <si>
    <t>TCHF254</t>
  </si>
  <si>
    <t>INE033L07934</t>
  </si>
  <si>
    <t>9.45% Tata Capital Housing Finance Ltd **</t>
  </si>
  <si>
    <t>CRISIL AA+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</si>
  <si>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</si>
  <si>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</si>
  <si>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</si>
  <si>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</si>
  <si>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</si>
  <si>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</si>
  <si>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IBCL1003</t>
  </si>
  <si>
    <t>INE090A168K7</t>
  </si>
  <si>
    <t>ICRA A1+</t>
  </si>
  <si>
    <t>KMBK675</t>
  </si>
  <si>
    <t>INE237A16T31</t>
  </si>
  <si>
    <t>CRISIL A1+</t>
  </si>
  <si>
    <t>IBCL982</t>
  </si>
  <si>
    <t>INE090A167H5</t>
  </si>
  <si>
    <t>HDFB514</t>
  </si>
  <si>
    <t>INE040A16BD8</t>
  </si>
  <si>
    <t>CARE A1+</t>
  </si>
  <si>
    <t>IBCL983</t>
  </si>
  <si>
    <t>INE090A165H9</t>
  </si>
  <si>
    <t>UTIB921</t>
  </si>
  <si>
    <t>INE238A16R40</t>
  </si>
  <si>
    <t>HDFB504</t>
  </si>
  <si>
    <t>INE040A16BH9</t>
  </si>
  <si>
    <t>Commercial Paper</t>
  </si>
  <si>
    <t>TISC143</t>
  </si>
  <si>
    <t>INE081A14593</t>
  </si>
  <si>
    <t>FITCH A1+</t>
  </si>
  <si>
    <t>RIND173</t>
  </si>
  <si>
    <t>INE002A14417</t>
  </si>
  <si>
    <t>MUND146</t>
  </si>
  <si>
    <t>INE742F14DK4</t>
  </si>
  <si>
    <t>BTVL25</t>
  </si>
  <si>
    <t>INE397D14035</t>
  </si>
  <si>
    <t>IBHF546</t>
  </si>
  <si>
    <t>INE148I14RM4</t>
  </si>
  <si>
    <t>RIND174</t>
  </si>
  <si>
    <t>INE002A14425</t>
  </si>
  <si>
    <t>NBAR359</t>
  </si>
  <si>
    <t>INE261F14BK9</t>
  </si>
  <si>
    <t>National Bank For Agriculture and Rural Development **</t>
  </si>
  <si>
    <t>IBHF547</t>
  </si>
  <si>
    <t>INE148I14RP7</t>
  </si>
  <si>
    <t>INBS154</t>
  </si>
  <si>
    <t>INE110L14DL0</t>
  </si>
  <si>
    <t>HDFC898</t>
  </si>
  <si>
    <t>INE001A14PM6</t>
  </si>
  <si>
    <t>BGFL785</t>
  </si>
  <si>
    <t>INE860H14YJ8</t>
  </si>
  <si>
    <t>Aditya Birla Finance Ltd **</t>
  </si>
  <si>
    <t>TMLF421</t>
  </si>
  <si>
    <t>INE909H14KN4</t>
  </si>
  <si>
    <t>TCHF261</t>
  </si>
  <si>
    <t>INE033L14GD4</t>
  </si>
  <si>
    <t>Tata Capital Housing Finance Ltd **</t>
  </si>
  <si>
    <t>TCFS417</t>
  </si>
  <si>
    <t>INE306N14KI1</t>
  </si>
  <si>
    <t>Tata Capital Financial Services Ltd **</t>
  </si>
  <si>
    <t>TCHF264</t>
  </si>
  <si>
    <t>INE033L14GI3</t>
  </si>
  <si>
    <t>SESA286</t>
  </si>
  <si>
    <t>INE205A14ID7</t>
  </si>
  <si>
    <t>KOSE135</t>
  </si>
  <si>
    <t>INE028E14BW0</t>
  </si>
  <si>
    <t>Kotak Securities Ltd **</t>
  </si>
  <si>
    <t>KMIL296</t>
  </si>
  <si>
    <t>INE975F14MD6</t>
  </si>
  <si>
    <t>Kotak Mahindra Investments Ltd **</t>
  </si>
  <si>
    <t>NICH763</t>
  </si>
  <si>
    <t>INE140A14OV6</t>
  </si>
  <si>
    <t>IIHF59</t>
  </si>
  <si>
    <t>INE477L14AL9</t>
  </si>
  <si>
    <t>India Infoline Housing Finance Ltd **</t>
  </si>
  <si>
    <t>HURD180</t>
  </si>
  <si>
    <t>INE031A14259</t>
  </si>
  <si>
    <t>GICH79</t>
  </si>
  <si>
    <t>INE289B14BS2</t>
  </si>
  <si>
    <t>SCUF96</t>
  </si>
  <si>
    <t>INE722A14AT4</t>
  </si>
  <si>
    <t>JFCS59</t>
  </si>
  <si>
    <t>INE651J14651</t>
  </si>
  <si>
    <t>PFPL76</t>
  </si>
  <si>
    <t>INE641O14751</t>
  </si>
  <si>
    <t>NICH734</t>
  </si>
  <si>
    <t>INE140A14ND6</t>
  </si>
  <si>
    <t>CALC74</t>
  </si>
  <si>
    <t>INE486A14BB2</t>
  </si>
  <si>
    <t>EXIM590</t>
  </si>
  <si>
    <t>INE514E14LT4</t>
  </si>
  <si>
    <t>Export Import Bank of India **</t>
  </si>
  <si>
    <t>TPOW93</t>
  </si>
  <si>
    <t>INE245A14578</t>
  </si>
  <si>
    <t>MMFS1026</t>
  </si>
  <si>
    <t>INE774D14MC0</t>
  </si>
  <si>
    <t>IIFW80</t>
  </si>
  <si>
    <t>INE248U14836</t>
  </si>
  <si>
    <t>COFE226</t>
  </si>
  <si>
    <t>INE169A14DM7</t>
  </si>
  <si>
    <t>GOSL174</t>
  </si>
  <si>
    <t>INE233A14JC9</t>
  </si>
  <si>
    <t>MMFS1019</t>
  </si>
  <si>
    <t>INE774D14LN9</t>
  </si>
  <si>
    <t>MREL94</t>
  </si>
  <si>
    <t>INE178A14BO8</t>
  </si>
  <si>
    <t>BGFL784</t>
  </si>
  <si>
    <t>INE860H14YG4</t>
  </si>
  <si>
    <t>ICBR240</t>
  </si>
  <si>
    <t>INE763G14EF6</t>
  </si>
  <si>
    <t>ICICI Securities Ltd **</t>
  </si>
  <si>
    <t>THDC122</t>
  </si>
  <si>
    <t>INE582L14BO8</t>
  </si>
  <si>
    <t>Tata Housing Development Co Ltd **</t>
  </si>
  <si>
    <t>SESA301</t>
  </si>
  <si>
    <t>INE205A14IP1</t>
  </si>
  <si>
    <t>IIHF61</t>
  </si>
  <si>
    <t>INE477L14AP0</t>
  </si>
  <si>
    <t>IIFW83</t>
  </si>
  <si>
    <t>INE248U14844</t>
  </si>
  <si>
    <t>PEFR59</t>
  </si>
  <si>
    <t>INE647O14AA4</t>
  </si>
  <si>
    <t>GOSL173</t>
  </si>
  <si>
    <t>INE233A14IZ2</t>
  </si>
  <si>
    <t>BGFL780</t>
  </si>
  <si>
    <t>INE860H14YD1</t>
  </si>
  <si>
    <t>JMMS306</t>
  </si>
  <si>
    <t>INE012I14GY0</t>
  </si>
  <si>
    <t>JM Financial Services Ltd **</t>
  </si>
  <si>
    <t>IRLY292</t>
  </si>
  <si>
    <t>INE053F14054</t>
  </si>
  <si>
    <t>Indian Railway Finance Corp Ltd **</t>
  </si>
  <si>
    <t>IIIS519</t>
  </si>
  <si>
    <t>INE866I14TU0</t>
  </si>
  <si>
    <t>India Infoline Finance Ltd **</t>
  </si>
  <si>
    <t>JMMS309</t>
  </si>
  <si>
    <t>INE012I14HD2</t>
  </si>
  <si>
    <t>MRHF64</t>
  </si>
  <si>
    <t>INE950O14830</t>
  </si>
  <si>
    <t>MAHINDRA RURAL HOUSING FINANCE **</t>
  </si>
  <si>
    <t>AFCI69</t>
  </si>
  <si>
    <t>INE101I14CY0</t>
  </si>
  <si>
    <t>Afcons Infrastructure Ltd **</t>
  </si>
  <si>
    <t>TINV72</t>
  </si>
  <si>
    <t>INE149A14AF9</t>
  </si>
  <si>
    <t>AFCI71</t>
  </si>
  <si>
    <t>INE101I14DA8</t>
  </si>
  <si>
    <t>JMMS313</t>
  </si>
  <si>
    <t>INE012I14HK7</t>
  </si>
  <si>
    <t>LTFL679</t>
  </si>
  <si>
    <t>INE523E14PV2</t>
  </si>
  <si>
    <t>L&amp;T Finance Ltd **</t>
  </si>
  <si>
    <t>TQIF122</t>
  </si>
  <si>
    <t>INE978J14EZ2</t>
  </si>
  <si>
    <t>Turquoise Invest &amp; Finance Pvt Ltd **</t>
  </si>
  <si>
    <t>Treasury Bill</t>
  </si>
  <si>
    <t>TBIL1299</t>
  </si>
  <si>
    <t>IN002017U037</t>
  </si>
  <si>
    <t xml:space="preserve">77 Days CMB </t>
  </si>
  <si>
    <t>TBIL1294</t>
  </si>
  <si>
    <t>IN002017U029</t>
  </si>
  <si>
    <t xml:space="preserve">35 Days CMB </t>
  </si>
  <si>
    <t>TBIL1226</t>
  </si>
  <si>
    <t>IN002016Y197</t>
  </si>
  <si>
    <t xml:space="preserve">182 Days Tbill </t>
  </si>
  <si>
    <t>TBIL1250</t>
  </si>
  <si>
    <t>IN002016Y213</t>
  </si>
  <si>
    <t>Fixed Deposit</t>
  </si>
  <si>
    <t>Duration (in Days)</t>
  </si>
  <si>
    <t>FDUB512</t>
  </si>
  <si>
    <t>Union Bank of India</t>
  </si>
  <si>
    <t>91</t>
  </si>
  <si>
    <t>FDRB546</t>
  </si>
  <si>
    <t>FDRT606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</si>
  <si>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</si>
  <si>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</si>
  <si>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</si>
  <si>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</si>
  <si>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</si>
  <si>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</si>
  <si>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</si>
  <si>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</si>
  <si>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</si>
  <si>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</si>
  <si>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</si>
  <si>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</si>
  <si>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</si>
  <si>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</si>
  <si>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</si>
  <si>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GOI1615</t>
  </si>
  <si>
    <t>IN1620150145</t>
  </si>
  <si>
    <t>8.21% State Government Securities</t>
  </si>
  <si>
    <t>GOI561</t>
  </si>
  <si>
    <t>IN0020060037</t>
  </si>
  <si>
    <t>8.2% Government of India</t>
  </si>
  <si>
    <t>GOI892</t>
  </si>
  <si>
    <t>IN0020120013</t>
  </si>
  <si>
    <t>8.15% Government of India</t>
  </si>
  <si>
    <t>GOI1825</t>
  </si>
  <si>
    <t>IN3120161325</t>
  </si>
  <si>
    <t>7.67% State Government Securities</t>
  </si>
  <si>
    <t>GOI796</t>
  </si>
  <si>
    <t>IN0020110022</t>
  </si>
  <si>
    <t>7.8% Government of India</t>
  </si>
  <si>
    <t>GOI1204</t>
  </si>
  <si>
    <t>IN0020140029</t>
  </si>
  <si>
    <t>8.27% Government of India</t>
  </si>
  <si>
    <t>GOI1820</t>
  </si>
  <si>
    <t>IN3120161374</t>
  </si>
  <si>
    <t>8.24% State Government Securities</t>
  </si>
  <si>
    <t>GOI1819</t>
  </si>
  <si>
    <t>IN3120161382</t>
  </si>
  <si>
    <t>8.04% State Government Securities</t>
  </si>
  <si>
    <t>GOI1821</t>
  </si>
  <si>
    <t>IN3120161366</t>
  </si>
  <si>
    <t>7.9% State Government Securities</t>
  </si>
  <si>
    <t>GOI1822</t>
  </si>
  <si>
    <t>IN3120161358</t>
  </si>
  <si>
    <t>7.68% State Government Securities</t>
  </si>
  <si>
    <t>GOI1560</t>
  </si>
  <si>
    <t>IN2920150397</t>
  </si>
  <si>
    <t>HDFC880</t>
  </si>
  <si>
    <t>INE001A07PP3</t>
  </si>
  <si>
    <t>NBAR322</t>
  </si>
  <si>
    <t>INE261F08600</t>
  </si>
  <si>
    <t>7.95% National Bank For Agriculture and Rural Development **</t>
  </si>
  <si>
    <t>LTIF253</t>
  </si>
  <si>
    <t>INE691I07DG9</t>
  </si>
  <si>
    <t>CARE AA+</t>
  </si>
  <si>
    <t>SHTR344</t>
  </si>
  <si>
    <t>INE721A07KQ5</t>
  </si>
  <si>
    <t>LTIF256</t>
  </si>
  <si>
    <t>INE691I07DM7</t>
  </si>
  <si>
    <t>ICRA AA+</t>
  </si>
  <si>
    <t>POWF222</t>
  </si>
  <si>
    <t>INE134E08EW2</t>
  </si>
  <si>
    <t>LICH382</t>
  </si>
  <si>
    <t>INE115A07LH7</t>
  </si>
  <si>
    <t>KOMP1414</t>
  </si>
  <si>
    <t>INE916DA7MV5</t>
  </si>
  <si>
    <t>7.8% Kotak Mahindra Prime Ltd **</t>
  </si>
  <si>
    <t>HDFC896</t>
  </si>
  <si>
    <t>INE001A07PU3</t>
  </si>
  <si>
    <t>RECL290</t>
  </si>
  <si>
    <t>INE020B08971</t>
  </si>
  <si>
    <t>POWF327</t>
  </si>
  <si>
    <t>INE134E08HU9</t>
  </si>
  <si>
    <t>HDFC872</t>
  </si>
  <si>
    <t>INE001A07OR2</t>
  </si>
  <si>
    <t>SIDB202</t>
  </si>
  <si>
    <t>INE556F09510</t>
  </si>
  <si>
    <t>8.27% Small Industries Dev Bank of India **</t>
  </si>
  <si>
    <t>CARE AAA</t>
  </si>
  <si>
    <t>HDBF114</t>
  </si>
  <si>
    <t>INE756I07704</t>
  </si>
  <si>
    <t>8.52% HDB Financial Services Ltd **</t>
  </si>
  <si>
    <t>CHOL757</t>
  </si>
  <si>
    <t>INE121A07LP8</t>
  </si>
  <si>
    <t>ICRA AA</t>
  </si>
  <si>
    <t>MMFS975</t>
  </si>
  <si>
    <t>INE774D07PB9</t>
  </si>
  <si>
    <t>FITCH AAA</t>
  </si>
  <si>
    <t>RECL268</t>
  </si>
  <si>
    <t>INE020B07JB4</t>
  </si>
  <si>
    <t>HDFC911</t>
  </si>
  <si>
    <t>INE001A07QC9</t>
  </si>
  <si>
    <t>KMIL297</t>
  </si>
  <si>
    <t>INE975F07FV6</t>
  </si>
  <si>
    <t>CHOL799</t>
  </si>
  <si>
    <t>INE121A07NA6</t>
  </si>
  <si>
    <t>CHOL766</t>
  </si>
  <si>
    <t>INE121A07LV6</t>
  </si>
  <si>
    <t>TELC428</t>
  </si>
  <si>
    <t>INE155A08084</t>
  </si>
  <si>
    <t>NBAR254</t>
  </si>
  <si>
    <t>INE261F08493</t>
  </si>
  <si>
    <t>8.25% National Bank For Agriculture and Rural Development **</t>
  </si>
  <si>
    <t>POWF318</t>
  </si>
  <si>
    <t>INE134E08HN4</t>
  </si>
  <si>
    <t>TELC552</t>
  </si>
  <si>
    <t>INE155A08316</t>
  </si>
  <si>
    <t>HDFC870</t>
  </si>
  <si>
    <t>INE001A07PM0</t>
  </si>
  <si>
    <t>CHOL770</t>
  </si>
  <si>
    <t>INE121A07MA8</t>
  </si>
  <si>
    <t>CHOL755</t>
  </si>
  <si>
    <t>INE121A07LJ1</t>
  </si>
  <si>
    <t>LICH210</t>
  </si>
  <si>
    <t>INE115A07DZ6</t>
  </si>
  <si>
    <t>LICH379</t>
  </si>
  <si>
    <t>INE115A07LE4</t>
  </si>
  <si>
    <t>PGCI320</t>
  </si>
  <si>
    <t>INE752E07KE8</t>
  </si>
  <si>
    <t>LTFL669</t>
  </si>
  <si>
    <t>INE523E07DK5</t>
  </si>
  <si>
    <t>8.65% L&amp;T Finance Ltd **</t>
  </si>
  <si>
    <t>NTPC79</t>
  </si>
  <si>
    <t>INE733E07CE5</t>
  </si>
  <si>
    <t>BAFL462</t>
  </si>
  <si>
    <t>INE296A07HT8</t>
  </si>
  <si>
    <t>CHOL756</t>
  </si>
  <si>
    <t>INE121A07LL7</t>
  </si>
  <si>
    <t>LTIF191</t>
  </si>
  <si>
    <t>INE691I07AB6</t>
  </si>
  <si>
    <t>CHOL778</t>
  </si>
  <si>
    <t>INE121A07MG5</t>
  </si>
  <si>
    <t>EXIM309</t>
  </si>
  <si>
    <t>INE514E08BL4</t>
  </si>
  <si>
    <t>9.07% Export Import Bank of India **</t>
  </si>
  <si>
    <t>LICH344</t>
  </si>
  <si>
    <t>INE115A07KD8</t>
  </si>
  <si>
    <t>HDBF178</t>
  </si>
  <si>
    <t>INE756I07AL6</t>
  </si>
  <si>
    <t>7.78% HDB Financial Services Ltd **</t>
  </si>
  <si>
    <t>SIDB195</t>
  </si>
  <si>
    <t>INE556F09478</t>
  </si>
  <si>
    <t>8.2% Small Industries Dev Bank of India **</t>
  </si>
  <si>
    <t>EXIM387</t>
  </si>
  <si>
    <t>INE514E08DE5</t>
  </si>
  <si>
    <t>9.63% Export Import Bank of India **</t>
  </si>
  <si>
    <t>RECL202</t>
  </si>
  <si>
    <t>INE020B08799</t>
  </si>
  <si>
    <t>NBAR264</t>
  </si>
  <si>
    <t>INE261F08519</t>
  </si>
  <si>
    <t>8.3% National Bank For Agriculture and Rural Development **</t>
  </si>
  <si>
    <t>RECL258</t>
  </si>
  <si>
    <t>INE020B07IV4</t>
  </si>
  <si>
    <t>TCAL456</t>
  </si>
  <si>
    <t>INE976I08219</t>
  </si>
  <si>
    <t>8.75% Tata Capital Ltd **</t>
  </si>
  <si>
    <t>HDFB512</t>
  </si>
  <si>
    <t>INE040A16BL1</t>
  </si>
  <si>
    <t>UTIB884</t>
  </si>
  <si>
    <t>INE238A16N85</t>
  </si>
  <si>
    <t>IBCL978</t>
  </si>
  <si>
    <t>INE090A163H4</t>
  </si>
  <si>
    <t>IIBL628</t>
  </si>
  <si>
    <t>INE095A16TO1</t>
  </si>
  <si>
    <t>Collateralised Borrowing &amp; Lending Obligation / Reverse Repo Instrument</t>
  </si>
  <si>
    <t>CBLO</t>
  </si>
  <si>
    <t>HZIN31</t>
  </si>
  <si>
    <t>INE267A14176</t>
  </si>
  <si>
    <t>THDC119</t>
  </si>
  <si>
    <t>INE582L14BJ8</t>
  </si>
  <si>
    <t>SESA299</t>
  </si>
  <si>
    <t>INE205A14IS5</t>
  </si>
  <si>
    <t>ASHL154</t>
  </si>
  <si>
    <t>INE208A14AS6</t>
  </si>
  <si>
    <t>SESA305</t>
  </si>
  <si>
    <t>INE205A14IZ0</t>
  </si>
  <si>
    <t>IRLY296</t>
  </si>
  <si>
    <t>INE053F14062</t>
  </si>
  <si>
    <t>Indian Railway Finance Corp Ltd</t>
  </si>
  <si>
    <t>EXIM594</t>
  </si>
  <si>
    <t>INE514E14LY4</t>
  </si>
  <si>
    <t>GCPL39</t>
  </si>
  <si>
    <t>INE102D14203</t>
  </si>
  <si>
    <t>GOSL176</t>
  </si>
  <si>
    <t>INE233A14JF2</t>
  </si>
  <si>
    <t>GOSL180</t>
  </si>
  <si>
    <t>INE233A14JJ4</t>
  </si>
  <si>
    <t>POWF381</t>
  </si>
  <si>
    <t>INE134E14840</t>
  </si>
  <si>
    <t>PEFR57</t>
  </si>
  <si>
    <t>INE647O14964</t>
  </si>
  <si>
    <t>SESA288</t>
  </si>
  <si>
    <t>INE205A14IE5</t>
  </si>
  <si>
    <t>TBIL1295</t>
  </si>
  <si>
    <t>IN002017X114</t>
  </si>
  <si>
    <t xml:space="preserve">91 Days Tbill </t>
  </si>
  <si>
    <t>IDF003</t>
  </si>
  <si>
    <t>GOI991</t>
  </si>
  <si>
    <t>IN3120120156</t>
  </si>
  <si>
    <t>8.6% State Government Securities</t>
  </si>
  <si>
    <t>GOI1480</t>
  </si>
  <si>
    <t>IN2920150280</t>
  </si>
  <si>
    <t>GOI1712</t>
  </si>
  <si>
    <t>IN2220160179</t>
  </si>
  <si>
    <t>7.38% State Government Securities</t>
  </si>
  <si>
    <t>GOI1445</t>
  </si>
  <si>
    <t>IN2220150170</t>
  </si>
  <si>
    <t>8.36% State Government Securities</t>
  </si>
  <si>
    <t>TELC541</t>
  </si>
  <si>
    <t>INE155A08308</t>
  </si>
  <si>
    <t>JMFP668</t>
  </si>
  <si>
    <t>INE523H07528</t>
  </si>
  <si>
    <t>CRISIL AA</t>
  </si>
  <si>
    <t>HDFC817</t>
  </si>
  <si>
    <t>INE001A07OI1</t>
  </si>
  <si>
    <t>LTFL620</t>
  </si>
  <si>
    <t>INE523E07CY8</t>
  </si>
  <si>
    <t>8.61% L&amp;T Finance Ltd **</t>
  </si>
  <si>
    <t>TCFS307</t>
  </si>
  <si>
    <t>INE306N07GZ7</t>
  </si>
  <si>
    <t>8.99% Tata Capital Financial Services Ltd **</t>
  </si>
  <si>
    <t>KOMP1431</t>
  </si>
  <si>
    <t>INE916DA7NY7</t>
  </si>
  <si>
    <t>SUHF181</t>
  </si>
  <si>
    <t>INE667F07GH6</t>
  </si>
  <si>
    <t>POWF307</t>
  </si>
  <si>
    <t>INE134E08HB9</t>
  </si>
  <si>
    <t>POWF326</t>
  </si>
  <si>
    <t>INE134E08HT1</t>
  </si>
  <si>
    <t>HDFC814</t>
  </si>
  <si>
    <t>INE001A07OH3</t>
  </si>
  <si>
    <t>LICH303</t>
  </si>
  <si>
    <t>INE115A07IK7</t>
  </si>
  <si>
    <t>LICH381</t>
  </si>
  <si>
    <t>INE115A07LG9</t>
  </si>
  <si>
    <t>PGCI348</t>
  </si>
  <si>
    <t>INE752E07LS6</t>
  </si>
  <si>
    <t>NHPC50</t>
  </si>
  <si>
    <t>INE848E07294</t>
  </si>
  <si>
    <t>ICRA AAA</t>
  </si>
  <si>
    <t>POWF235</t>
  </si>
  <si>
    <t>INE134E08FD9</t>
  </si>
  <si>
    <t>HDFC843</t>
  </si>
  <si>
    <t>INE001A07OV4</t>
  </si>
  <si>
    <t>POWF219</t>
  </si>
  <si>
    <t>INE134E08ER2</t>
  </si>
  <si>
    <t>TCHF163</t>
  </si>
  <si>
    <t>INE033L07BL2</t>
  </si>
  <si>
    <t>9% Tata Capital Housing Finance Ltd **</t>
  </si>
  <si>
    <t>Zero Coupon Bonds</t>
  </si>
  <si>
    <t>BGFL640</t>
  </si>
  <si>
    <t>INE860H07896</t>
  </si>
  <si>
    <t>YESB669</t>
  </si>
  <si>
    <t>INE528G16K73</t>
  </si>
  <si>
    <t>CALC75</t>
  </si>
  <si>
    <t>INE486A14BE6</t>
  </si>
  <si>
    <t>SPCL142</t>
  </si>
  <si>
    <t>INE404K14CO5</t>
  </si>
  <si>
    <t>Shapoorji Pallonji and Company Private Ltd **</t>
  </si>
  <si>
    <t>AFCI58</t>
  </si>
  <si>
    <t>INE101I14BY2</t>
  </si>
  <si>
    <t>PFPL68</t>
  </si>
  <si>
    <t>INE641O14611</t>
  </si>
  <si>
    <t>IDF004</t>
  </si>
  <si>
    <t>KOMP1287</t>
  </si>
  <si>
    <t>INE916DA7JU3</t>
  </si>
  <si>
    <t>SUNP20</t>
  </si>
  <si>
    <t>INE915T08016</t>
  </si>
  <si>
    <t>7.94% Sun Pharma Laboratories Ltd **</t>
  </si>
  <si>
    <t>NBAR249</t>
  </si>
  <si>
    <t>INE261F08469</t>
  </si>
  <si>
    <t>8.19% National Bank For Agriculture and Rural Development **</t>
  </si>
  <si>
    <t>POWF241</t>
  </si>
  <si>
    <t>INE134E08FK4</t>
  </si>
  <si>
    <t>KMIL268</t>
  </si>
  <si>
    <t>INE975F07FH5</t>
  </si>
  <si>
    <t>SIDB206</t>
  </si>
  <si>
    <t>INE556F09536</t>
  </si>
  <si>
    <t>8.25% Small Industries Dev Bank of India **</t>
  </si>
  <si>
    <t>NHBA242</t>
  </si>
  <si>
    <t>INE557F08EV3</t>
  </si>
  <si>
    <t>8.2% National Housing Bank **</t>
  </si>
  <si>
    <t>KOMP1366</t>
  </si>
  <si>
    <t>INE916DA7MA9</t>
  </si>
  <si>
    <t>POWF120</t>
  </si>
  <si>
    <t>INE134E08AI9</t>
  </si>
  <si>
    <t>HDBF81</t>
  </si>
  <si>
    <t>INE756I07548</t>
  </si>
  <si>
    <t>8.97% HDB Financial Services Ltd **</t>
  </si>
  <si>
    <t>BAFL269</t>
  </si>
  <si>
    <t>INE296A07856</t>
  </si>
  <si>
    <t>LICH274</t>
  </si>
  <si>
    <t>INE115A07GW6</t>
  </si>
  <si>
    <t>POWF305</t>
  </si>
  <si>
    <t>INE134E08GZ0</t>
  </si>
  <si>
    <t>BAFL442</t>
  </si>
  <si>
    <t>INE296A07GI3</t>
  </si>
  <si>
    <t>HDFC771</t>
  </si>
  <si>
    <t>INE001A07NY0</t>
  </si>
  <si>
    <t>POWF228</t>
  </si>
  <si>
    <t>INE134E08EZ5</t>
  </si>
  <si>
    <t>HDFC521</t>
  </si>
  <si>
    <t>INE001A07JQ4</t>
  </si>
  <si>
    <t>KMIL257</t>
  </si>
  <si>
    <t>INE975F07FA0</t>
  </si>
  <si>
    <t>NBAR315</t>
  </si>
  <si>
    <t>INE261F08667</t>
  </si>
  <si>
    <t>7.65% National Bank For Agriculture and Rural Development **</t>
  </si>
  <si>
    <t>EXIM347</t>
  </si>
  <si>
    <t>INE514E08CL2</t>
  </si>
  <si>
    <t>8.27% Export Import Bank of India **</t>
  </si>
  <si>
    <t>LICH260</t>
  </si>
  <si>
    <t>INE115A07GF1</t>
  </si>
  <si>
    <t>PGCI256</t>
  </si>
  <si>
    <t>INE752E07HS4</t>
  </si>
  <si>
    <t>HDFC592</t>
  </si>
  <si>
    <t>INE001A07LL1</t>
  </si>
  <si>
    <t>IRLY203</t>
  </si>
  <si>
    <t>INE053F09FN5</t>
  </si>
  <si>
    <t>9.43% Indian Railway Finance Corp Ltd **</t>
  </si>
  <si>
    <t>IRLY208</t>
  </si>
  <si>
    <t>INE053F09FR6</t>
  </si>
  <si>
    <t>8.45% Indian Railway Finance Corp Ltd **</t>
  </si>
  <si>
    <t>NBAR267</t>
  </si>
  <si>
    <t>INE261F08501</t>
  </si>
  <si>
    <t>8.29% National Bank For Agriculture and Rural Development **</t>
  </si>
  <si>
    <t>KOMP1242</t>
  </si>
  <si>
    <t>INE916DA7IO8</t>
  </si>
  <si>
    <t>RECL206</t>
  </si>
  <si>
    <t>INE020B08815</t>
  </si>
  <si>
    <t>MMFS1024</t>
  </si>
  <si>
    <t>INE774D07OZ1</t>
  </si>
  <si>
    <t>HDFC863</t>
  </si>
  <si>
    <t>INE001A07PI8</t>
  </si>
  <si>
    <t>MMFS1010</t>
  </si>
  <si>
    <t>INE774D07QP7</t>
  </si>
  <si>
    <t>RECL130</t>
  </si>
  <si>
    <t>INE020B07DE1</t>
  </si>
  <si>
    <t>POWF293</t>
  </si>
  <si>
    <t>INE134E08GM8</t>
  </si>
  <si>
    <t>EXIM331</t>
  </si>
  <si>
    <t>INE514E08CD9</t>
  </si>
  <si>
    <t>8.76% Export Import Bank of India **</t>
  </si>
  <si>
    <t>EXIM346</t>
  </si>
  <si>
    <t>INE514E08CF4</t>
  </si>
  <si>
    <t>8.77% Export Import Bank of India **</t>
  </si>
  <si>
    <t>HDBF68</t>
  </si>
  <si>
    <t>INE756I07456</t>
  </si>
  <si>
    <t>NBAR336</t>
  </si>
  <si>
    <t>INE261F16231</t>
  </si>
  <si>
    <t>NBAR338</t>
  </si>
  <si>
    <t>INE261F16249</t>
  </si>
  <si>
    <t>National Bank For Agriculture and Rural Development</t>
  </si>
  <si>
    <t>YESB662</t>
  </si>
  <si>
    <t>INE528G16J50</t>
  </si>
  <si>
    <t>BAFL579</t>
  </si>
  <si>
    <t>INE296A14LP4</t>
  </si>
  <si>
    <t>IDF006</t>
  </si>
  <si>
    <t>GOI1030</t>
  </si>
  <si>
    <t>IN0020130012</t>
  </si>
  <si>
    <t>7.16% Government of India</t>
  </si>
  <si>
    <t>GOI1539</t>
  </si>
  <si>
    <t>IN1620150152</t>
  </si>
  <si>
    <t>GOI1515</t>
  </si>
  <si>
    <t>IN2920150322</t>
  </si>
  <si>
    <t>GOI1759</t>
  </si>
  <si>
    <t>IN3120161309</t>
  </si>
  <si>
    <t>7.74% State Government Securities</t>
  </si>
  <si>
    <t>GOI1779</t>
  </si>
  <si>
    <t>IN3320150474</t>
  </si>
  <si>
    <t>8.64% State Government Securities</t>
  </si>
  <si>
    <t>GOI1837</t>
  </si>
  <si>
    <t>IN1920160125</t>
  </si>
  <si>
    <t>7.59% State Government Securities</t>
  </si>
  <si>
    <t>GOI1290</t>
  </si>
  <si>
    <t>IN0020150010</t>
  </si>
  <si>
    <t>7.68% Government of India</t>
  </si>
  <si>
    <t>GOI1829</t>
  </si>
  <si>
    <t>IN3120161424</t>
  </si>
  <si>
    <t>7.62% State Government Securities</t>
  </si>
  <si>
    <t>GOI1795</t>
  </si>
  <si>
    <t>IN3120161317</t>
  </si>
  <si>
    <t>7.85% State Government Securities</t>
  </si>
  <si>
    <t>GOI658</t>
  </si>
  <si>
    <t>IN0020090034</t>
  </si>
  <si>
    <t>7.35% Government of India</t>
  </si>
  <si>
    <t>GOI1538</t>
  </si>
  <si>
    <t>IN2920150421</t>
  </si>
  <si>
    <t>GOI1760</t>
  </si>
  <si>
    <t>IN1920160109</t>
  </si>
  <si>
    <t>7.75% State Government Securities</t>
  </si>
  <si>
    <t>GOI1550</t>
  </si>
  <si>
    <t>IN3320160077</t>
  </si>
  <si>
    <t>8.25% State Government Securities</t>
  </si>
  <si>
    <t>GOI1841</t>
  </si>
  <si>
    <t>IN1520160202</t>
  </si>
  <si>
    <t>7.71% State Government Securities</t>
  </si>
  <si>
    <t>GOI1602</t>
  </si>
  <si>
    <t>IN3320150672</t>
  </si>
  <si>
    <t>8.44% State Government Securities</t>
  </si>
  <si>
    <t>GOI1434</t>
  </si>
  <si>
    <t>IN1520150104</t>
  </si>
  <si>
    <t>8.27% State Government Securities</t>
  </si>
  <si>
    <t>GOI1774</t>
  </si>
  <si>
    <t>IN4520160164</t>
  </si>
  <si>
    <t>7.63% State Government Securities</t>
  </si>
  <si>
    <t>GOI1873</t>
  </si>
  <si>
    <t>IN1520170045</t>
  </si>
  <si>
    <t>7.52% State Government Securities</t>
  </si>
  <si>
    <t>GOI1775</t>
  </si>
  <si>
    <t>IN3320150557</t>
  </si>
  <si>
    <t>8.51% State Government Securities</t>
  </si>
  <si>
    <t>GOI1802</t>
  </si>
  <si>
    <t>IN2120160154</t>
  </si>
  <si>
    <t>7.91% State Government Securities</t>
  </si>
  <si>
    <t>GOI1806</t>
  </si>
  <si>
    <t>IN2120160113</t>
  </si>
  <si>
    <t>GOI1803</t>
  </si>
  <si>
    <t>IN2120160147</t>
  </si>
  <si>
    <t>7.69% State Government Securities</t>
  </si>
  <si>
    <t>GOI1785</t>
  </si>
  <si>
    <t>IN1920160117</t>
  </si>
  <si>
    <t>7.86% State Government Securities</t>
  </si>
  <si>
    <t>GOI1757</t>
  </si>
  <si>
    <t>IN2120160105</t>
  </si>
  <si>
    <t>7.76% State Government Securities</t>
  </si>
  <si>
    <t>GOI1540</t>
  </si>
  <si>
    <t>IN3320150664</t>
  </si>
  <si>
    <t>8.52% State Government Securities</t>
  </si>
  <si>
    <t>GOI1454</t>
  </si>
  <si>
    <t>IN2220150188</t>
  </si>
  <si>
    <t>8.47% State Government Securities</t>
  </si>
  <si>
    <t>GOI1291</t>
  </si>
  <si>
    <t>IN0020150028</t>
  </si>
  <si>
    <t>7.88% Government of India</t>
  </si>
  <si>
    <t>GOI948</t>
  </si>
  <si>
    <t>IN0020120054</t>
  </si>
  <si>
    <t>8.12% Government of India</t>
  </si>
  <si>
    <t>GOI1628</t>
  </si>
  <si>
    <t>IN3320160176</t>
  </si>
  <si>
    <t>7.99% State Government Securities</t>
  </si>
  <si>
    <t>GOI1769</t>
  </si>
  <si>
    <t>IN4520160214</t>
  </si>
  <si>
    <t>GOI1766</t>
  </si>
  <si>
    <t>IN4520160248</t>
  </si>
  <si>
    <t>GOI1768</t>
  </si>
  <si>
    <t>IN4520160222</t>
  </si>
  <si>
    <t>8.08% State Government Securities</t>
  </si>
  <si>
    <t>GOI1767</t>
  </si>
  <si>
    <t>IN4520160230</t>
  </si>
  <si>
    <t>7.98% State Government Securities</t>
  </si>
  <si>
    <t>GOI1765</t>
  </si>
  <si>
    <t>IN4520160255</t>
  </si>
  <si>
    <t>7.96% State Government Securities</t>
  </si>
  <si>
    <t>GOI1773</t>
  </si>
  <si>
    <t>IN4520160172</t>
  </si>
  <si>
    <t>7.87% State Government Securities</t>
  </si>
  <si>
    <t>GOI1771</t>
  </si>
  <si>
    <t>IN4520160198</t>
  </si>
  <si>
    <t>GOI1565</t>
  </si>
  <si>
    <t>IN2920160032</t>
  </si>
  <si>
    <t>8.07% State Government Securities</t>
  </si>
  <si>
    <t>GOI1625</t>
  </si>
  <si>
    <t>IN1620160060</t>
  </si>
  <si>
    <t>IRLY293</t>
  </si>
  <si>
    <t>INE053F07983</t>
  </si>
  <si>
    <t>7.83% Indian Railway Finance Corp Ltd **</t>
  </si>
  <si>
    <t>NTPC117</t>
  </si>
  <si>
    <t>INE733E07KI9</t>
  </si>
  <si>
    <t>EXIM599</t>
  </si>
  <si>
    <t>INE514E08FN1</t>
  </si>
  <si>
    <t>7.56% Export Import Bank of India **</t>
  </si>
  <si>
    <t>RECL318</t>
  </si>
  <si>
    <t>INE020B08AH8</t>
  </si>
  <si>
    <t>POWF374</t>
  </si>
  <si>
    <t>INE134E08IP7</t>
  </si>
  <si>
    <t>RECL312</t>
  </si>
  <si>
    <t>INE020B08AC9</t>
  </si>
  <si>
    <t>PGCI375</t>
  </si>
  <si>
    <t>INE752E07MT2</t>
  </si>
  <si>
    <t>POWF368</t>
  </si>
  <si>
    <t>INE134E08IR3</t>
  </si>
  <si>
    <t>IDF007</t>
  </si>
  <si>
    <t>GOI1380</t>
  </si>
  <si>
    <t>IN0020150069</t>
  </si>
  <si>
    <t>7.59% Government of India</t>
  </si>
  <si>
    <t>GOI1596</t>
  </si>
  <si>
    <t>IN2220160039</t>
  </si>
  <si>
    <t>7.84% State Government Securities</t>
  </si>
  <si>
    <t>GOI1433</t>
  </si>
  <si>
    <t>IN3120150179</t>
  </si>
  <si>
    <t>GOI1770</t>
  </si>
  <si>
    <t>IN4520160206</t>
  </si>
  <si>
    <t>7.81% State Government Securities</t>
  </si>
  <si>
    <t>IDF008</t>
  </si>
  <si>
    <t>IDF009</t>
  </si>
  <si>
    <t>GOI306</t>
  </si>
  <si>
    <t>IN0020020171</t>
  </si>
  <si>
    <t>6.35% Government of India</t>
  </si>
  <si>
    <t>IDF010</t>
  </si>
  <si>
    <t>POWF372</t>
  </si>
  <si>
    <t>INE134E08IT9</t>
  </si>
  <si>
    <t>IDF011</t>
  </si>
  <si>
    <t>GOI1786</t>
  </si>
  <si>
    <t>IN3120160251</t>
  </si>
  <si>
    <t>7.77% State Government Securities</t>
  </si>
  <si>
    <t>GOI1721</t>
  </si>
  <si>
    <t>IN3120160244</t>
  </si>
  <si>
    <t>KOMP1386</t>
  </si>
  <si>
    <t>INE916DA7MR3</t>
  </si>
  <si>
    <t>HDFC745</t>
  </si>
  <si>
    <t>INE001A07NO1</t>
  </si>
  <si>
    <t>KOMP1346</t>
  </si>
  <si>
    <t>INE916DA7LS3</t>
  </si>
  <si>
    <t>POWF359</t>
  </si>
  <si>
    <t>INE134E08IJ0</t>
  </si>
  <si>
    <t>LICH326</t>
  </si>
  <si>
    <t>INE115A07HO1</t>
  </si>
  <si>
    <t>LICH338</t>
  </si>
  <si>
    <t>INE115A07JZ3</t>
  </si>
  <si>
    <t>SIDB247</t>
  </si>
  <si>
    <t>INE556F09619</t>
  </si>
  <si>
    <t>8.28% Small Industries Dev Bank of India **</t>
  </si>
  <si>
    <t>POWF290</t>
  </si>
  <si>
    <t>INE134E08GJ4</t>
  </si>
  <si>
    <t>RECL307</t>
  </si>
  <si>
    <t>INE020B08997</t>
  </si>
  <si>
    <t>HDFC737</t>
  </si>
  <si>
    <t>INE001A07NH5</t>
  </si>
  <si>
    <t>RECL270</t>
  </si>
  <si>
    <t>INE020B08864</t>
  </si>
  <si>
    <t>LICH278</t>
  </si>
  <si>
    <t>INE115A07HD4</t>
  </si>
  <si>
    <t>PGCI402</t>
  </si>
  <si>
    <t>INE752E07MZ9</t>
  </si>
  <si>
    <t>POWF342</t>
  </si>
  <si>
    <t>INE134E08IC5</t>
  </si>
  <si>
    <t>LICH371</t>
  </si>
  <si>
    <t>INE115A07GO3</t>
  </si>
  <si>
    <t>LICH298</t>
  </si>
  <si>
    <t>INE115A07IG5</t>
  </si>
  <si>
    <t>PGCI386</t>
  </si>
  <si>
    <t>INE752E07MX4</t>
  </si>
  <si>
    <t>BAFL440</t>
  </si>
  <si>
    <t>INE296A07GH5</t>
  </si>
  <si>
    <t>EXIM388</t>
  </si>
  <si>
    <t>INE514E08DF2</t>
  </si>
  <si>
    <t>9.6% Export Import Bank of India **</t>
  </si>
  <si>
    <t>POWF259</t>
  </si>
  <si>
    <t>INE134E07406</t>
  </si>
  <si>
    <t>IBCL703</t>
  </si>
  <si>
    <t>INE090A08SO1</t>
  </si>
  <si>
    <t>HDFC862</t>
  </si>
  <si>
    <t>INE001A07PH0</t>
  </si>
  <si>
    <t>HDFC558</t>
  </si>
  <si>
    <t>INE001A07KI9</t>
  </si>
  <si>
    <t>HDFC587</t>
  </si>
  <si>
    <t>INE001A07LJ5</t>
  </si>
  <si>
    <t>LICH211</t>
  </si>
  <si>
    <t>INE115A07EB5</t>
  </si>
  <si>
    <t>LICH343</t>
  </si>
  <si>
    <t>INE115A07KC0</t>
  </si>
  <si>
    <t>BAFL538</t>
  </si>
  <si>
    <t>INE296A07MQ4</t>
  </si>
  <si>
    <t>HDFC888</t>
  </si>
  <si>
    <t>INE001A07PS7</t>
  </si>
  <si>
    <t>POWF360</t>
  </si>
  <si>
    <t>INE134E08IM4</t>
  </si>
  <si>
    <t>HDFC889</t>
  </si>
  <si>
    <t>INE001A07PT5</t>
  </si>
  <si>
    <t>POWF371</t>
  </si>
  <si>
    <t>INE134E08IS1</t>
  </si>
  <si>
    <t>IRLY204A</t>
  </si>
  <si>
    <t>INE053F09FO3</t>
  </si>
  <si>
    <t>10.6% Indian Railway Finance Corp Ltd **</t>
  </si>
  <si>
    <t>HDFB85</t>
  </si>
  <si>
    <t>INE040A08245</t>
  </si>
  <si>
    <t>RECL269</t>
  </si>
  <si>
    <t>INE020B08856</t>
  </si>
  <si>
    <t>BAFL284</t>
  </si>
  <si>
    <t>INE296A07880</t>
  </si>
  <si>
    <t>HDFC567</t>
  </si>
  <si>
    <t>INE001A07KO7</t>
  </si>
  <si>
    <t>LICH268</t>
  </si>
  <si>
    <t>INE115A07GQ8</t>
  </si>
  <si>
    <t>HDFC551</t>
  </si>
  <si>
    <t>INE001A07KB4</t>
  </si>
  <si>
    <t>IRLY193</t>
  </si>
  <si>
    <t>INE053F09EM0</t>
  </si>
  <si>
    <t>9.81% Indian Railway Finance Corp Ltd **</t>
  </si>
  <si>
    <t>BAFL424</t>
  </si>
  <si>
    <t>INE296A07FG9</t>
  </si>
  <si>
    <t>KMBK649</t>
  </si>
  <si>
    <t>INE237A16T72</t>
  </si>
  <si>
    <t>KOMP1381</t>
  </si>
  <si>
    <t>INE916D14A62</t>
  </si>
  <si>
    <t>Kotak Mahindra Prime Ltd **</t>
  </si>
  <si>
    <t>IDF012</t>
  </si>
  <si>
    <t>PGCI345</t>
  </si>
  <si>
    <t>INE752E07LP2</t>
  </si>
  <si>
    <t>NBAR265</t>
  </si>
  <si>
    <t>INE261F08527</t>
  </si>
  <si>
    <t>8.37% National Bank For Agriculture and Rural Development **</t>
  </si>
  <si>
    <t>IRLY294</t>
  </si>
  <si>
    <t>INE053F07991</t>
  </si>
  <si>
    <t>7.2% Indian Railway Finance Corp Ltd **</t>
  </si>
  <si>
    <t>NHAI49</t>
  </si>
  <si>
    <t>INE906B07FE6</t>
  </si>
  <si>
    <t>7.17% National Highways Auth Of Ind **</t>
  </si>
  <si>
    <t>NBAR248</t>
  </si>
  <si>
    <t>INE261F08444</t>
  </si>
  <si>
    <t>8.18% National Bank For Agriculture and Rural Development **</t>
  </si>
  <si>
    <t>ULCC64</t>
  </si>
  <si>
    <t>INE481G07208</t>
  </si>
  <si>
    <t>SIDB242</t>
  </si>
  <si>
    <t>INE556F09593</t>
  </si>
  <si>
    <t>8.06% Small Industries Dev Bank of India **</t>
  </si>
  <si>
    <t>POWF304</t>
  </si>
  <si>
    <t>INE134E08GX5</t>
  </si>
  <si>
    <t>INBS95</t>
  </si>
  <si>
    <t>INE110L07070</t>
  </si>
  <si>
    <t>HDFC875</t>
  </si>
  <si>
    <t>INE001A07OM3</t>
  </si>
  <si>
    <t>ULCC62</t>
  </si>
  <si>
    <t>INE481G07174</t>
  </si>
  <si>
    <t>KOMP1410</t>
  </si>
  <si>
    <t>INE916DA7NN0</t>
  </si>
  <si>
    <t>KOMP1334</t>
  </si>
  <si>
    <t>INE916DA7LN4</t>
  </si>
  <si>
    <t>NAVY22</t>
  </si>
  <si>
    <t>INE589A07029</t>
  </si>
  <si>
    <t>HDFC797</t>
  </si>
  <si>
    <t>INE001A07OB6</t>
  </si>
  <si>
    <t>PGCI342</t>
  </si>
  <si>
    <t>INE752E07LA4</t>
  </si>
  <si>
    <t>HDBF170</t>
  </si>
  <si>
    <t>INE756I07787</t>
  </si>
  <si>
    <t>8.67% HDB Financial Services Ltd **</t>
  </si>
  <si>
    <t>POWF382</t>
  </si>
  <si>
    <t>INE134E08JA7</t>
  </si>
  <si>
    <t>KOMP1312</t>
  </si>
  <si>
    <t>INE916DA7KR7</t>
  </si>
  <si>
    <t>8.48% Kotak Mahindra Prime Ltd **</t>
  </si>
  <si>
    <t>HDFC822</t>
  </si>
  <si>
    <t>INE001A07OK7</t>
  </si>
  <si>
    <t>RECL314</t>
  </si>
  <si>
    <t>INE020B08AD7</t>
  </si>
  <si>
    <t>PGCI329</t>
  </si>
  <si>
    <t>INE752E07KN9</t>
  </si>
  <si>
    <t>RECL223</t>
  </si>
  <si>
    <t>INE020B07HY0</t>
  </si>
  <si>
    <t>MMFS796</t>
  </si>
  <si>
    <t>INE774D07JG1</t>
  </si>
  <si>
    <t>PGCI360</t>
  </si>
  <si>
    <t>INE752E07ME4</t>
  </si>
  <si>
    <t>BAFL521</t>
  </si>
  <si>
    <t>INE296A07LN3</t>
  </si>
  <si>
    <t>LICH346</t>
  </si>
  <si>
    <t>INE115A07DY9</t>
  </si>
  <si>
    <t>LICH337</t>
  </si>
  <si>
    <t>INE115A07JX8</t>
  </si>
  <si>
    <t>IRLY290</t>
  </si>
  <si>
    <t>INE053F07967</t>
  </si>
  <si>
    <t>7% Indian Railway Finance Corp Ltd **</t>
  </si>
  <si>
    <t>PGCI364</t>
  </si>
  <si>
    <t>INE752E07MI5</t>
  </si>
  <si>
    <t>IRLY277</t>
  </si>
  <si>
    <t>INE053F07850</t>
  </si>
  <si>
    <t>8.33% Indian Railway Finance Corp Ltd **</t>
  </si>
  <si>
    <t>PGCI321</t>
  </si>
  <si>
    <t>INE752E07KF5</t>
  </si>
  <si>
    <t>PGCI223</t>
  </si>
  <si>
    <t>INE752E07GK3</t>
  </si>
  <si>
    <t>LICH212</t>
  </si>
  <si>
    <t>INE115A07ED1</t>
  </si>
  <si>
    <t>ULCC59</t>
  </si>
  <si>
    <t>INE481G07166</t>
  </si>
  <si>
    <t>IRLY285</t>
  </si>
  <si>
    <t>INE053F07942</t>
  </si>
  <si>
    <t>6.7% Indian Railway Finance Corp Ltd **</t>
  </si>
  <si>
    <t>PGCI390</t>
  </si>
  <si>
    <t>INE752E07NP8</t>
  </si>
  <si>
    <t>POWF128</t>
  </si>
  <si>
    <t>INE134E08AT6</t>
  </si>
  <si>
    <t>HDBF106</t>
  </si>
  <si>
    <t>INE756I07654</t>
  </si>
  <si>
    <t>8.71% HDB Financial Services Ltd **</t>
  </si>
  <si>
    <t>RECL194</t>
  </si>
  <si>
    <t>INE020B08757</t>
  </si>
  <si>
    <t>IDF013</t>
  </si>
  <si>
    <t>Equity &amp; Equity related</t>
  </si>
  <si>
    <t>(a) Listed / awaiting listing on Stock Exchanges</t>
  </si>
  <si>
    <t>SPIL03</t>
  </si>
  <si>
    <t>INE044A01036</t>
  </si>
  <si>
    <t>Pharmaceuticals</t>
  </si>
  <si>
    <t>JVSL04</t>
  </si>
  <si>
    <t>INE019A01038</t>
  </si>
  <si>
    <t>Ferrous Metals</t>
  </si>
  <si>
    <t>ITCL02</t>
  </si>
  <si>
    <t>INE154A01025</t>
  </si>
  <si>
    <t>Consumer Non Durables</t>
  </si>
  <si>
    <t>IRAY01</t>
  </si>
  <si>
    <t>INE069A01017</t>
  </si>
  <si>
    <t>Services</t>
  </si>
  <si>
    <t>YESB01</t>
  </si>
  <si>
    <t>INE528G01019</t>
  </si>
  <si>
    <t>Banks</t>
  </si>
  <si>
    <t>DHFL01</t>
  </si>
  <si>
    <t>INE202B01012</t>
  </si>
  <si>
    <t>Finance</t>
  </si>
  <si>
    <t>RECA01</t>
  </si>
  <si>
    <t>INE013A01015</t>
  </si>
  <si>
    <t>ONGC02</t>
  </si>
  <si>
    <t>INE213A01029</t>
  </si>
  <si>
    <t>Oil</t>
  </si>
  <si>
    <t>MCSP01</t>
  </si>
  <si>
    <t>INE854D01016</t>
  </si>
  <si>
    <t>CENT02</t>
  </si>
  <si>
    <t>INE055A01016</t>
  </si>
  <si>
    <t>Cement</t>
  </si>
  <si>
    <t>INFS02</t>
  </si>
  <si>
    <t>INE009A01021</t>
  </si>
  <si>
    <t>Software</t>
  </si>
  <si>
    <t>TELC04</t>
  </si>
  <si>
    <t>IN9155A01020</t>
  </si>
  <si>
    <t>Auto</t>
  </si>
  <si>
    <t>MAXI02</t>
  </si>
  <si>
    <t>INE180A01020</t>
  </si>
  <si>
    <t>FEBA02</t>
  </si>
  <si>
    <t>INE171A01029</t>
  </si>
  <si>
    <t>TTEA02</t>
  </si>
  <si>
    <t>INE192A01025</t>
  </si>
  <si>
    <t>CALC01</t>
  </si>
  <si>
    <t>INE486A01013</t>
  </si>
  <si>
    <t>Power</t>
  </si>
  <si>
    <t>ZEET02</t>
  </si>
  <si>
    <t>INE256A01028</t>
  </si>
  <si>
    <t>Media &amp; Entertainment</t>
  </si>
  <si>
    <t>GUAM02</t>
  </si>
  <si>
    <t>INE079A01024</t>
  </si>
  <si>
    <t>TISC01</t>
  </si>
  <si>
    <t>INE081A01012</t>
  </si>
  <si>
    <t>HZIN02</t>
  </si>
  <si>
    <t>INE267A01025</t>
  </si>
  <si>
    <t>Non - Ferrous Metals</t>
  </si>
  <si>
    <t>BSES01</t>
  </si>
  <si>
    <t>INE036A01016</t>
  </si>
  <si>
    <t>IBHF01</t>
  </si>
  <si>
    <t>INE148I01020</t>
  </si>
  <si>
    <t>SECH03</t>
  </si>
  <si>
    <t>INE628A01036</t>
  </si>
  <si>
    <t>Pesticides</t>
  </si>
  <si>
    <t>HDFC03</t>
  </si>
  <si>
    <t>INE001A01036</t>
  </si>
  <si>
    <t>PLNG01</t>
  </si>
  <si>
    <t>INE347G01014</t>
  </si>
  <si>
    <t>Gas</t>
  </si>
  <si>
    <t>CHLO02</t>
  </si>
  <si>
    <t>INE302A01020</t>
  </si>
  <si>
    <t>Auto Ancillaries</t>
  </si>
  <si>
    <t>FRHL01</t>
  </si>
  <si>
    <t>INE061F01013</t>
  </si>
  <si>
    <t>Healthcare Services</t>
  </si>
  <si>
    <t>AUPH03</t>
  </si>
  <si>
    <t>INE406A01037</t>
  </si>
  <si>
    <t>JSPL03</t>
  </si>
  <si>
    <t>INE749A01030</t>
  </si>
  <si>
    <t>GRAS02</t>
  </si>
  <si>
    <t>INE047A01021</t>
  </si>
  <si>
    <t>IGAS01</t>
  </si>
  <si>
    <t>INE203G01019</t>
  </si>
  <si>
    <t>BAFL02</t>
  </si>
  <si>
    <t>INE296A01024</t>
  </si>
  <si>
    <t>MAFS02</t>
  </si>
  <si>
    <t>INE774D01024</t>
  </si>
  <si>
    <t>LICH02</t>
  </si>
  <si>
    <t>INE115A01026</t>
  </si>
  <si>
    <t>CAST03</t>
  </si>
  <si>
    <t>INE172A01027</t>
  </si>
  <si>
    <t>Petroleum Products</t>
  </si>
  <si>
    <t>DRRL02</t>
  </si>
  <si>
    <t>INE089A01023</t>
  </si>
  <si>
    <t>SKSM01</t>
  </si>
  <si>
    <t>INE180K01011</t>
  </si>
  <si>
    <t>BHAE01</t>
  </si>
  <si>
    <t>INE258A01016</t>
  </si>
  <si>
    <t>Industrial Capital Goods</t>
  </si>
  <si>
    <t>DIVI02</t>
  </si>
  <si>
    <t>INE361B01024</t>
  </si>
  <si>
    <t>RLPL01</t>
  </si>
  <si>
    <t>INE614G01033</t>
  </si>
  <si>
    <t>PIDI02</t>
  </si>
  <si>
    <t>INE318A01026</t>
  </si>
  <si>
    <t>Chemicals</t>
  </si>
  <si>
    <t>BHAH02</t>
  </si>
  <si>
    <t>INE257A01026</t>
  </si>
  <si>
    <t>LARS02</t>
  </si>
  <si>
    <t>INE018A01030</t>
  </si>
  <si>
    <t>Construction Project</t>
  </si>
  <si>
    <t>ULCC01</t>
  </si>
  <si>
    <t>INE481G01011</t>
  </si>
  <si>
    <t>IRBL01</t>
  </si>
  <si>
    <t>INE821I01014</t>
  </si>
  <si>
    <t>Construction</t>
  </si>
  <si>
    <t>HPEC01</t>
  </si>
  <si>
    <t>INE094A01015</t>
  </si>
  <si>
    <t>HCLT02</t>
  </si>
  <si>
    <t>INE860A01027</t>
  </si>
  <si>
    <t>GLPH03</t>
  </si>
  <si>
    <t>INE935A01035</t>
  </si>
  <si>
    <t>PGCI01</t>
  </si>
  <si>
    <t>INE752E01010</t>
  </si>
  <si>
    <t>RELC01</t>
  </si>
  <si>
    <t>INE020B01018</t>
  </si>
  <si>
    <t>TCSL01</t>
  </si>
  <si>
    <t>INE467B01029</t>
  </si>
  <si>
    <t>HINI02</t>
  </si>
  <si>
    <t>INE038A01020</t>
  </si>
  <si>
    <t>NMDC01</t>
  </si>
  <si>
    <t>INE584A01023</t>
  </si>
  <si>
    <t>Minerals/Mining</t>
  </si>
  <si>
    <t>ASPA02</t>
  </si>
  <si>
    <t>INE021A01026</t>
  </si>
  <si>
    <t>GRAN02</t>
  </si>
  <si>
    <t>INE101D01020</t>
  </si>
  <si>
    <t>SESA02</t>
  </si>
  <si>
    <t>INE205A01025</t>
  </si>
  <si>
    <t>APOT02</t>
  </si>
  <si>
    <t>INE438A01022</t>
  </si>
  <si>
    <t>VSNL01</t>
  </si>
  <si>
    <t>INE151A01013</t>
  </si>
  <si>
    <t>Telecom - Services</t>
  </si>
  <si>
    <t>ASHL02</t>
  </si>
  <si>
    <t>INE208A01029</t>
  </si>
  <si>
    <t>BHEL02</t>
  </si>
  <si>
    <t>INE263A01024</t>
  </si>
  <si>
    <t>TAEL01</t>
  </si>
  <si>
    <t>INE670A01012</t>
  </si>
  <si>
    <t>DLFL01</t>
  </si>
  <si>
    <t>INE271C01023</t>
  </si>
  <si>
    <t>VOLT02</t>
  </si>
  <si>
    <t>INE226A01021</t>
  </si>
  <si>
    <t>BALN01</t>
  </si>
  <si>
    <t>INE917I01010</t>
  </si>
  <si>
    <t>STAR01</t>
  </si>
  <si>
    <t>INE939A01011</t>
  </si>
  <si>
    <t>BATA02</t>
  </si>
  <si>
    <t>INE176A01028</t>
  </si>
  <si>
    <t>Consumer Durables</t>
  </si>
  <si>
    <t>DABU02</t>
  </si>
  <si>
    <t>INE016A01026</t>
  </si>
  <si>
    <t>INAV01</t>
  </si>
  <si>
    <t>INE646L01027</t>
  </si>
  <si>
    <t>Transportation</t>
  </si>
  <si>
    <t>MUFL01</t>
  </si>
  <si>
    <t>INE414G01012</t>
  </si>
  <si>
    <t>BFSL01</t>
  </si>
  <si>
    <t>INE918I01018</t>
  </si>
  <si>
    <t>JAII02</t>
  </si>
  <si>
    <t>INE175A01038</t>
  </si>
  <si>
    <t>Industrial Products</t>
  </si>
  <si>
    <t>TCHE01</t>
  </si>
  <si>
    <t>INE092A01019</t>
  </si>
  <si>
    <t>ADAN02</t>
  </si>
  <si>
    <t>INE423A01024</t>
  </si>
  <si>
    <t>Trading</t>
  </si>
  <si>
    <t>GAIL01</t>
  </si>
  <si>
    <t>INE129A01019</t>
  </si>
  <si>
    <t>MAHI02</t>
  </si>
  <si>
    <t>INE101A01026</t>
  </si>
  <si>
    <t>BRIT02</t>
  </si>
  <si>
    <t>INE216A01022</t>
  </si>
  <si>
    <t>CHEL02</t>
  </si>
  <si>
    <t>INE010B01027</t>
  </si>
  <si>
    <t>MINT01</t>
  </si>
  <si>
    <t>INE018I01017</t>
  </si>
  <si>
    <t>ACCL02</t>
  </si>
  <si>
    <t>INE012A01025</t>
  </si>
  <si>
    <t>HDIL01</t>
  </si>
  <si>
    <t>INE191I01012</t>
  </si>
  <si>
    <t>MOSU03</t>
  </si>
  <si>
    <t>INE775A01035</t>
  </si>
  <si>
    <t>ENGI02</t>
  </si>
  <si>
    <t>INE510A01028</t>
  </si>
  <si>
    <t>IREL01</t>
  </si>
  <si>
    <t>INE069I01010</t>
  </si>
  <si>
    <t>ARVI01</t>
  </si>
  <si>
    <t>INE034A01011</t>
  </si>
  <si>
    <t>Textile Products</t>
  </si>
  <si>
    <t>MUND02</t>
  </si>
  <si>
    <t>INE742F01042</t>
  </si>
  <si>
    <t>BIOC01</t>
  </si>
  <si>
    <t>INE376G01013</t>
  </si>
  <si>
    <t>SINT03</t>
  </si>
  <si>
    <t>INE429C01035</t>
  </si>
  <si>
    <t>BHFO02</t>
  </si>
  <si>
    <t>INE465A01025</t>
  </si>
  <si>
    <t>BINL01</t>
  </si>
  <si>
    <t>INE121J01017</t>
  </si>
  <si>
    <t>Telecom -  Equipment &amp; Accessories</t>
  </si>
  <si>
    <t>BKBA02</t>
  </si>
  <si>
    <t>INE028A01039</t>
  </si>
  <si>
    <t>Bank of Baroda</t>
  </si>
  <si>
    <t>NITL01</t>
  </si>
  <si>
    <t>INE591G01017</t>
  </si>
  <si>
    <t>SHTR01</t>
  </si>
  <si>
    <t>INE721A01013</t>
  </si>
  <si>
    <t>CIPL03</t>
  </si>
  <si>
    <t>INE059A01026</t>
  </si>
  <si>
    <t>TELC03</t>
  </si>
  <si>
    <t>INE155A01022</t>
  </si>
  <si>
    <t>NTPC01</t>
  </si>
  <si>
    <t>INE733E01010</t>
  </si>
  <si>
    <t>IFEL01</t>
  </si>
  <si>
    <t>INE881D01027</t>
  </si>
  <si>
    <t>ICEM01</t>
  </si>
  <si>
    <t>INE383A01012</t>
  </si>
  <si>
    <t>LTFL01</t>
  </si>
  <si>
    <t>INE498L01015</t>
  </si>
  <si>
    <t>TWAT02</t>
  </si>
  <si>
    <t>INE280A01028</t>
  </si>
  <si>
    <t>KOMA02</t>
  </si>
  <si>
    <t>INE237A01028</t>
  </si>
  <si>
    <t>NACL03</t>
  </si>
  <si>
    <t>INE139A01034</t>
  </si>
  <si>
    <t>RIND01</t>
  </si>
  <si>
    <t>INE002A01018</t>
  </si>
  <si>
    <t>SYBA01</t>
  </si>
  <si>
    <t>INE667A01018</t>
  </si>
  <si>
    <t>Syndicate Bank</t>
  </si>
  <si>
    <t>HLEL02</t>
  </si>
  <si>
    <t>INE030A01027</t>
  </si>
  <si>
    <t>PFCL01</t>
  </si>
  <si>
    <t>INE134E01011</t>
  </si>
  <si>
    <t>KCUL02</t>
  </si>
  <si>
    <t>INE298A01020</t>
  </si>
  <si>
    <t>TEMA02</t>
  </si>
  <si>
    <t>INE669C01036</t>
  </si>
  <si>
    <t>SIEM02</t>
  </si>
  <si>
    <t>INE003A01024</t>
  </si>
  <si>
    <t>KPIT03</t>
  </si>
  <si>
    <t>INE836A01035</t>
  </si>
  <si>
    <t>JSWE01</t>
  </si>
  <si>
    <t>INE121E01018</t>
  </si>
  <si>
    <t>TOPL01</t>
  </si>
  <si>
    <t>INE813H01021</t>
  </si>
  <si>
    <t>LUPL02</t>
  </si>
  <si>
    <t>INE326A01037</t>
  </si>
  <si>
    <t>(b) UNLISTED</t>
  </si>
  <si>
    <t>Derivatives</t>
  </si>
  <si>
    <t>Index / Stock Futures</t>
  </si>
  <si>
    <t>LUPLJUN17</t>
  </si>
  <si>
    <t xml:space="preserve"> </t>
  </si>
  <si>
    <t>TOPLJUN17</t>
  </si>
  <si>
    <t>JSWEJUN17</t>
  </si>
  <si>
    <t>KPITJUN17</t>
  </si>
  <si>
    <t>SIEMJUN17</t>
  </si>
  <si>
    <t>TEMAJUN17</t>
  </si>
  <si>
    <t>KCULJUN17</t>
  </si>
  <si>
    <t>POWFJUN17</t>
  </si>
  <si>
    <t>HLELJUN17</t>
  </si>
  <si>
    <t>SYBAJUN17</t>
  </si>
  <si>
    <t>Syndicate Bank June 2017 Future</t>
  </si>
  <si>
    <t>RINDJUN17</t>
  </si>
  <si>
    <t>NACLJUN17</t>
  </si>
  <si>
    <t>KMBKJUN17</t>
  </si>
  <si>
    <t>TWATJUN17</t>
  </si>
  <si>
    <t>LTFLJUN17</t>
  </si>
  <si>
    <t>ICEMJUN17</t>
  </si>
  <si>
    <t>IFELJUN17</t>
  </si>
  <si>
    <t>NTPCJUN17</t>
  </si>
  <si>
    <t>TELCJUN17</t>
  </si>
  <si>
    <t>CIPLJUN17</t>
  </si>
  <si>
    <t>SHTRJUN17</t>
  </si>
  <si>
    <t>NITLJUN17</t>
  </si>
  <si>
    <t>BKBAJUN17</t>
  </si>
  <si>
    <t>Bank of Baroda June 2017 Future</t>
  </si>
  <si>
    <t>BINLJUN17</t>
  </si>
  <si>
    <t>BHFOJUN17</t>
  </si>
  <si>
    <t>SINTJUN17</t>
  </si>
  <si>
    <t>BIOCJUN17</t>
  </si>
  <si>
    <t>MUNDJUN17</t>
  </si>
  <si>
    <t>ARVIJUN17</t>
  </si>
  <si>
    <t>IRELJUN17</t>
  </si>
  <si>
    <t>ENGIJUN17</t>
  </si>
  <si>
    <t>MOSUJUN17</t>
  </si>
  <si>
    <t>HDILJUN17</t>
  </si>
  <si>
    <t>ACCLJUN17</t>
  </si>
  <si>
    <t>MINTJUN17</t>
  </si>
  <si>
    <t>CHELJUN17</t>
  </si>
  <si>
    <t>BRITJUN17</t>
  </si>
  <si>
    <t>MAHIJUN17</t>
  </si>
  <si>
    <t>GAILJUN17</t>
  </si>
  <si>
    <t>ADANJUN17</t>
  </si>
  <si>
    <t>TCHEJUN17</t>
  </si>
  <si>
    <t>JAIIJUN17</t>
  </si>
  <si>
    <t>BFSLJUN17</t>
  </si>
  <si>
    <t>MUFLJUN17</t>
  </si>
  <si>
    <t>INAVJUN17</t>
  </si>
  <si>
    <t>DABUJUN17</t>
  </si>
  <si>
    <t>BATAJUN17</t>
  </si>
  <si>
    <t>STARJUN17</t>
  </si>
  <si>
    <t>BALNJUN17</t>
  </si>
  <si>
    <t>VOLTJUN17</t>
  </si>
  <si>
    <t>DLFLJUN17</t>
  </si>
  <si>
    <t>TAELJUN17</t>
  </si>
  <si>
    <t>BHELJUN17</t>
  </si>
  <si>
    <t>ASHLJUN17</t>
  </si>
  <si>
    <t>VSNLJUN17</t>
  </si>
  <si>
    <t>APOTJUN17</t>
  </si>
  <si>
    <t>SESAJUN17</t>
  </si>
  <si>
    <t>GRANJUN17</t>
  </si>
  <si>
    <t>ASPAJUN17</t>
  </si>
  <si>
    <t>NMDCJUN17</t>
  </si>
  <si>
    <t>HINIJUN17</t>
  </si>
  <si>
    <t>TCSLJUN17</t>
  </si>
  <si>
    <t>RELCJUN17</t>
  </si>
  <si>
    <t>PGCIJUN17</t>
  </si>
  <si>
    <t>GLPHJUN17</t>
  </si>
  <si>
    <t>HCLTJUN17</t>
  </si>
  <si>
    <t>HPECJUN17</t>
  </si>
  <si>
    <t>IRBLJUN17</t>
  </si>
  <si>
    <t>ULCCJUN17</t>
  </si>
  <si>
    <t>LARSJUN17</t>
  </si>
  <si>
    <t>BHAHJUN17</t>
  </si>
  <si>
    <t>PIDIJUN17</t>
  </si>
  <si>
    <t>RLPLJUN17</t>
  </si>
  <si>
    <t>DIVIJUN17</t>
  </si>
  <si>
    <t>BHAEJUN17</t>
  </si>
  <si>
    <t>SKSMJUN17</t>
  </si>
  <si>
    <t>DRRLJUN17</t>
  </si>
  <si>
    <t>CASTJUN17</t>
  </si>
  <si>
    <t>LICHJUN17</t>
  </si>
  <si>
    <t>MMFSJUN17</t>
  </si>
  <si>
    <t>IGASJUN17</t>
  </si>
  <si>
    <t>BAFLJUN17</t>
  </si>
  <si>
    <t>GRASJUN17</t>
  </si>
  <si>
    <t>JSPLJUN17</t>
  </si>
  <si>
    <t>AUPHJUN17</t>
  </si>
  <si>
    <t>CHLOJUN17</t>
  </si>
  <si>
    <t>FRHLJUN17</t>
  </si>
  <si>
    <t>PLNGJUN17</t>
  </si>
  <si>
    <t>HDFCJUN17</t>
  </si>
  <si>
    <t>SECHJUN17</t>
  </si>
  <si>
    <t>IBHFJUN17</t>
  </si>
  <si>
    <t>BSESJUN17</t>
  </si>
  <si>
    <t>HZINJUN17</t>
  </si>
  <si>
    <t>TISCJUN17</t>
  </si>
  <si>
    <t>GUAMJUN17</t>
  </si>
  <si>
    <t>ZEETJUN17</t>
  </si>
  <si>
    <t>CALCJUN17</t>
  </si>
  <si>
    <t>TTEAJUN17</t>
  </si>
  <si>
    <t>FEBAJUN17</t>
  </si>
  <si>
    <t>INFSJUN17</t>
  </si>
  <si>
    <t>MAXIJUN17</t>
  </si>
  <si>
    <t>TELCDJUN17</t>
  </si>
  <si>
    <t>CENTJUN17</t>
  </si>
  <si>
    <t>MCSPJUN17</t>
  </si>
  <si>
    <t>ONGCJUN17</t>
  </si>
  <si>
    <t>RECAJUN17</t>
  </si>
  <si>
    <t>DHFLJUN17</t>
  </si>
  <si>
    <t>YESBJUN17</t>
  </si>
  <si>
    <t>IRAYJUN17</t>
  </si>
  <si>
    <t>ITCLJUN17</t>
  </si>
  <si>
    <t>JVSLJUN17</t>
  </si>
  <si>
    <t>SPILJUN17</t>
  </si>
  <si>
    <t>MMFS1021</t>
  </si>
  <si>
    <t>INE774D07RF6</t>
  </si>
  <si>
    <t>KOMP1321</t>
  </si>
  <si>
    <t>INE916DA7LB9</t>
  </si>
  <si>
    <t>POWF332</t>
  </si>
  <si>
    <t>INE134E08HY1</t>
  </si>
  <si>
    <t>CHOL816</t>
  </si>
  <si>
    <t>INE121A07NO7</t>
  </si>
  <si>
    <t>POWF294</t>
  </si>
  <si>
    <t>INE134E08GN6</t>
  </si>
  <si>
    <t>HDFC502</t>
  </si>
  <si>
    <t>INE001A07JC4</t>
  </si>
  <si>
    <t>KOMP1323</t>
  </si>
  <si>
    <t>INE916DA7LF0</t>
  </si>
  <si>
    <t>TCHF266</t>
  </si>
  <si>
    <t>INE033L14GM5</t>
  </si>
  <si>
    <t>Margin Fixed Deposit</t>
  </si>
  <si>
    <t>FDIB802</t>
  </si>
  <si>
    <t>120</t>
  </si>
  <si>
    <t>FDHD1012</t>
  </si>
  <si>
    <t>292</t>
  </si>
  <si>
    <t>FDIB800</t>
  </si>
  <si>
    <t>135</t>
  </si>
  <si>
    <t>FDHD973</t>
  </si>
  <si>
    <t>290</t>
  </si>
  <si>
    <t>FDHD1030</t>
  </si>
  <si>
    <t>211</t>
  </si>
  <si>
    <t>FDHD982</t>
  </si>
  <si>
    <t>314</t>
  </si>
  <si>
    <t>FNOMGN</t>
  </si>
  <si>
    <t>Cash Margin - Derivatives</t>
  </si>
  <si>
    <t>IDF014</t>
  </si>
  <si>
    <t>GBNL02</t>
  </si>
  <si>
    <t>INE886H01027</t>
  </si>
  <si>
    <t>SRFL01</t>
  </si>
  <si>
    <t>INE647A01010</t>
  </si>
  <si>
    <t>ASCE01</t>
  </si>
  <si>
    <t>INE836F01026</t>
  </si>
  <si>
    <t>PTCI01</t>
  </si>
  <si>
    <t>INE877F01012</t>
  </si>
  <si>
    <t>MOTI02</t>
  </si>
  <si>
    <t>INE323A01026</t>
  </si>
  <si>
    <t>MOTIJUN17</t>
  </si>
  <si>
    <t>PTCIJUN17</t>
  </si>
  <si>
    <t>ASCEJUN17</t>
  </si>
  <si>
    <t>SRFLJUN17</t>
  </si>
  <si>
    <t>GBNLJUN17</t>
  </si>
  <si>
    <t>POWF302</t>
  </si>
  <si>
    <t>INE134E08GS5</t>
  </si>
  <si>
    <t>HDFC812</t>
  </si>
  <si>
    <t>INE001A07OG5</t>
  </si>
  <si>
    <t>FDHD974</t>
  </si>
  <si>
    <t>309</t>
  </si>
  <si>
    <t>FDHD1000</t>
  </si>
  <si>
    <t>289</t>
  </si>
  <si>
    <t>FDHD1001</t>
  </si>
  <si>
    <t>366</t>
  </si>
  <si>
    <t>FDHD1002</t>
  </si>
  <si>
    <t>365</t>
  </si>
  <si>
    <t>FDHD1003</t>
  </si>
  <si>
    <t>FDHD987</t>
  </si>
  <si>
    <t>FDHD988</t>
  </si>
  <si>
    <t>FDHD989</t>
  </si>
  <si>
    <t>291</t>
  </si>
  <si>
    <t>FDHD990</t>
  </si>
  <si>
    <t>FDHD991</t>
  </si>
  <si>
    <t>310</t>
  </si>
  <si>
    <t>FDHD992</t>
  </si>
  <si>
    <t>311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</si>
  <si>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</si>
  <si>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</si>
  <si>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</si>
  <si>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</si>
  <si>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</si>
  <si>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</si>
  <si>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</si>
  <si>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</si>
  <si>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</si>
  <si>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</si>
  <si>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</si>
  <si>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IIBL01</t>
  </si>
  <si>
    <t>INE095A01012</t>
  </si>
  <si>
    <t>HERO02</t>
  </si>
  <si>
    <t>INE158A01026</t>
  </si>
  <si>
    <t>IOIC01</t>
  </si>
  <si>
    <t>INE242A01010</t>
  </si>
  <si>
    <t>UTIB02</t>
  </si>
  <si>
    <t>INE238A01034</t>
  </si>
  <si>
    <t>BRET01</t>
  </si>
  <si>
    <t>INE752P01024</t>
  </si>
  <si>
    <t>Retailing</t>
  </si>
  <si>
    <t>SBAI02</t>
  </si>
  <si>
    <t>INE062A01020</t>
  </si>
  <si>
    <t>State Bank of India</t>
  </si>
  <si>
    <t>MIIL02</t>
  </si>
  <si>
    <t>INE405E01023</t>
  </si>
  <si>
    <t>IBCL05</t>
  </si>
  <si>
    <t>INE090A01021</t>
  </si>
  <si>
    <t>INRL02</t>
  </si>
  <si>
    <t>INE873D01024</t>
  </si>
  <si>
    <t>RATN01</t>
  </si>
  <si>
    <t>INE976G01028</t>
  </si>
  <si>
    <t>NAVB02</t>
  </si>
  <si>
    <t>INE725A01022</t>
  </si>
  <si>
    <t>IPLI01</t>
  </si>
  <si>
    <t>INE726G01019</t>
  </si>
  <si>
    <t>IHOT02</t>
  </si>
  <si>
    <t>INE053A01029</t>
  </si>
  <si>
    <t>Hotels, Resorts And Other Recreational Activities</t>
  </si>
  <si>
    <t>FLFL01</t>
  </si>
  <si>
    <t>INE452O01016</t>
  </si>
  <si>
    <t>BPCL01</t>
  </si>
  <si>
    <t>INE029A01011</t>
  </si>
  <si>
    <t>COFE03</t>
  </si>
  <si>
    <t>INE169A01031</t>
  </si>
  <si>
    <t>Fertilisers</t>
  </si>
  <si>
    <t>SREI01</t>
  </si>
  <si>
    <t>INE872A01014</t>
  </si>
  <si>
    <t>MASL02</t>
  </si>
  <si>
    <t>INE759A01021</t>
  </si>
  <si>
    <t>DENI02</t>
  </si>
  <si>
    <t>INE288B01029</t>
  </si>
  <si>
    <t>DECL01</t>
  </si>
  <si>
    <t>INE583C01013</t>
  </si>
  <si>
    <t>MRFL01</t>
  </si>
  <si>
    <t>INE883A01011</t>
  </si>
  <si>
    <t>SKIP01</t>
  </si>
  <si>
    <t>INE439E01022</t>
  </si>
  <si>
    <t>DCMC02</t>
  </si>
  <si>
    <t>INE499A01024</t>
  </si>
  <si>
    <t>PUBA02</t>
  </si>
  <si>
    <t>INE160A01022</t>
  </si>
  <si>
    <t>Punjab National Bank</t>
  </si>
  <si>
    <t>CARL01</t>
  </si>
  <si>
    <t>INE752H01013</t>
  </si>
  <si>
    <t>SHEE01</t>
  </si>
  <si>
    <t>INE916U01025</t>
  </si>
  <si>
    <t>MALE02</t>
  </si>
  <si>
    <t>INE511C01022</t>
  </si>
  <si>
    <t>WIPR02</t>
  </si>
  <si>
    <t>INE075A01022</t>
  </si>
  <si>
    <t>CONS02</t>
  </si>
  <si>
    <t>INE493A01027</t>
  </si>
  <si>
    <t>SCEM01</t>
  </si>
  <si>
    <t>INE229C01013</t>
  </si>
  <si>
    <t>KRAB01</t>
  </si>
  <si>
    <t>INE614B01018</t>
  </si>
  <si>
    <t>CGCE01</t>
  </si>
  <si>
    <t>INE299U01018</t>
  </si>
  <si>
    <t>MCEL03</t>
  </si>
  <si>
    <t>INE331A01037</t>
  </si>
  <si>
    <t>TGVK02</t>
  </si>
  <si>
    <t>INE586B01026</t>
  </si>
  <si>
    <t>DOLA01</t>
  </si>
  <si>
    <t>INE325C01027</t>
  </si>
  <si>
    <t>CROM02</t>
  </si>
  <si>
    <t>INE067A01029</t>
  </si>
  <si>
    <t>PSYL01</t>
  </si>
  <si>
    <t>INE262H01013</t>
  </si>
  <si>
    <t>PSPR01</t>
  </si>
  <si>
    <t>INE488V01015</t>
  </si>
  <si>
    <t>ZEET20PSS</t>
  </si>
  <si>
    <t>INE256A04022</t>
  </si>
  <si>
    <t>IBCLJUN17</t>
  </si>
  <si>
    <t>HDFBJUN17</t>
  </si>
  <si>
    <t>UTIBJUN17</t>
  </si>
  <si>
    <t>HEROJUN17</t>
  </si>
  <si>
    <t>IDF016</t>
  </si>
  <si>
    <t>MAUD01</t>
  </si>
  <si>
    <t>INE585B01010</t>
  </si>
  <si>
    <t>AVSP01</t>
  </si>
  <si>
    <t>INE192R01011</t>
  </si>
  <si>
    <t>MIRZ02</t>
  </si>
  <si>
    <t>INE771A01026</t>
  </si>
  <si>
    <t>SHCE01</t>
  </si>
  <si>
    <t>INE070A01015</t>
  </si>
  <si>
    <t>MARC02</t>
  </si>
  <si>
    <t>INE196A01026</t>
  </si>
  <si>
    <t>GICH01</t>
  </si>
  <si>
    <t>INE289B01019</t>
  </si>
  <si>
    <t>LAVI01</t>
  </si>
  <si>
    <t>INE694C01018</t>
  </si>
  <si>
    <t>PHFP02</t>
  </si>
  <si>
    <t>INE572E01012</t>
  </si>
  <si>
    <t>VRLO01</t>
  </si>
  <si>
    <t>INE366I01010</t>
  </si>
  <si>
    <t>ALKE01</t>
  </si>
  <si>
    <t>INE540L01014</t>
  </si>
  <si>
    <t>IDF017</t>
  </si>
  <si>
    <t>EIML01</t>
  </si>
  <si>
    <t>INE066A01013</t>
  </si>
  <si>
    <t>KACE03</t>
  </si>
  <si>
    <t>INE217B01036</t>
  </si>
  <si>
    <t>SOBA02</t>
  </si>
  <si>
    <t>INE683A01023</t>
  </si>
  <si>
    <t>922121</t>
  </si>
  <si>
    <t>US1924461023</t>
  </si>
  <si>
    <t>Cognizant Technology Solutions Corp</t>
  </si>
  <si>
    <t>IT Consulting &amp; Other Services</t>
  </si>
  <si>
    <t>RANM01</t>
  </si>
  <si>
    <t>INE384A01010</t>
  </si>
  <si>
    <t>TIIN01</t>
  </si>
  <si>
    <t>INE325A01013</t>
  </si>
  <si>
    <t>AMUL01</t>
  </si>
  <si>
    <t>INE126J01016</t>
  </si>
  <si>
    <t>Amulya Leasing And Finance Ltd</t>
  </si>
  <si>
    <t>Miscellaneous</t>
  </si>
  <si>
    <t>CAAM01</t>
  </si>
  <si>
    <t>INE385W01011</t>
  </si>
  <si>
    <t>IDF019</t>
  </si>
  <si>
    <t>JMFL02</t>
  </si>
  <si>
    <t>INE780C01023</t>
  </si>
  <si>
    <t>VATE03</t>
  </si>
  <si>
    <t>INE956G01038</t>
  </si>
  <si>
    <t>Engineering Services</t>
  </si>
  <si>
    <t>CCOI01</t>
  </si>
  <si>
    <t>INE111A01017</t>
  </si>
  <si>
    <t>BTUL01</t>
  </si>
  <si>
    <t>INE702C01019</t>
  </si>
  <si>
    <t>GSPL01</t>
  </si>
  <si>
    <t>INE246F01010</t>
  </si>
  <si>
    <t>FAGP01</t>
  </si>
  <si>
    <t>INE513A01014</t>
  </si>
  <si>
    <t>GREC02</t>
  </si>
  <si>
    <t>INE224A01026</t>
  </si>
  <si>
    <t>BLDA01</t>
  </si>
  <si>
    <t>INE233B01017</t>
  </si>
  <si>
    <t>BIRM01</t>
  </si>
  <si>
    <t>INE470A01017</t>
  </si>
  <si>
    <t>Commercial Services</t>
  </si>
  <si>
    <t>BALC02</t>
  </si>
  <si>
    <t>INE119A01028</t>
  </si>
  <si>
    <t>PAGE01</t>
  </si>
  <si>
    <t>INE761H01022</t>
  </si>
  <si>
    <t>MCEX01</t>
  </si>
  <si>
    <t>INE745G01035</t>
  </si>
  <si>
    <t>PROG01</t>
  </si>
  <si>
    <t>INE179A01014</t>
  </si>
  <si>
    <t>NAPH02</t>
  </si>
  <si>
    <t>INE987B01026</t>
  </si>
  <si>
    <t>SUVE02</t>
  </si>
  <si>
    <t>INE495B01038</t>
  </si>
  <si>
    <t>MCLE01</t>
  </si>
  <si>
    <t>INE942G01012</t>
  </si>
  <si>
    <t>TCIE01</t>
  </si>
  <si>
    <t>INE586V01016</t>
  </si>
  <si>
    <t>RASP01</t>
  </si>
  <si>
    <t>INE611A01016</t>
  </si>
  <si>
    <t>Textiles - Cotton</t>
  </si>
  <si>
    <t>MASP01</t>
  </si>
  <si>
    <t>INE825A01012</t>
  </si>
  <si>
    <t>CUBI02</t>
  </si>
  <si>
    <t>INE491A01021</t>
  </si>
  <si>
    <t>ENTN01</t>
  </si>
  <si>
    <t>INE265F01028</t>
  </si>
  <si>
    <t>TCII02</t>
  </si>
  <si>
    <t>INE688A01022</t>
  </si>
  <si>
    <t>SCUF01</t>
  </si>
  <si>
    <t>INE722A01011</t>
  </si>
  <si>
    <t>KPNE01</t>
  </si>
  <si>
    <t>INE811A01012</t>
  </si>
  <si>
    <t>Kirloskar Pneumatic Co. Ltd.</t>
  </si>
  <si>
    <t>WEAL01</t>
  </si>
  <si>
    <t>INE888B01018</t>
  </si>
  <si>
    <t>PCAM01</t>
  </si>
  <si>
    <t>INE484I01029</t>
  </si>
  <si>
    <t>CRED02</t>
  </si>
  <si>
    <t>INE007A01025</t>
  </si>
  <si>
    <t>INGE01</t>
  </si>
  <si>
    <t>INE177A01018</t>
  </si>
  <si>
    <t>ATUL01</t>
  </si>
  <si>
    <t>INE100A01010</t>
  </si>
  <si>
    <t>SCIL02</t>
  </si>
  <si>
    <t>INE686A01026</t>
  </si>
  <si>
    <t>DIIL01</t>
  </si>
  <si>
    <t>INE131C01011</t>
  </si>
  <si>
    <t>Disa India Ltd</t>
  </si>
  <si>
    <t>SHKE01</t>
  </si>
  <si>
    <t>INE500L01026</t>
  </si>
  <si>
    <t>POWM01</t>
  </si>
  <si>
    <t>INE211R01019</t>
  </si>
  <si>
    <t>KEWI01</t>
  </si>
  <si>
    <t>INE717A01029</t>
  </si>
  <si>
    <t>Kennametal India Ltd</t>
  </si>
  <si>
    <t>RTBKJUN17</t>
  </si>
  <si>
    <t>IDF020</t>
  </si>
  <si>
    <t>KEIN02</t>
  </si>
  <si>
    <t>INE389H01022</t>
  </si>
  <si>
    <t>VMAR01</t>
  </si>
  <si>
    <t>INE665J01013</t>
  </si>
  <si>
    <t>KEII02</t>
  </si>
  <si>
    <t>INE878B01027</t>
  </si>
  <si>
    <t>HNPS02</t>
  </si>
  <si>
    <t>INE292B01021</t>
  </si>
  <si>
    <t>UNBI01</t>
  </si>
  <si>
    <t>INE692A01016</t>
  </si>
  <si>
    <t>NAGF02</t>
  </si>
  <si>
    <t>INE868B01028</t>
  </si>
  <si>
    <t>CGIM01</t>
  </si>
  <si>
    <t>INE188B01013</t>
  </si>
  <si>
    <t>STPR03</t>
  </si>
  <si>
    <t>INE786A01032</t>
  </si>
  <si>
    <t>PVRL01</t>
  </si>
  <si>
    <t>INE191H01014</t>
  </si>
  <si>
    <t>LMAW02</t>
  </si>
  <si>
    <t>INE269B01029</t>
  </si>
  <si>
    <t>WOHO01</t>
  </si>
  <si>
    <t>INE066O01014</t>
  </si>
  <si>
    <t>KPRM02</t>
  </si>
  <si>
    <t>INE930H01023</t>
  </si>
  <si>
    <t>HIKC02</t>
  </si>
  <si>
    <t>INE475B01022</t>
  </si>
  <si>
    <t>INEN02</t>
  </si>
  <si>
    <t>INE136B01020</t>
  </si>
  <si>
    <t>PEFR01</t>
  </si>
  <si>
    <t>INE647O01011</t>
  </si>
  <si>
    <t>TDPS01</t>
  </si>
  <si>
    <t>INE419M01019</t>
  </si>
  <si>
    <t>WABT01</t>
  </si>
  <si>
    <t>INE342J01019</t>
  </si>
  <si>
    <t>ASAI01</t>
  </si>
  <si>
    <t>INE439A01020</t>
  </si>
  <si>
    <t>GPIL03</t>
  </si>
  <si>
    <t>INE461C01038</t>
  </si>
  <si>
    <t>EQMF01</t>
  </si>
  <si>
    <t>INE988K01017</t>
  </si>
  <si>
    <t>GUSF02</t>
  </si>
  <si>
    <t>INE026A01025</t>
  </si>
  <si>
    <t>GGLT01</t>
  </si>
  <si>
    <t>INE844O01022</t>
  </si>
  <si>
    <t>LPPL01</t>
  </si>
  <si>
    <t>INE802B01019</t>
  </si>
  <si>
    <t>GUAL01</t>
  </si>
  <si>
    <t>INE186A01019</t>
  </si>
  <si>
    <t>OIIL01</t>
  </si>
  <si>
    <t>INE274J01014</t>
  </si>
  <si>
    <t>HPLE01</t>
  </si>
  <si>
    <t>INE495S01016</t>
  </si>
  <si>
    <t>UNBIJUN17</t>
  </si>
  <si>
    <t>Union Bank of India June 2017 Future</t>
  </si>
  <si>
    <t>IDF022</t>
  </si>
  <si>
    <t>ASGI01</t>
  </si>
  <si>
    <t>INE022I01019</t>
  </si>
  <si>
    <t>TINV03</t>
  </si>
  <si>
    <t>INE149A01025</t>
  </si>
  <si>
    <t>EASI02</t>
  </si>
  <si>
    <t>INE230A01023</t>
  </si>
  <si>
    <t>GNAA01</t>
  </si>
  <si>
    <t>INE934S01014</t>
  </si>
  <si>
    <t>DPLM20PS</t>
  </si>
  <si>
    <t>INE657W04017</t>
  </si>
  <si>
    <t>IDF024</t>
  </si>
  <si>
    <t>Mutual Fund Units</t>
  </si>
  <si>
    <t>118407</t>
  </si>
  <si>
    <t>INF194K01U07</t>
  </si>
  <si>
    <t>IDFC Super Saver Inc Fund - Short Term-Dir Pl-Gro</t>
  </si>
  <si>
    <t>118371</t>
  </si>
  <si>
    <t>INF194K01J77</t>
  </si>
  <si>
    <t>IDFC Ultra Short - Direct Plan - GROWTH</t>
  </si>
  <si>
    <t>IDF025</t>
  </si>
  <si>
    <t>AHCO01</t>
  </si>
  <si>
    <t>INE758C01029</t>
  </si>
  <si>
    <t>MOCH01</t>
  </si>
  <si>
    <t>INE274B01011</t>
  </si>
  <si>
    <t>GOI1298</t>
  </si>
  <si>
    <t>IN0020150036</t>
  </si>
  <si>
    <t>7.72% Government of India</t>
  </si>
  <si>
    <t>IBCL1000</t>
  </si>
  <si>
    <t>INE090A08TW2</t>
  </si>
  <si>
    <t>IIBL731</t>
  </si>
  <si>
    <t>INE095A08066</t>
  </si>
  <si>
    <t>BKBA281</t>
  </si>
  <si>
    <t>INE028A08091</t>
  </si>
  <si>
    <t>9.14% Bank of Baroda **</t>
  </si>
  <si>
    <t>CARE AA</t>
  </si>
  <si>
    <t>SIDB244</t>
  </si>
  <si>
    <t>INE556F09601</t>
  </si>
  <si>
    <t>8.04% Small Industries Dev Bank of India **</t>
  </si>
  <si>
    <t>NHPC62</t>
  </si>
  <si>
    <t>INE848E07708</t>
  </si>
  <si>
    <t>BLDA26</t>
  </si>
  <si>
    <t>INE233B08087</t>
  </si>
  <si>
    <t>UTIB910</t>
  </si>
  <si>
    <t>INE238A08427</t>
  </si>
  <si>
    <t>BLDA27</t>
  </si>
  <si>
    <t>INE233B08095</t>
  </si>
  <si>
    <t>BLDA28</t>
  </si>
  <si>
    <t>INE233B08103</t>
  </si>
  <si>
    <t>IDF026</t>
  </si>
  <si>
    <t>Exchange Traded Funds</t>
  </si>
  <si>
    <t>BENGOLDETF</t>
  </si>
  <si>
    <t>INF732E01102</t>
  </si>
  <si>
    <t>Reliance ETF Gold BeES</t>
  </si>
  <si>
    <t>119564</t>
  </si>
  <si>
    <t>INF209K01WE3</t>
  </si>
  <si>
    <t>Birla Sun Life Top 100 Fund - Growth - Direct Plan</t>
  </si>
  <si>
    <t>119018</t>
  </si>
  <si>
    <t>INF179K01YV8</t>
  </si>
  <si>
    <t>HDFC Top 200 Fund -Direct Plan - Growth Option</t>
  </si>
  <si>
    <t>118419</t>
  </si>
  <si>
    <t>INF194K01V89</t>
  </si>
  <si>
    <t>IDFC Classic Equity Fund-Direct Plan-Growth</t>
  </si>
  <si>
    <t>118935</t>
  </si>
  <si>
    <t>INF179K01VC4</t>
  </si>
  <si>
    <t>HDFC Cap Builder Fund - Growth Option - DP</t>
  </si>
  <si>
    <t>118668</t>
  </si>
  <si>
    <t>INF204K01E54</t>
  </si>
  <si>
    <t>Reliance Grwt Fund -Grwt Pl-Grwt Opt-DP</t>
  </si>
  <si>
    <t>119114</t>
  </si>
  <si>
    <t>INF179K01VV4</t>
  </si>
  <si>
    <t>HDFC Gilt Fund Shrt Term Pl DP-Gwth Op</t>
  </si>
  <si>
    <t>120137</t>
  </si>
  <si>
    <t>INF200K01SK7</t>
  </si>
  <si>
    <t>SBI Magnum Gilt Fund-Short Term-Grwt-DP</t>
  </si>
  <si>
    <t>120608</t>
  </si>
  <si>
    <t>INF109K014D2</t>
  </si>
  <si>
    <t>ICICI Prudential Short Term Gilt Fund-Grwt-DP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</si>
  <si>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</si>
  <si>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</si>
  <si>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</si>
  <si>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</si>
  <si>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</si>
  <si>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</si>
  <si>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</si>
  <si>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</si>
  <si>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118416</t>
  </si>
  <si>
    <t>INF194K01N63</t>
  </si>
  <si>
    <t>IDFC  Dynamic Bond Fund-Direct Plan-Growth</t>
  </si>
  <si>
    <t>IDF029</t>
  </si>
  <si>
    <t>BTVL02</t>
  </si>
  <si>
    <t>INE397D01024</t>
  </si>
  <si>
    <t>COAL01</t>
  </si>
  <si>
    <t>INE522F01014</t>
  </si>
  <si>
    <t>TPOW02</t>
  </si>
  <si>
    <t>INE245A01021</t>
  </si>
  <si>
    <t>NIFYJUN17</t>
  </si>
  <si>
    <t>Nifty Index June 2017 Future</t>
  </si>
  <si>
    <t>NTPC100</t>
  </si>
  <si>
    <t>INE733E07JP6</t>
  </si>
  <si>
    <t>IDF052</t>
  </si>
  <si>
    <t>DILB01</t>
  </si>
  <si>
    <t>INE917M01012</t>
  </si>
  <si>
    <t>NBCC02</t>
  </si>
  <si>
    <t>INE095N01023</t>
  </si>
  <si>
    <t>JKIF02</t>
  </si>
  <si>
    <t>INE576I01022</t>
  </si>
  <si>
    <t>ADTL01</t>
  </si>
  <si>
    <t>INE931S01010</t>
  </si>
  <si>
    <t>SUPW01</t>
  </si>
  <si>
    <t>INE286K01024</t>
  </si>
  <si>
    <t>NAVK01</t>
  </si>
  <si>
    <t>INE278M01019</t>
  </si>
  <si>
    <t>GTWA01</t>
  </si>
  <si>
    <t>INE852F01015</t>
  </si>
  <si>
    <t>MHSE02</t>
  </si>
  <si>
    <t>INE271B01025</t>
  </si>
  <si>
    <t>PNCI02</t>
  </si>
  <si>
    <t>INE195J01029</t>
  </si>
  <si>
    <t>RATM02</t>
  </si>
  <si>
    <t>INE703B01027</t>
  </si>
  <si>
    <t>PTCF01</t>
  </si>
  <si>
    <t>INE560K01014</t>
  </si>
  <si>
    <t>BTAT01</t>
  </si>
  <si>
    <t>INE669E01016</t>
  </si>
  <si>
    <t>PRAJ02</t>
  </si>
  <si>
    <t>INE074A01025</t>
  </si>
  <si>
    <t>BLUS03</t>
  </si>
  <si>
    <t>INE472A01039</t>
  </si>
  <si>
    <t>KENI01</t>
  </si>
  <si>
    <t>INE146L01010</t>
  </si>
  <si>
    <t>SNLO01</t>
  </si>
  <si>
    <t>INE734N01019</t>
  </si>
  <si>
    <t>SESA164PS</t>
  </si>
  <si>
    <t>INE205A04011</t>
  </si>
  <si>
    <t>IDF132</t>
  </si>
  <si>
    <t>UTIB913</t>
  </si>
  <si>
    <t>INE238A16Q41</t>
  </si>
  <si>
    <t>IIBL724</t>
  </si>
  <si>
    <t>INE095A16VV2</t>
  </si>
  <si>
    <t>KOMP1391</t>
  </si>
  <si>
    <t>INE916D14B79</t>
  </si>
  <si>
    <t>IDF138</t>
  </si>
  <si>
    <t>UTIB883</t>
  </si>
  <si>
    <t>INE238A16N69</t>
  </si>
  <si>
    <t>UTIB918</t>
  </si>
  <si>
    <t>INE238A16Q90</t>
  </si>
  <si>
    <t>TBIL1274</t>
  </si>
  <si>
    <t>IN002016X512</t>
  </si>
  <si>
    <t>IDF150</t>
  </si>
  <si>
    <t>ANBA436</t>
  </si>
  <si>
    <t>INE434A16NW8</t>
  </si>
  <si>
    <t>Andhra Bank **</t>
  </si>
  <si>
    <t>UTIB886</t>
  </si>
  <si>
    <t>INE238A16N93</t>
  </si>
  <si>
    <t>IBCL991</t>
  </si>
  <si>
    <t>INE090A160J6</t>
  </si>
  <si>
    <t>YESB646</t>
  </si>
  <si>
    <t>INE528G16H60</t>
  </si>
  <si>
    <t>KMIL267</t>
  </si>
  <si>
    <t>INE975F14JN1</t>
  </si>
  <si>
    <t>HDFC854</t>
  </si>
  <si>
    <t>INE001A14PK0</t>
  </si>
  <si>
    <t>IIDL143</t>
  </si>
  <si>
    <t>INE759E14DM7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</si>
  <si>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</si>
  <si>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</si>
  <si>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</si>
  <si>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</si>
  <si>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</si>
  <si>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</si>
  <si>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</si>
  <si>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</si>
  <si>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</si>
  <si>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</si>
  <si>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IDF189</t>
  </si>
  <si>
    <t>IDF196</t>
  </si>
  <si>
    <t>IDF197</t>
  </si>
  <si>
    <t>IDF199</t>
  </si>
  <si>
    <t>IDF203</t>
  </si>
  <si>
    <t>IDF204</t>
  </si>
  <si>
    <t>IDF206</t>
  </si>
  <si>
    <t>IDF208</t>
  </si>
  <si>
    <t>IDF210</t>
  </si>
  <si>
    <t>PGCI267</t>
  </si>
  <si>
    <t>INE752E07ID4</t>
  </si>
  <si>
    <t>IDF213</t>
  </si>
  <si>
    <t>IIDL93</t>
  </si>
  <si>
    <t>INE759E07475</t>
  </si>
  <si>
    <t>IDF219</t>
  </si>
  <si>
    <t>SHTR298</t>
  </si>
  <si>
    <t>INE721A07HH0</t>
  </si>
  <si>
    <t>IDF221</t>
  </si>
  <si>
    <t>IDF223</t>
  </si>
  <si>
    <t>GOI1571</t>
  </si>
  <si>
    <t>IN1620160011</t>
  </si>
  <si>
    <t>8.18% State Government Securities</t>
  </si>
  <si>
    <t>BAFL610</t>
  </si>
  <si>
    <t>INE296A14ME6</t>
  </si>
  <si>
    <t>FDIB803</t>
  </si>
  <si>
    <t>103</t>
  </si>
  <si>
    <t>IDF225</t>
  </si>
  <si>
    <t>IDF228</t>
  </si>
  <si>
    <t>RECL283</t>
  </si>
  <si>
    <t>INE020B08948</t>
  </si>
  <si>
    <t>EXIM566</t>
  </si>
  <si>
    <t>INE514E08FD2</t>
  </si>
  <si>
    <t>8% Export Import Bank of India **</t>
  </si>
  <si>
    <t>HDBF145</t>
  </si>
  <si>
    <t>INE756I07AD3</t>
  </si>
  <si>
    <t>POWF378</t>
  </si>
  <si>
    <t>INE134E08IY9</t>
  </si>
  <si>
    <t>LARS298</t>
  </si>
  <si>
    <t>INE018A08AQ5</t>
  </si>
  <si>
    <t>ULCC60</t>
  </si>
  <si>
    <t>INE481G07182</t>
  </si>
  <si>
    <t>IRLY284</t>
  </si>
  <si>
    <t>INE053F07934</t>
  </si>
  <si>
    <t>7.24% Indian Railway Finance Corp Ltd **</t>
  </si>
  <si>
    <t>HDBF169</t>
  </si>
  <si>
    <t>INE756I07BB5</t>
  </si>
  <si>
    <t>7.82% HDB Financial Services Ltd **</t>
  </si>
  <si>
    <t>RECL319</t>
  </si>
  <si>
    <t>INE020B08AI6</t>
  </si>
  <si>
    <t>IRLY288</t>
  </si>
  <si>
    <t>INE053F07959</t>
  </si>
  <si>
    <t>6.73% Indian Railway Finance Corp Ltd **</t>
  </si>
  <si>
    <t>POWF328</t>
  </si>
  <si>
    <t>INE134E08HV7</t>
  </si>
  <si>
    <t>NBAR250</t>
  </si>
  <si>
    <t>INE261F08477</t>
  </si>
  <si>
    <t>8.15% National Bank For Agriculture and Rural Development **</t>
  </si>
  <si>
    <t>POWF309</t>
  </si>
  <si>
    <t>INE134E08HF0</t>
  </si>
  <si>
    <t>RECL284</t>
  </si>
  <si>
    <t>INE020B08955</t>
  </si>
  <si>
    <t>HDBF122</t>
  </si>
  <si>
    <t>INE756I07811</t>
  </si>
  <si>
    <t>NTPC116</t>
  </si>
  <si>
    <t>INE733E07KH1</t>
  </si>
  <si>
    <t>RECL208</t>
  </si>
  <si>
    <t>INE020B08823</t>
  </si>
  <si>
    <t>HDFC914</t>
  </si>
  <si>
    <t>INE001A07QF2</t>
  </si>
  <si>
    <t>LICH348</t>
  </si>
  <si>
    <t>INE115A07KF3</t>
  </si>
  <si>
    <t>RIND162</t>
  </si>
  <si>
    <t>INE002A07775</t>
  </si>
  <si>
    <t>IRLY242</t>
  </si>
  <si>
    <t>INE053F09HI1</t>
  </si>
  <si>
    <t>8.5% Indian Railway Finance Corp Ltd **</t>
  </si>
  <si>
    <t>LICH372</t>
  </si>
  <si>
    <t>INE115A07GN5</t>
  </si>
  <si>
    <t>MMFS976</t>
  </si>
  <si>
    <t>INE774D07PC7</t>
  </si>
  <si>
    <t>EXIM373</t>
  </si>
  <si>
    <t>INE514E08CW9</t>
  </si>
  <si>
    <t>9.75% Export Import Bank of India **</t>
  </si>
  <si>
    <t>LICH306</t>
  </si>
  <si>
    <t>INE115A07IO9</t>
  </si>
  <si>
    <t>MMFS960</t>
  </si>
  <si>
    <t>INE774D07OS6</t>
  </si>
  <si>
    <t>POWF380</t>
  </si>
  <si>
    <t>INE134E08IZ6</t>
  </si>
  <si>
    <t>NBAR251</t>
  </si>
  <si>
    <t>INE261F08485</t>
  </si>
  <si>
    <t>8.2% National Bank For Agriculture and Rural Development **</t>
  </si>
  <si>
    <t>LARS273A</t>
  </si>
  <si>
    <t>INE018A08AH4</t>
  </si>
  <si>
    <t>PGCI383</t>
  </si>
  <si>
    <t>INE752E07NJ1</t>
  </si>
  <si>
    <t>PGCI368</t>
  </si>
  <si>
    <t>INE752E07MM7</t>
  </si>
  <si>
    <t>NTPC106</t>
  </si>
  <si>
    <t>INE733E07JY8</t>
  </si>
  <si>
    <t>MMFS956</t>
  </si>
  <si>
    <t>INE774D07OQ0</t>
  </si>
  <si>
    <t>LICH349</t>
  </si>
  <si>
    <t>INE115A07KH9</t>
  </si>
  <si>
    <t>BAFL498</t>
  </si>
  <si>
    <t>INE296A07KF1</t>
  </si>
  <si>
    <t>HDFC857</t>
  </si>
  <si>
    <t>INE001A07PD9</t>
  </si>
  <si>
    <t>HDFC908</t>
  </si>
  <si>
    <t>INE001A07QB1</t>
  </si>
  <si>
    <t>BAFL490</t>
  </si>
  <si>
    <t>INE296A07JU2</t>
  </si>
  <si>
    <t>HDFC917</t>
  </si>
  <si>
    <t>INE001A07QI6</t>
  </si>
  <si>
    <t>LICH387</t>
  </si>
  <si>
    <t>INE115A07LN5</t>
  </si>
  <si>
    <t>BAFL591</t>
  </si>
  <si>
    <t>INE296A07OZ1</t>
  </si>
  <si>
    <t>HDFC915</t>
  </si>
  <si>
    <t>INE001A07QE5</t>
  </si>
  <si>
    <t>MMFS990</t>
  </si>
  <si>
    <t>INE774D07PX3</t>
  </si>
  <si>
    <t>BAFL497</t>
  </si>
  <si>
    <t>INE296A07JZ1</t>
  </si>
  <si>
    <t>RECL315</t>
  </si>
  <si>
    <t>INE020B08AE5</t>
  </si>
  <si>
    <t>LICH273</t>
  </si>
  <si>
    <t>INE115A07GX4</t>
  </si>
  <si>
    <t>HDFC858</t>
  </si>
  <si>
    <t>INE001A07PE7</t>
  </si>
  <si>
    <t>POWF238</t>
  </si>
  <si>
    <t>INE134E08FG2</t>
  </si>
  <si>
    <t>LICH332</t>
  </si>
  <si>
    <t>INE115A07JU4</t>
  </si>
  <si>
    <t>POWF323</t>
  </si>
  <si>
    <t>INE134E08HQ7</t>
  </si>
  <si>
    <t>BAFL572</t>
  </si>
  <si>
    <t>INE296A07OD8</t>
  </si>
  <si>
    <t>POWF375</t>
  </si>
  <si>
    <t>INE134E08IW3</t>
  </si>
  <si>
    <t>POWF367</t>
  </si>
  <si>
    <t>INE134E08IQ5</t>
  </si>
  <si>
    <t>NHPC61</t>
  </si>
  <si>
    <t>INE848E07690</t>
  </si>
  <si>
    <t>PGCI369</t>
  </si>
  <si>
    <t>INE752E07MN5</t>
  </si>
  <si>
    <t>PGCI349</t>
  </si>
  <si>
    <t>INE752E07LT4</t>
  </si>
  <si>
    <t>EXIM586</t>
  </si>
  <si>
    <t>INE514E08FK7</t>
  </si>
  <si>
    <t>7.09% Export Import Bank of India **</t>
  </si>
  <si>
    <t>POWF169</t>
  </si>
  <si>
    <t>INE134E08CU0</t>
  </si>
  <si>
    <t>LICH266</t>
  </si>
  <si>
    <t>INE115A07EY7</t>
  </si>
  <si>
    <t>LICH352</t>
  </si>
  <si>
    <t>INE115A07FV0</t>
  </si>
  <si>
    <t>PGCI382</t>
  </si>
  <si>
    <t>INE752E07MY2</t>
  </si>
  <si>
    <t>LICH293</t>
  </si>
  <si>
    <t>INE115A07IA8</t>
  </si>
  <si>
    <t>LICH281</t>
  </si>
  <si>
    <t>INE115A07HQ6</t>
  </si>
  <si>
    <t>LICH297</t>
  </si>
  <si>
    <t>INE115A07GK1</t>
  </si>
  <si>
    <t>PGCI337</t>
  </si>
  <si>
    <t>INE752E07KS8</t>
  </si>
  <si>
    <t>MMFS988</t>
  </si>
  <si>
    <t>INE774D07OA4</t>
  </si>
  <si>
    <t>MMFS998</t>
  </si>
  <si>
    <t>INE774D07PU9</t>
  </si>
  <si>
    <t>SIDB316</t>
  </si>
  <si>
    <t>INE556F08IV6</t>
  </si>
  <si>
    <t>7.25% Small Industries Dev Bank of India **</t>
  </si>
  <si>
    <t>ENAM125</t>
  </si>
  <si>
    <t>INE891K07317</t>
  </si>
  <si>
    <t>RECL187</t>
  </si>
  <si>
    <t>INE020B08641</t>
  </si>
  <si>
    <t>PGCI269</t>
  </si>
  <si>
    <t>INE752E07IF9</t>
  </si>
  <si>
    <t>NHPC36</t>
  </si>
  <si>
    <t>INE848E07401</t>
  </si>
  <si>
    <t>POWF162</t>
  </si>
  <si>
    <t>INE134E08CO3</t>
  </si>
  <si>
    <t>LICH263</t>
  </si>
  <si>
    <t>INE115A07GH7</t>
  </si>
  <si>
    <t>LICH336</t>
  </si>
  <si>
    <t>INE115A07JY6</t>
  </si>
  <si>
    <t>HDBF127</t>
  </si>
  <si>
    <t>INE756I07878</t>
  </si>
  <si>
    <t>BAFL596</t>
  </si>
  <si>
    <t>INE296A07PG8</t>
  </si>
  <si>
    <t>BAFL559</t>
  </si>
  <si>
    <t>INE296A07NL3</t>
  </si>
  <si>
    <t>PGCI245</t>
  </si>
  <si>
    <t>INE752E07HI5</t>
  </si>
  <si>
    <t>NTPC109</t>
  </si>
  <si>
    <t>INE733E07KB4</t>
  </si>
  <si>
    <t>POWF308</t>
  </si>
  <si>
    <t>INE134E08HC7</t>
  </si>
  <si>
    <t>BAFL508</t>
  </si>
  <si>
    <t>INE296A07JF3</t>
  </si>
  <si>
    <t>PGCI296</t>
  </si>
  <si>
    <t>INE752E07JG5</t>
  </si>
  <si>
    <t>NTPC81</t>
  </si>
  <si>
    <t>INE733E07EP7</t>
  </si>
  <si>
    <t>PGCI350</t>
  </si>
  <si>
    <t>INE752E07LU2</t>
  </si>
  <si>
    <t>PGCI235</t>
  </si>
  <si>
    <t>INE752E07GW8</t>
  </si>
  <si>
    <t>NTPC80</t>
  </si>
  <si>
    <t>INE733E07CF2</t>
  </si>
  <si>
    <t>POWF172</t>
  </si>
  <si>
    <t>INE134E08CX4</t>
  </si>
  <si>
    <t>LICH238</t>
  </si>
  <si>
    <t>INE115A07FB2</t>
  </si>
  <si>
    <t>NHPC87</t>
  </si>
  <si>
    <t>INE848E07807</t>
  </si>
  <si>
    <t>HDFC849</t>
  </si>
  <si>
    <t>INE001A07OZ5</t>
  </si>
  <si>
    <t>LICH357</t>
  </si>
  <si>
    <t>INE115A07KI7</t>
  </si>
  <si>
    <t>HDFC887</t>
  </si>
  <si>
    <t>INE001A07PR9</t>
  </si>
  <si>
    <t>NHPC52</t>
  </si>
  <si>
    <t>INE848E07310</t>
  </si>
  <si>
    <t>IRLY250</t>
  </si>
  <si>
    <t>INE053F09HR2</t>
  </si>
  <si>
    <t>9.57% Indian Railway Finance Corp Ltd **</t>
  </si>
  <si>
    <t>PGCI310</t>
  </si>
  <si>
    <t>INE752E07JU6</t>
  </si>
  <si>
    <t>PGCI174</t>
  </si>
  <si>
    <t>INE752E07EQ5</t>
  </si>
  <si>
    <t>POWF212</t>
  </si>
  <si>
    <t>INE134E08EL5</t>
  </si>
  <si>
    <t>NHPC77</t>
  </si>
  <si>
    <t>INE848E07633</t>
  </si>
  <si>
    <t>POWF285</t>
  </si>
  <si>
    <t>INE134E08GF2</t>
  </si>
  <si>
    <t>LARS269</t>
  </si>
  <si>
    <t>INE018A08AD3</t>
  </si>
  <si>
    <t>RECL156</t>
  </si>
  <si>
    <t>INE020B07ER1</t>
  </si>
  <si>
    <t>NHPC75</t>
  </si>
  <si>
    <t>INE848E07617</t>
  </si>
  <si>
    <t>PGCI387</t>
  </si>
  <si>
    <t>INE752E07NM5</t>
  </si>
  <si>
    <t>HDBF131</t>
  </si>
  <si>
    <t>INE756I07910</t>
  </si>
  <si>
    <t>8.63% HDB Financial Services Ltd **</t>
  </si>
  <si>
    <t>HDFC385</t>
  </si>
  <si>
    <t>INE001A07FV2</t>
  </si>
  <si>
    <t>LARS271</t>
  </si>
  <si>
    <t>INE018A08AG6</t>
  </si>
  <si>
    <t>MMFS924</t>
  </si>
  <si>
    <t>INE774D07KO3</t>
  </si>
  <si>
    <t>TASO117</t>
  </si>
  <si>
    <t>INE895D08741</t>
  </si>
  <si>
    <t>7.9% Tata Sons Ltd **</t>
  </si>
  <si>
    <t>GRUH224</t>
  </si>
  <si>
    <t>INE580B07398</t>
  </si>
  <si>
    <t>MAHV24</t>
  </si>
  <si>
    <t>INE244N07065</t>
  </si>
  <si>
    <t>8.19% Mahindra Vehicle Mfg Ltd **</t>
  </si>
  <si>
    <t>MAHV25</t>
  </si>
  <si>
    <t>INE244N07057</t>
  </si>
  <si>
    <t>GRUH223</t>
  </si>
  <si>
    <t>INE580B07406</t>
  </si>
  <si>
    <t>IDF229</t>
  </si>
  <si>
    <t>IDF230</t>
  </si>
  <si>
    <t>IDF231</t>
  </si>
  <si>
    <t>MUBL01</t>
  </si>
  <si>
    <t>INE919I01016</t>
  </si>
  <si>
    <t>MAUDJUN17</t>
  </si>
  <si>
    <t>GOI1673</t>
  </si>
  <si>
    <t>IN0020160118</t>
  </si>
  <si>
    <t>6.79% Government of India</t>
  </si>
  <si>
    <t>SBAI193</t>
  </si>
  <si>
    <t>INE062A08132</t>
  </si>
  <si>
    <t>8.75% State Bank of India **</t>
  </si>
  <si>
    <t>FDHD1031</t>
  </si>
  <si>
    <t>FDIB795</t>
  </si>
  <si>
    <t>185</t>
  </si>
  <si>
    <t>IDF232</t>
  </si>
  <si>
    <t>TPOW63</t>
  </si>
  <si>
    <t>INE245A08067</t>
  </si>
  <si>
    <t>BTAT35</t>
  </si>
  <si>
    <t>INE669E08284</t>
  </si>
  <si>
    <t>HDFB516</t>
  </si>
  <si>
    <t>INE040A08377</t>
  </si>
  <si>
    <t>IBHF513</t>
  </si>
  <si>
    <t>INE148I07GP4</t>
  </si>
  <si>
    <t>TAPR26</t>
  </si>
  <si>
    <t>INE607M08048</t>
  </si>
  <si>
    <t>8.45% Tata Power Renewable Energy Ltd</t>
  </si>
  <si>
    <t>CARE AA(SO)</t>
  </si>
  <si>
    <t>JMFP710</t>
  </si>
  <si>
    <t>INE523H07734</t>
  </si>
  <si>
    <t>HINI107</t>
  </si>
  <si>
    <t>INE038A07274</t>
  </si>
  <si>
    <t>CRISIL AA-</t>
  </si>
  <si>
    <t>TISC118</t>
  </si>
  <si>
    <t>INE081A08207</t>
  </si>
  <si>
    <t>JMFP688</t>
  </si>
  <si>
    <t>INE523H07692</t>
  </si>
  <si>
    <t>MRHF60</t>
  </si>
  <si>
    <t>INE950O07131</t>
  </si>
  <si>
    <t>8.2% MAHINDRA RURAL HOUSING FINANCE **</t>
  </si>
  <si>
    <t>FITCH AA+</t>
  </si>
  <si>
    <t>HINI108</t>
  </si>
  <si>
    <t>INE038A07266</t>
  </si>
  <si>
    <t>IBHF255</t>
  </si>
  <si>
    <t>INE148I07894</t>
  </si>
  <si>
    <t>CHOL823</t>
  </si>
  <si>
    <t>INE121A07MV4</t>
  </si>
  <si>
    <t>PEFR56</t>
  </si>
  <si>
    <t>INE647O08065</t>
  </si>
  <si>
    <t>THDC112</t>
  </si>
  <si>
    <t>INE582L07138</t>
  </si>
  <si>
    <t>8.19% Tata Housing Development Co Ltd **</t>
  </si>
  <si>
    <t>VEMS26</t>
  </si>
  <si>
    <t>INE713G08046</t>
  </si>
  <si>
    <t>8.25% Vodafone Mobile Services Ltd **</t>
  </si>
  <si>
    <t>AFCI66</t>
  </si>
  <si>
    <t>INE101I08065</t>
  </si>
  <si>
    <t>8.6% Afcons Infrastructure Ltd **</t>
  </si>
  <si>
    <t>IDF233</t>
  </si>
  <si>
    <t>IDF234</t>
  </si>
  <si>
    <t>KOMP1404</t>
  </si>
  <si>
    <t>INE916DA7NJ8</t>
  </si>
  <si>
    <t>BAFL595</t>
  </si>
  <si>
    <t>INE296A07PH6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</si>
  <si>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</si>
  <si>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</si>
  <si>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</si>
  <si>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</si>
  <si>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</si>
  <si>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</si>
  <si>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</si>
  <si>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</si>
  <si>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</si>
  <si>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</si>
  <si>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</si>
  <si>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</si>
  <si>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</si>
  <si>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</si>
  <si>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</si>
  <si>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</si>
  <si>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</si>
  <si>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</si>
  <si>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</si>
  <si>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</si>
  <si>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</si>
  <si>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</si>
  <si>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</si>
  <si>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</si>
  <si>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</si>
  <si>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</si>
  <si>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</si>
  <si>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Debt Fund (IDFC BDF)</t>
  </si>
  <si>
    <t>IDFC Fixed Term Plan - Series 27 (IDFC FTP S27)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</si>
  <si>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</si>
  <si>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</si>
  <si>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</si>
  <si>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</si>
  <si>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</si>
  <si>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</si>
  <si>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</si>
  <si>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</si>
  <si>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</si>
  <si>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</si>
  <si>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</si>
  <si>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Fixed Term Plan - Series 97 (IDFC FTP S97)</t>
  </si>
  <si>
    <t>IDFC Fixed Term Plan - Series 99 (IDFC FTP S99)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</si>
  <si>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</si>
  <si>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</si>
  <si>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</si>
  <si>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</si>
  <si>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</si>
  <si>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</si>
  <si>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</si>
  <si>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</si>
  <si>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</si>
  <si>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PORTFOLIO STATEMENT AS ON MAY 31, 2017</t>
  </si>
  <si>
    <t>Cash / Bank Balance</t>
  </si>
  <si>
    <t>Net Receivables/Payables</t>
  </si>
  <si>
    <t>Foreign Securities/overseas ETFs</t>
  </si>
  <si>
    <t>Tata Motors Ltd (DVR Shares) June 2017 Future</t>
  </si>
  <si>
    <t>9.7% Housing Development Finance Corporation Ltd **</t>
  </si>
  <si>
    <t>9.7% LIC Housing Finance Ltd **</t>
  </si>
  <si>
    <t>9.11% Power Finance Corporation Ltd **</t>
  </si>
  <si>
    <t>ICICI Bank Ltd **</t>
  </si>
  <si>
    <t>Kotak Mahindra Bank Ltd **</t>
  </si>
  <si>
    <t>HDFC Bank Ltd **</t>
  </si>
  <si>
    <t>Axis Bank Ltd **</t>
  </si>
  <si>
    <t>Tata Steel Ltd **</t>
  </si>
  <si>
    <t>Reliance Industries Ltd **</t>
  </si>
  <si>
    <t>Adani Ports and Special Economic Zone Ltd **</t>
  </si>
  <si>
    <t>Bharti Airtel Ltd **</t>
  </si>
  <si>
    <t>Indiabulls Housing Finance Ltd **</t>
  </si>
  <si>
    <t>Reliance Jio Infocomm Ltd **</t>
  </si>
  <si>
    <t>Housing Development Finance Corporation Ltd **</t>
  </si>
  <si>
    <t>Sheba Properties Ltd **</t>
  </si>
  <si>
    <t>Vedanta Ltd **</t>
  </si>
  <si>
    <t>Piramal Enterprises Ltd **</t>
  </si>
  <si>
    <t>Housing &amp; Urban Development Corporation Ltd **</t>
  </si>
  <si>
    <t>GIC Housing Finance Ltd **</t>
  </si>
  <si>
    <t>Shriram City Union Finance Ltd **</t>
  </si>
  <si>
    <t>JM Financial Credit Solution Ltd **</t>
  </si>
  <si>
    <t>Piramal Finance Private Ltd **</t>
  </si>
  <si>
    <t>CESC Ltd **</t>
  </si>
  <si>
    <t>Tata Power Company Ltd **</t>
  </si>
  <si>
    <t>Mahindra &amp; Mahindra Financial Services Ltd **</t>
  </si>
  <si>
    <t>IIFL Wealth Finance Ltd **</t>
  </si>
  <si>
    <t>Coromandel International Ltd **</t>
  </si>
  <si>
    <t>Godrej Industries Ltd **</t>
  </si>
  <si>
    <t>Chennai Petroleum Corporation Ltd **</t>
  </si>
  <si>
    <t>Aditya Birla Fashion and Retail Ltd **</t>
  </si>
  <si>
    <t>Tube Investments of India Ltd **</t>
  </si>
  <si>
    <t>RBL Bank Ltd</t>
  </si>
  <si>
    <t>7.7% Housing Development Finance Corporation Ltd **</t>
  </si>
  <si>
    <t>9.27% Power Finance Corporation Ltd **</t>
  </si>
  <si>
    <t>7.79% LIC Housing Finance Ltd **</t>
  </si>
  <si>
    <t>7.8% Housing Development Finance Corporation Ltd **</t>
  </si>
  <si>
    <t>8.05% Rural Electrification Corporation Ltd **</t>
  </si>
  <si>
    <t>8.28% Power Finance Corporation Ltd **</t>
  </si>
  <si>
    <t>8.26% Housing Development Finance Corporation Ltd **</t>
  </si>
  <si>
    <t>8.99% Cholamandalam Investment and Finance Company Ltd **</t>
  </si>
  <si>
    <t>8.51% Mahindra &amp; Mahindra Financial Services Ltd **</t>
  </si>
  <si>
    <t>9.06% Rural Electrification Corporation Ltd **</t>
  </si>
  <si>
    <t>7.45% Housing Development Finance Corporation Ltd **</t>
  </si>
  <si>
    <t>9.13% Cholamandalam Investment and Finance Company Ltd **</t>
  </si>
  <si>
    <t>10% Tata Motors Ltd **</t>
  </si>
  <si>
    <t>8.4% Power Finance Corporation Ltd **</t>
  </si>
  <si>
    <t>7.5% Tata Motors Ltd **</t>
  </si>
  <si>
    <t>7.95% Housing Development Finance Corporation Ltd **</t>
  </si>
  <si>
    <t>8.34% LIC Housing Finance Ltd **</t>
  </si>
  <si>
    <t>7.51% LIC Housing Finance Ltd **</t>
  </si>
  <si>
    <t>8.85% Power Grid Corporation of India Ltd **</t>
  </si>
  <si>
    <t>7.89% NTPC Ltd **</t>
  </si>
  <si>
    <t>8.8% Bajaj Finance Ltd **</t>
  </si>
  <si>
    <t>8.7% Cholamandalam Investment and Finance Company Ltd **</t>
  </si>
  <si>
    <t>7.9% LIC Housing Finance Ltd **</t>
  </si>
  <si>
    <t>9.02% Rural Electrification Corporation Ltd **</t>
  </si>
  <si>
    <t>IndusInd Bank Ltd **</t>
  </si>
  <si>
    <t>Hindustan Zinc Ltd **</t>
  </si>
  <si>
    <t>Ashok Leyland Ltd **</t>
  </si>
  <si>
    <t>Godrej Consumer Products Ltd **</t>
  </si>
  <si>
    <t>Power Finance Corporation Ltd</t>
  </si>
  <si>
    <t>8% Tata Motors Ltd **</t>
  </si>
  <si>
    <t>8.45% Housing Development Finance Corporation Ltd **</t>
  </si>
  <si>
    <t>8.4% Power Finance Corporation Ltd</t>
  </si>
  <si>
    <t>8.17% Power Finance Corporation Ltd **</t>
  </si>
  <si>
    <t>8.39% Housing Development Finance Corporation Ltd **</t>
  </si>
  <si>
    <t>8.38% LIC Housing Finance Ltd **</t>
  </si>
  <si>
    <t>8.93% Power Grid Corporation of India Ltd **</t>
  </si>
  <si>
    <t>8.85% NHPC Ltd **</t>
  </si>
  <si>
    <t>8.72% Power Finance Corporation Ltd **</t>
  </si>
  <si>
    <t>8.38% Housing Development Finance Corporation Ltd **</t>
  </si>
  <si>
    <t>9.61% Power Finance Corporation Ltd **</t>
  </si>
  <si>
    <t>Yes Bank Ltd **</t>
  </si>
  <si>
    <t>8.95% Power Finance Corporation Ltd **</t>
  </si>
  <si>
    <t>9.28% Power Finance Corporation Ltd **</t>
  </si>
  <si>
    <t>9.5% Bajaj Finance Ltd **</t>
  </si>
  <si>
    <t>8.65% LIC Housing Finance Ltd **</t>
  </si>
  <si>
    <t>8.29% Power Finance Corporation Ltd **</t>
  </si>
  <si>
    <t>8.57% Housing Development Finance Corporation Ltd **</t>
  </si>
  <si>
    <t>8.91% Power Finance Corporation Ltd **</t>
  </si>
  <si>
    <t>9.2% Housing Development Finance Corporation Ltd **</t>
  </si>
  <si>
    <t>8.79% LIC Housing Finance Ltd **</t>
  </si>
  <si>
    <t>8.84% Power Grid Corporation of India Ltd **</t>
  </si>
  <si>
    <t>8.5% Housing Development Finance Corporation Ltd</t>
  </si>
  <si>
    <t>8.7% Rural Electrification Corporation Ltd **</t>
  </si>
  <si>
    <t>8.6% Mahindra &amp; Mahindra Financial Services Ltd **</t>
  </si>
  <si>
    <t>8.15% Housing Development Finance Corporation Ltd **</t>
  </si>
  <si>
    <t>9.07% Rural Electrification Corporation Ltd **</t>
  </si>
  <si>
    <t>8.9% Power Finance Corporation Ltd **</t>
  </si>
  <si>
    <t>Bajaj Finance Ltd **</t>
  </si>
  <si>
    <t>7.37% NTPC Ltd **</t>
  </si>
  <si>
    <t>7.95% Rural Electrification Corporation Ltd</t>
  </si>
  <si>
    <t>7.1% Power Finance Corporation Ltd **</t>
  </si>
  <si>
    <t>7.54% Rural Electrification Corporation Ltd **</t>
  </si>
  <si>
    <t>8.4% Power Grid Corporation of India Ltd **</t>
  </si>
  <si>
    <t>7.18% Power Finance Corporation Ltd **</t>
  </si>
  <si>
    <t>7.6% Power Finance Corporation Ltd **</t>
  </si>
  <si>
    <t>8.7% Housing Development Finance Corporation Ltd **</t>
  </si>
  <si>
    <t>7.47% Power Finance Corporation Ltd **</t>
  </si>
  <si>
    <t>8.6% LIC Housing Finance Ltd **</t>
  </si>
  <si>
    <t>8.18% LIC Housing Finance Ltd **</t>
  </si>
  <si>
    <t>9.32% Power Finance Corporation Ltd **</t>
  </si>
  <si>
    <t>7.24% Rural Electrification Corporation Ltd **</t>
  </si>
  <si>
    <t>8.75% Housing Development Finance Corporation Ltd **</t>
  </si>
  <si>
    <t>8.56% Rural Electrification Corporation Ltd **</t>
  </si>
  <si>
    <t>8.73% LIC Housing Finance Ltd **</t>
  </si>
  <si>
    <t>7.85% Power Finance Corporation Ltd **</t>
  </si>
  <si>
    <t>8.47% LIC Housing Finance Ltd **</t>
  </si>
  <si>
    <t>8.28% LIC Housing Finance Ltd **</t>
  </si>
  <si>
    <t>9.81% Power Finance Corporation Ltd **</t>
  </si>
  <si>
    <t>9% ICICI Bank Ltd **</t>
  </si>
  <si>
    <t>9.25% Housing Development Finance Corporation Ltd **</t>
  </si>
  <si>
    <t>8.58% Housing Development Finance Corporation Ltd **</t>
  </si>
  <si>
    <t>8.4% LIC Housing Finance Ltd **</t>
  </si>
  <si>
    <t>8.02% LIC Housing Finance Ltd **</t>
  </si>
  <si>
    <t>7.9% Bajaj Finance Ltd **</t>
  </si>
  <si>
    <t>7.5% Housing Development Finance Corporation Ltd **</t>
  </si>
  <si>
    <t>7.4% Power Finance Corporation Ltd **</t>
  </si>
  <si>
    <t>7.48% Housing Development Finance Corporation Ltd **</t>
  </si>
  <si>
    <t>7.05% Power Finance Corporation Ltd **</t>
  </si>
  <si>
    <t>10.7% HDFC Bank Ltd **</t>
  </si>
  <si>
    <t>9.04% Rural Electrification Corporation Ltd **</t>
  </si>
  <si>
    <t>9.4% Bajaj Finance Ltd **</t>
  </si>
  <si>
    <t>9.18% Housing Development Finance Corporation Ltd **</t>
  </si>
  <si>
    <t>9.3% Power Grid Corporation of India Ltd **</t>
  </si>
  <si>
    <t>7.15% UltraTech Cement Ltd **</t>
  </si>
  <si>
    <t>8.36% Power Finance Corporation Ltd **</t>
  </si>
  <si>
    <t>8.32% Reliance Jio Infocomm Ltd **</t>
  </si>
  <si>
    <t>8.59% Housing Development Finance Corporation Ltd **</t>
  </si>
  <si>
    <t>7.57% UltraTech Cement Ltd **</t>
  </si>
  <si>
    <t>8.83% NLC India Ltd **</t>
  </si>
  <si>
    <t>8.6% Housing Development Finance Corporation Ltd **</t>
  </si>
  <si>
    <t>8.7% Power Grid Corporation of India Ltd **</t>
  </si>
  <si>
    <t>7.3% Power Finance Corporation Ltd **</t>
  </si>
  <si>
    <t>6.83% Rural Electrification Corporation Ltd **</t>
  </si>
  <si>
    <t>8.8% Power Grid Corporation of India Ltd</t>
  </si>
  <si>
    <t>9.38% Rural Electrification Corporation Ltd **</t>
  </si>
  <si>
    <t>9.25% Mahindra &amp; Mahindra Financial Services Ltd **</t>
  </si>
  <si>
    <t>8.2% Power Grid Corporation of India Ltd **</t>
  </si>
  <si>
    <t>8.48% Bajaj Finance Ltd **</t>
  </si>
  <si>
    <t>8.31% LIC Housing Finance Ltd **</t>
  </si>
  <si>
    <t>8.3% LIC Housing Finance Ltd **</t>
  </si>
  <si>
    <t>8.15% Power Grid Corporation of India Ltd **</t>
  </si>
  <si>
    <t>8.9% Power Grid Corporation of India Ltd **</t>
  </si>
  <si>
    <t>8.13% Power Grid Corporation of India Ltd **</t>
  </si>
  <si>
    <t>9.68% Power Finance Corporation Ltd **</t>
  </si>
  <si>
    <t>9.4% Rural Electrification Corporation Ltd **</t>
  </si>
  <si>
    <t>Sun Pharmaceutical Industries Ltd</t>
  </si>
  <si>
    <t>JSW Steel Ltd</t>
  </si>
  <si>
    <t>ITC Ltd</t>
  </si>
  <si>
    <t>Aditya Birla Nuvo Ltd</t>
  </si>
  <si>
    <t>Yes Bank Ltd</t>
  </si>
  <si>
    <t>Dewan Housing Finance Corporation Ltd</t>
  </si>
  <si>
    <t>Reliance Capital Ltd</t>
  </si>
  <si>
    <t>Oil &amp; Natural Gas Corporation Ltd</t>
  </si>
  <si>
    <t>United Spirits Ltd</t>
  </si>
  <si>
    <t>Century Textiles &amp; Industries Ltd</t>
  </si>
  <si>
    <t>Infosys Ltd</t>
  </si>
  <si>
    <t>Tata Motors Ltd (DVR Shares)</t>
  </si>
  <si>
    <t>Max Financial Services Ltd</t>
  </si>
  <si>
    <t>The Federal Bank  Ltd</t>
  </si>
  <si>
    <t>Tata Global Beverages Ltd</t>
  </si>
  <si>
    <t>CESC Ltd</t>
  </si>
  <si>
    <t>Zee Entertainment Enterprises Ltd</t>
  </si>
  <si>
    <t>Ambuja Cements Ltd</t>
  </si>
  <si>
    <t>Tata Steel Ltd</t>
  </si>
  <si>
    <t>Hindustan Zinc Ltd</t>
  </si>
  <si>
    <t>Reliance Infrastructure Ltd</t>
  </si>
  <si>
    <t>Indiabulls Housing Finance Ltd</t>
  </si>
  <si>
    <t>UPL Ltd</t>
  </si>
  <si>
    <t>Housing Development Finance Corporation Ltd</t>
  </si>
  <si>
    <t>Petronet LNG Ltd</t>
  </si>
  <si>
    <t>Exide Industries Ltd</t>
  </si>
  <si>
    <t>Fortis Healthcare Ltd</t>
  </si>
  <si>
    <t>Aurobindo Pharma Ltd</t>
  </si>
  <si>
    <t>Jindal Steel &amp; Power Ltd</t>
  </si>
  <si>
    <t>Grasim Industries Ltd</t>
  </si>
  <si>
    <t>Indraprastha Gas Ltd</t>
  </si>
  <si>
    <t>Bajaj Finance Ltd</t>
  </si>
  <si>
    <t>Mahindra &amp; Mahindra Financial Services Ltd</t>
  </si>
  <si>
    <t>LIC Housing Finance Ltd</t>
  </si>
  <si>
    <t>Castrol India Ltd</t>
  </si>
  <si>
    <t>Dr. Reddy's Laboratories Ltd</t>
  </si>
  <si>
    <t>Bharat Financial Inclusion Ltd</t>
  </si>
  <si>
    <t>BEML Ltd</t>
  </si>
  <si>
    <t>Divi's Laboratories Ltd</t>
  </si>
  <si>
    <t>Reliance Power Ltd</t>
  </si>
  <si>
    <t>Pidilite Industries Ltd</t>
  </si>
  <si>
    <t>Bharat Heavy Electricals Ltd</t>
  </si>
  <si>
    <t>Larsen &amp; Toubro Ltd</t>
  </si>
  <si>
    <t>UltraTech Cement Ltd</t>
  </si>
  <si>
    <t>IRB Infrastructure Developers Ltd</t>
  </si>
  <si>
    <t>Hindustan Petroleum Corporation Ltd</t>
  </si>
  <si>
    <t>HCL Technologies Ltd</t>
  </si>
  <si>
    <t>Glenmark Pharmaceuticals Ltd</t>
  </si>
  <si>
    <t>Power Grid Corporation of India Ltd</t>
  </si>
  <si>
    <t>Rural Electrification Corporation Ltd</t>
  </si>
  <si>
    <t>Tata Consultancy Services Ltd</t>
  </si>
  <si>
    <t>Hindalco Industries Ltd</t>
  </si>
  <si>
    <t>NMDC Ltd</t>
  </si>
  <si>
    <t>Asian Paints Ltd</t>
  </si>
  <si>
    <t>Granules India Ltd</t>
  </si>
  <si>
    <t>Vedanta Ltd</t>
  </si>
  <si>
    <t>Apollo Tyres Ltd</t>
  </si>
  <si>
    <t>Tata Communications Ltd</t>
  </si>
  <si>
    <t>Ashok Leyland Ltd</t>
  </si>
  <si>
    <t>Bharat Electronics Ltd</t>
  </si>
  <si>
    <t>Tata Elxsi Ltd</t>
  </si>
  <si>
    <t>DLF Ltd</t>
  </si>
  <si>
    <t>Voltas Ltd</t>
  </si>
  <si>
    <t>Bajaj Auto Ltd</t>
  </si>
  <si>
    <t>Strides Shasun Ltd</t>
  </si>
  <si>
    <t>Bata India Ltd</t>
  </si>
  <si>
    <t>Dabur India Ltd</t>
  </si>
  <si>
    <t>InterGlobe Aviation Ltd</t>
  </si>
  <si>
    <t>Muthoot Finance Ltd</t>
  </si>
  <si>
    <t>Bajaj Finserv Ltd</t>
  </si>
  <si>
    <t>Jain Irrigation Systems Ltd</t>
  </si>
  <si>
    <t>Tata Chemicals Ltd</t>
  </si>
  <si>
    <t>Adani Enterprises Ltd</t>
  </si>
  <si>
    <t>GAIL (India) Ltd</t>
  </si>
  <si>
    <t>Mahindra &amp; Mahindra Ltd</t>
  </si>
  <si>
    <t>Britannia Industries Ltd</t>
  </si>
  <si>
    <t>Cadila Healthcare Ltd</t>
  </si>
  <si>
    <t>MindTree Ltd</t>
  </si>
  <si>
    <t>ACC Ltd</t>
  </si>
  <si>
    <t>Housing Development and Infrastructure Ltd</t>
  </si>
  <si>
    <t>Motherson Sumi Systems Ltd</t>
  </si>
  <si>
    <t>Engineers India Ltd</t>
  </si>
  <si>
    <t>Indiabulls Real Estate Ltd</t>
  </si>
  <si>
    <t>Arvind Ltd</t>
  </si>
  <si>
    <t>Adani Ports and Special Economic Zone Ltd</t>
  </si>
  <si>
    <t>Biocon Ltd</t>
  </si>
  <si>
    <t>Sintex Industries Ltd</t>
  </si>
  <si>
    <t>Bharat Forge Ltd</t>
  </si>
  <si>
    <t>Bharti Infratel Ltd</t>
  </si>
  <si>
    <t>NIIT Technologies Ltd</t>
  </si>
  <si>
    <t>Shriram Transport Finance Company Ltd</t>
  </si>
  <si>
    <t>Cipla Ltd</t>
  </si>
  <si>
    <t>Tata Motors Ltd</t>
  </si>
  <si>
    <t>NTPC Ltd</t>
  </si>
  <si>
    <t>Oracle Financial Services Software Ltd</t>
  </si>
  <si>
    <t>The India Cements Ltd</t>
  </si>
  <si>
    <t>L&amp;T Finance Holdings Ltd</t>
  </si>
  <si>
    <t>Titan Company Ltd</t>
  </si>
  <si>
    <t>Kotak Mahindra Bank Ltd</t>
  </si>
  <si>
    <t>National Aluminium Company Ltd</t>
  </si>
  <si>
    <t>Reliance Industries Ltd</t>
  </si>
  <si>
    <t>Hindustan Unilever Ltd</t>
  </si>
  <si>
    <t>Cummins India Ltd</t>
  </si>
  <si>
    <t>Tech Mahindra Ltd</t>
  </si>
  <si>
    <t>Siemens Ltd</t>
  </si>
  <si>
    <t>KPIT Technologies Ltd</t>
  </si>
  <si>
    <t>JSW Energy Ltd</t>
  </si>
  <si>
    <t>Torrent Power Ltd</t>
  </si>
  <si>
    <t>Lupin Ltd</t>
  </si>
  <si>
    <t>Lupin Ltd June 2017 Future</t>
  </si>
  <si>
    <t>Torrent Power Ltd June 2017 Future</t>
  </si>
  <si>
    <t>JSW Energy Ltd June 2017 Future</t>
  </si>
  <si>
    <t>KPIT Technologies Ltd June 2017 Future</t>
  </si>
  <si>
    <t>Siemens Ltd June 2017 Future</t>
  </si>
  <si>
    <t>Tech Mahindra Ltd June 2017 Future</t>
  </si>
  <si>
    <t>Cummins India Ltd June 2017 Future</t>
  </si>
  <si>
    <t>Power Finance Corporation Ltd June 2017 Future</t>
  </si>
  <si>
    <t>Hindustan Unilever Ltd June 2017 Future</t>
  </si>
  <si>
    <t>Reliance Industries Ltd June 2017 Future</t>
  </si>
  <si>
    <t>National Aluminium Company Ltd June 2017 Future</t>
  </si>
  <si>
    <t>Kotak Mahindra Bank Ltd June 2017 Future</t>
  </si>
  <si>
    <t>Titan Company Ltd June 2017 Future</t>
  </si>
  <si>
    <t>L&amp;T Finance Holdings Ltd June 2017 Future</t>
  </si>
  <si>
    <t>The India Cements Ltd June 2017 Future</t>
  </si>
  <si>
    <t>Oracle Financial Services Software Ltd June 2017 Future</t>
  </si>
  <si>
    <t>NTPC Ltd June 2017 Future</t>
  </si>
  <si>
    <t>Tata Motors Ltd June 2017 Future</t>
  </si>
  <si>
    <t>Cipla Ltd June 2017 Future</t>
  </si>
  <si>
    <t>Shriram Transport Finance Company Ltd June 2017 Future</t>
  </si>
  <si>
    <t>NIIT Technologies Ltd June 2017 Future</t>
  </si>
  <si>
    <t>Bharti Infratel Ltd June 2017 Future</t>
  </si>
  <si>
    <t>Bharat Forge Ltd June 2017 Future</t>
  </si>
  <si>
    <t>Sintex Industries Ltd June 2017 Future</t>
  </si>
  <si>
    <t>Biocon Ltd June 2017 Future</t>
  </si>
  <si>
    <t>Adani Ports and Special Economic Zone Ltd June 2017 Future</t>
  </si>
  <si>
    <t>Arvind Ltd June 2017 Future</t>
  </si>
  <si>
    <t>Indiabulls Real Estate Ltd June 2017 Future</t>
  </si>
  <si>
    <t>Engineers India Ltd June 2017 Future</t>
  </si>
  <si>
    <t>Motherson Sumi Systems Ltd June 2017 Future</t>
  </si>
  <si>
    <t>Housing Development and Infrastructure Ltd June 2017 Future</t>
  </si>
  <si>
    <t>ACC Ltd June 2017 Future</t>
  </si>
  <si>
    <t>MindTree Ltd June 2017 Future</t>
  </si>
  <si>
    <t>Cadila Healthcare Ltd June 2017 Future</t>
  </si>
  <si>
    <t>Britannia Industries Ltd June 2017 Future</t>
  </si>
  <si>
    <t>Mahindra &amp; Mahindra Ltd June 2017 Future</t>
  </si>
  <si>
    <t>GAIL (India) Ltd June 2017 Future</t>
  </si>
  <si>
    <t>Adani Enterprises Ltd June 2017 Future</t>
  </si>
  <si>
    <t>Tata Chemicals Ltd June 2017 Future</t>
  </si>
  <si>
    <t>Jain Irrigation Systems Ltd June 2017 Future</t>
  </si>
  <si>
    <t>Bajaj Finserv Ltd June 2017 Future</t>
  </si>
  <si>
    <t>Muthoot Finance Ltd June 2017 Future</t>
  </si>
  <si>
    <t>InterGlobe Aviation Ltd June 2017 Future</t>
  </si>
  <si>
    <t>Dabur India Ltd June 2017 Future</t>
  </si>
  <si>
    <t>Bata India Ltd June 2017 Future</t>
  </si>
  <si>
    <t>Strides Shasun Ltd June 2017 Future</t>
  </si>
  <si>
    <t>Bajaj Auto Ltd June 2017 Future</t>
  </si>
  <si>
    <t>Voltas Ltd June 2017 Future</t>
  </si>
  <si>
    <t>DLF Ltd June 2017 Future</t>
  </si>
  <si>
    <t>Tata Elxsi Ltd June 2017 Future</t>
  </si>
  <si>
    <t>Bharat Electronics Ltd June 2017 Future</t>
  </si>
  <si>
    <t>Ashok Leyland Ltd June 2017 Future</t>
  </si>
  <si>
    <t>Tata Communications Ltd June 2017 Future</t>
  </si>
  <si>
    <t>Apollo Tyres Ltd June 2017 Future</t>
  </si>
  <si>
    <t>Vedanta Ltd June 2017 Future</t>
  </si>
  <si>
    <t>Granules India Ltd June 2017 Future</t>
  </si>
  <si>
    <t>Asian Paints Ltd June 2017 Future</t>
  </si>
  <si>
    <t>NMDC Ltd June 2017 Future</t>
  </si>
  <si>
    <t>Hindalco Industries Ltd June 2017 Future</t>
  </si>
  <si>
    <t>Tata Consultancy Services Ltd June 2017 Future</t>
  </si>
  <si>
    <t>Rural Electrification Corporation Ltd June 2017 Future</t>
  </si>
  <si>
    <t>Power Grid Corporation of India Ltd June 2017 Future</t>
  </si>
  <si>
    <t>Glenmark Pharmaceuticals Ltd June 2017 Future</t>
  </si>
  <si>
    <t>HCL Technologies Ltd June 2017 Future</t>
  </si>
  <si>
    <t>Hindustan Petroleum Corporation Ltd June 2017 Future</t>
  </si>
  <si>
    <t>IRB Infrastructure Developers Ltd June 2017 Future</t>
  </si>
  <si>
    <t>UltraTech Cement Ltd June 2017 Future</t>
  </si>
  <si>
    <t>Larsen &amp; Toubro Ltd June 2017 Future</t>
  </si>
  <si>
    <t>Bharat Heavy Electricals Ltd June 2017 Future</t>
  </si>
  <si>
    <t>Pidilite Industries Ltd June 2017 Future</t>
  </si>
  <si>
    <t>Reliance Power Ltd June 2017 Future</t>
  </si>
  <si>
    <t>Divi's Laboratories Ltd June 2017 Future</t>
  </si>
  <si>
    <t>BEML Ltd June 2017 Future</t>
  </si>
  <si>
    <t>Bharat Financial Inclusion Ltd June 2017 Future</t>
  </si>
  <si>
    <t>Dr. Reddy's Laboratories Ltd June 2017 Future</t>
  </si>
  <si>
    <t>Castrol India Ltd June 2017 Future</t>
  </si>
  <si>
    <t>LIC Housing Finance Ltd June 2017 Future</t>
  </si>
  <si>
    <t>Mahindra &amp; Mahindra Financial Services Ltd June 2017 Future</t>
  </si>
  <si>
    <t>Indraprastha Gas Ltd June 2017 Future</t>
  </si>
  <si>
    <t>Bajaj Finance Ltd June 2017 Future</t>
  </si>
  <si>
    <t>Grasim Industries Ltd June 2017 Future</t>
  </si>
  <si>
    <t>Jindal Steel &amp; Power Ltd June 2017 Future</t>
  </si>
  <si>
    <t>Aurobindo Pharma Ltd June 2017 Future</t>
  </si>
  <si>
    <t>Exide Industries Ltd June 2017 Future</t>
  </si>
  <si>
    <t>Fortis Healthcare Ltd June 2017 Future</t>
  </si>
  <si>
    <t>Petronet LNG Ltd June 2017 Future</t>
  </si>
  <si>
    <t>Housing Development Finance Corporation Ltd June 2017 Future</t>
  </si>
  <si>
    <t>UPL Ltd June 2017 Future</t>
  </si>
  <si>
    <t>Indiabulls Housing Finance Ltd June 2017 Future</t>
  </si>
  <si>
    <t>Reliance Infrastructure Ltd June 2017 Future</t>
  </si>
  <si>
    <t>Hindustan Zinc Ltd June 2017 Future</t>
  </si>
  <si>
    <t>Tata Steel Ltd June 2017 Future</t>
  </si>
  <si>
    <t>Ambuja Cements Ltd June 2017 Future</t>
  </si>
  <si>
    <t>Zee Entertainment Enterprises Ltd June 2017 Future</t>
  </si>
  <si>
    <t>CESC Ltd June 2017 Future</t>
  </si>
  <si>
    <t>Tata Global Beverages Ltd June 2017 Future</t>
  </si>
  <si>
    <t>The Federal Bank  Ltd June 2017 Future</t>
  </si>
  <si>
    <t>Infosys Ltd June 2017 Future</t>
  </si>
  <si>
    <t>Max Financial Services Ltd June 2017 Future</t>
  </si>
  <si>
    <t>Century Textiles &amp; Industries Ltd June 2017 Future</t>
  </si>
  <si>
    <t>United Spirits Ltd June 2017 Future</t>
  </si>
  <si>
    <t>Oil &amp; Natural Gas Corporation Ltd June 2017 Future</t>
  </si>
  <si>
    <t>Reliance Capital Ltd June 2017 Future</t>
  </si>
  <si>
    <t>Dewan Housing Finance Corporation Ltd June 2017 Future</t>
  </si>
  <si>
    <t>Yes Bank Ltd June 2017 Future</t>
  </si>
  <si>
    <t>Aditya Birla Nuvo Ltd June 2017 Future</t>
  </si>
  <si>
    <t>ITC Ltd June 2017 Future</t>
  </si>
  <si>
    <t>JSW Steel Ltd June 2017 Future</t>
  </si>
  <si>
    <t>Sun Pharmaceutical Industries Ltd June 2017 Future</t>
  </si>
  <si>
    <t>7.88% Power Finance Corporation Ltd **</t>
  </si>
  <si>
    <t>8.96% Power Finance Corporation Ltd **</t>
  </si>
  <si>
    <t>9.5% Housing Development Finance Corporation Ltd **</t>
  </si>
  <si>
    <t>IndusInd Bank Ltd</t>
  </si>
  <si>
    <t>HDFC Bank Ltd</t>
  </si>
  <si>
    <t>TV18 Broadcast Ltd</t>
  </si>
  <si>
    <t>SRF Ltd</t>
  </si>
  <si>
    <t>Dish TV India Ltd</t>
  </si>
  <si>
    <t>PTC India Ltd</t>
  </si>
  <si>
    <t>Bosch Ltd</t>
  </si>
  <si>
    <t>Bosch Ltd June 2017 Future</t>
  </si>
  <si>
    <t>PTC India Ltd June 2017 Future</t>
  </si>
  <si>
    <t>Dish TV India Ltd June 2017 Future</t>
  </si>
  <si>
    <t>SRF Ltd June 2017 Future</t>
  </si>
  <si>
    <t>TV18 Broadcast Ltd June 2017 Future</t>
  </si>
  <si>
    <t>8.52% Power Finance Corporation Ltd **</t>
  </si>
  <si>
    <t>8.35% Housing Development Finance Corporation Ltd **</t>
  </si>
  <si>
    <t>Hero MotoCorp Ltd</t>
  </si>
  <si>
    <t>Indian Oil Corporation Ltd</t>
  </si>
  <si>
    <t>Axis Bank Ltd</t>
  </si>
  <si>
    <t>Future Retail Ltd</t>
  </si>
  <si>
    <t>Minda Industries Ltd</t>
  </si>
  <si>
    <t>ICICI Bank Ltd</t>
  </si>
  <si>
    <t>Indoco Remedies Ltd</t>
  </si>
  <si>
    <t>Nava Bharat Ventures Ltd</t>
  </si>
  <si>
    <t>ICICI Prudential Life Insurance Company Ltd</t>
  </si>
  <si>
    <t>The Indian Hotels Company Ltd</t>
  </si>
  <si>
    <t>Future Lifestyle Fashions Ltd</t>
  </si>
  <si>
    <t>Bharat Petroleum Corporation Ltd</t>
  </si>
  <si>
    <t>Coromandel International Ltd</t>
  </si>
  <si>
    <t>SREI Infrastructure Finance Ltd</t>
  </si>
  <si>
    <t>Mastek Ltd</t>
  </si>
  <si>
    <t>Deepak Nitrite Ltd</t>
  </si>
  <si>
    <t>Deccan Cements Ltd</t>
  </si>
  <si>
    <t>MRF Ltd</t>
  </si>
  <si>
    <t>Skipper Ltd</t>
  </si>
  <si>
    <t>DCM Shriram Ltd</t>
  </si>
  <si>
    <t>Credit Analysis and Research Ltd</t>
  </si>
  <si>
    <t>Sheela Foam Ltd</t>
  </si>
  <si>
    <t>Magma Fincorp Ltd</t>
  </si>
  <si>
    <t>Wipro Ltd</t>
  </si>
  <si>
    <t>Tata Coffee Ltd</t>
  </si>
  <si>
    <t>Sagar Cements Ltd</t>
  </si>
  <si>
    <t>The Karnataka Bank Ltd</t>
  </si>
  <si>
    <t>Crompton Greaves Consumer Electricals Ltd</t>
  </si>
  <si>
    <t>The Ramco Cements Ltd</t>
  </si>
  <si>
    <t>Taj GVK Hotels &amp; Resorts Ltd</t>
  </si>
  <si>
    <t>Dollar Industries Ltd</t>
  </si>
  <si>
    <t>CG Power and Industrial Solutions Ltd</t>
  </si>
  <si>
    <t>Persistent Systems Ltd</t>
  </si>
  <si>
    <t>PSP Projects Ltd</t>
  </si>
  <si>
    <t>Zee Entertainment Enterprises Ltd (Preference shares)</t>
  </si>
  <si>
    <t>ICICI Bank Ltd June 2017 Future</t>
  </si>
  <si>
    <t>HDFC Bank Ltd June 2017 Future</t>
  </si>
  <si>
    <t>Axis Bank Ltd June 2017 Future</t>
  </si>
  <si>
    <t>Hero MotoCorp Ltd June 2017 Future</t>
  </si>
  <si>
    <t>Maruti Suzuki India Ltd</t>
  </si>
  <si>
    <t>Avenue Supermarts Ltd</t>
  </si>
  <si>
    <t>Mirza International Ltd</t>
  </si>
  <si>
    <t>Shree Cements Ltd</t>
  </si>
  <si>
    <t>Marico Ltd</t>
  </si>
  <si>
    <t>GIC Housing Finance Ltd</t>
  </si>
  <si>
    <t>Lakshmi Vilas Bank Ltd</t>
  </si>
  <si>
    <t>PNB Housing Finance Ltd</t>
  </si>
  <si>
    <t>VRL Logistics Ltd</t>
  </si>
  <si>
    <t>Alkem Laboratories Ltd</t>
  </si>
  <si>
    <t>Eicher Motors Ltd</t>
  </si>
  <si>
    <t>Kajaria Ceramics Ltd</t>
  </si>
  <si>
    <t>The South Indian Bank Ltd</t>
  </si>
  <si>
    <t>RANE HOLDINGS Ltd</t>
  </si>
  <si>
    <t>Timken India Ltd</t>
  </si>
  <si>
    <t>JM Financial Ltd</t>
  </si>
  <si>
    <t>VA Tech Wabag Ltd</t>
  </si>
  <si>
    <t>Container Corporation of India Ltd</t>
  </si>
  <si>
    <t>APL Apollo Tubes Ltd</t>
  </si>
  <si>
    <t>Gujarat State Petronet Ltd</t>
  </si>
  <si>
    <t>FAG Bearings India Ltd</t>
  </si>
  <si>
    <t>Greaves Cotton Ltd</t>
  </si>
  <si>
    <t>Blue Dart Express Ltd</t>
  </si>
  <si>
    <t>3M India Ltd</t>
  </si>
  <si>
    <t>Balrampur Chini Mills Ltd</t>
  </si>
  <si>
    <t>Page Industries Ltd</t>
  </si>
  <si>
    <t>Multi Commodity Exchange of India Ltd</t>
  </si>
  <si>
    <t>Procter &amp; Gamble Hygiene and Health Care Ltd</t>
  </si>
  <si>
    <t>Natco Pharma Ltd</t>
  </si>
  <si>
    <t>Suven Life Sciences Ltd</t>
  </si>
  <si>
    <t>Mcleod Russel India Ltd</t>
  </si>
  <si>
    <t>TCI Express Ltd</t>
  </si>
  <si>
    <t>RSWM Ltd</t>
  </si>
  <si>
    <t>Vardhman Textiles Ltd</t>
  </si>
  <si>
    <t>City Union Bank Ltd</t>
  </si>
  <si>
    <t>Entertainment Network (India) Ltd</t>
  </si>
  <si>
    <t>Transport Corporation of India Ltd</t>
  </si>
  <si>
    <t>Shriram City Union Finance Ltd</t>
  </si>
  <si>
    <t>Poddar Housing and Development Ltd</t>
  </si>
  <si>
    <t>Precision Camshafts Ltd</t>
  </si>
  <si>
    <t>CRISIL Ltd</t>
  </si>
  <si>
    <t>Ingersoll Rand (India) Ltd</t>
  </si>
  <si>
    <t>Atul Ltd</t>
  </si>
  <si>
    <t>ITD Cementation India Ltd</t>
  </si>
  <si>
    <t>S H Kelkar and Company Ltd</t>
  </si>
  <si>
    <t>Power Mech Projects Ltd</t>
  </si>
  <si>
    <t>RBL Bank Ltd June 2017 Future</t>
  </si>
  <si>
    <t>KEC International Ltd</t>
  </si>
  <si>
    <t>V-Mart Retail Ltd</t>
  </si>
  <si>
    <t>KEI Industries Ltd</t>
  </si>
  <si>
    <t>HBL Power Systems Ltd</t>
  </si>
  <si>
    <t>NCC Ltd</t>
  </si>
  <si>
    <t>Igarashi Motors India Ltd</t>
  </si>
  <si>
    <t>JK Lakshmi Cement Ltd</t>
  </si>
  <si>
    <t>PVR Ltd</t>
  </si>
  <si>
    <t>Lakshmi Machine Works Ltd</t>
  </si>
  <si>
    <t>Wonderla Holidays Ltd</t>
  </si>
  <si>
    <t>K.P.R. Mill Ltd</t>
  </si>
  <si>
    <t>Hikal Ltd</t>
  </si>
  <si>
    <t>Cyient Ltd</t>
  </si>
  <si>
    <t>Aditya Birla Fashion and Retail Ltd</t>
  </si>
  <si>
    <t>TD Power Systems Ltd</t>
  </si>
  <si>
    <t>WABCO India Ltd</t>
  </si>
  <si>
    <t>Asahi India Glass Ltd</t>
  </si>
  <si>
    <t>Greenply Industries Ltd</t>
  </si>
  <si>
    <t>Equitas Holdings Ltd</t>
  </si>
  <si>
    <t>Gujarat State Fertilizers &amp; Chemicals Ltd</t>
  </si>
  <si>
    <t>Gujarat Gas Ltd</t>
  </si>
  <si>
    <t>Linc Pen &amp; Plastics Ltd</t>
  </si>
  <si>
    <t>Gujarat Alkalies and Chemicals Ltd</t>
  </si>
  <si>
    <t>Oil India Ltd</t>
  </si>
  <si>
    <t>HPL Electric &amp; Power Ltd</t>
  </si>
  <si>
    <t>Asian Granito India Ltd</t>
  </si>
  <si>
    <t>Tube Investments of India Ltd</t>
  </si>
  <si>
    <t>EIH Ltd</t>
  </si>
  <si>
    <t>GNA Axles Ltd</t>
  </si>
  <si>
    <t>3D PLM Software Solutions Ltd (Preference shares)</t>
  </si>
  <si>
    <t>Ahluwalia Contracts (India) Ltd</t>
  </si>
  <si>
    <t>Monsanto India Ltd</t>
  </si>
  <si>
    <t>9.2% ICICI Bank Ltd **</t>
  </si>
  <si>
    <t>9.5% IndusInd Bank Ltd **</t>
  </si>
  <si>
    <t>8.54% NHPC Ltd **</t>
  </si>
  <si>
    <t>9.3% Blue Dart Express Ltd **</t>
  </si>
  <si>
    <t>8.75% Axis Bank Ltd</t>
  </si>
  <si>
    <t>9.4% Blue Dart Express Ltd **</t>
  </si>
  <si>
    <t>9.5% Blue Dart Express Ltd **</t>
  </si>
  <si>
    <t>Bharti Airtel Ltd</t>
  </si>
  <si>
    <t>Coal India Ltd</t>
  </si>
  <si>
    <t>Tata Power Company Ltd</t>
  </si>
  <si>
    <t>8.49% NTPC Ltd **</t>
  </si>
  <si>
    <t>Dilip Buildcon Ltd</t>
  </si>
  <si>
    <t>NBCC (India) Ltd</t>
  </si>
  <si>
    <t>J.Kumar Infraprojects Ltd</t>
  </si>
  <si>
    <t>Adani Transmission Ltd</t>
  </si>
  <si>
    <t>Techno Electric &amp; Engineering Company Ltd</t>
  </si>
  <si>
    <t>Navkar Corporation Ltd</t>
  </si>
  <si>
    <t>Gateway Distriparks Ltd</t>
  </si>
  <si>
    <t>Maharashtra Seamless Ltd</t>
  </si>
  <si>
    <t>PNC Infratech Ltd</t>
  </si>
  <si>
    <t>Ratnamani Metals &amp; Tubes Ltd</t>
  </si>
  <si>
    <t>PTC India Financial Services Ltd</t>
  </si>
  <si>
    <t>Idea Cellular Ltd</t>
  </si>
  <si>
    <t>Praj Industries Ltd</t>
  </si>
  <si>
    <t>Blue Star Ltd</t>
  </si>
  <si>
    <t>Kirloskar Oil Engines Ltd</t>
  </si>
  <si>
    <t>Snowman Logistics Ltd</t>
  </si>
  <si>
    <t>9.07% Gruh Finance Ltd **</t>
  </si>
  <si>
    <t>9.64% Power Grid Corporation of India Ltd **</t>
  </si>
  <si>
    <t>9.85% Shriram Transport Finance Company Ltd **</t>
  </si>
  <si>
    <t>8.37% Rural Electrification Corporation Ltd **</t>
  </si>
  <si>
    <t>7.42% Power Finance Corporation Ltd</t>
  </si>
  <si>
    <t>8.4% Larsen &amp; Toubro Ltd **</t>
  </si>
  <si>
    <t>7.42% Rural Electrification Corporation Ltd **</t>
  </si>
  <si>
    <t>8.38% Power Finance Corporation Ltd **</t>
  </si>
  <si>
    <t>8.36% Rural Electrification Corporation Ltd **</t>
  </si>
  <si>
    <t>6.72% NTPC Ltd</t>
  </si>
  <si>
    <t>8.87% Rural Electrification Corporation Ltd</t>
  </si>
  <si>
    <t>7.78% Housing Development Finance Corporation Ltd **</t>
  </si>
  <si>
    <t>7.96% LIC Housing Finance Ltd **</t>
  </si>
  <si>
    <t>8.75% Reliance Industries Ltd **</t>
  </si>
  <si>
    <t>8.48% Mahindra &amp; Mahindra Financial Services Ltd **</t>
  </si>
  <si>
    <t>8.5% LIC Housing Finance Ltd **</t>
  </si>
  <si>
    <t>7.46% Power Finance Corporation Ltd **</t>
  </si>
  <si>
    <t>8.95% Larsen &amp; Toubro Ltd **</t>
  </si>
  <si>
    <t>8.32% Power Grid Corporation of India Ltd **</t>
  </si>
  <si>
    <t>8.18% NTPC Ltd **</t>
  </si>
  <si>
    <t>7.98% LIC Housing Finance Ltd **</t>
  </si>
  <si>
    <t>8.85% Bajaj Finance Ltd **</t>
  </si>
  <si>
    <t>8.46% Housing Development Finance Corporation Ltd **</t>
  </si>
  <si>
    <t>1.5% Housing Development Finance Corporation Ltd **</t>
  </si>
  <si>
    <t>7.78% LIC Housing Finance Ltd **</t>
  </si>
  <si>
    <t>7.65% Housing Development Finance Corporation Ltd **</t>
  </si>
  <si>
    <t>7.13% Rural Electrification Corporation Ltd **</t>
  </si>
  <si>
    <t>8.68% LIC Housing Finance Ltd **</t>
  </si>
  <si>
    <t>8.49% Housing Development Finance Corporation Ltd **</t>
  </si>
  <si>
    <t>8.82% Power Finance Corporation Ltd **</t>
  </si>
  <si>
    <t>8.48% LIC Housing Finance Ltd **</t>
  </si>
  <si>
    <t>8.45% Power Finance Corporation Ltd **</t>
  </si>
  <si>
    <t>7.8% Bajaj Finance Ltd **</t>
  </si>
  <si>
    <t>7.5% Power Finance Corporation Ltd **</t>
  </si>
  <si>
    <t>6.83% Power Finance Corporation Ltd **</t>
  </si>
  <si>
    <t>9.24% LIC Housing Finance Ltd **</t>
  </si>
  <si>
    <t>8.61% LIC Housing Finance Ltd **</t>
  </si>
  <si>
    <t>7.93% Power Grid Corporation of India Ltd **</t>
  </si>
  <si>
    <t>8.8% Mahindra &amp; Mahindra Financial Services Ltd **</t>
  </si>
  <si>
    <t>7.87% Mahindra &amp; Mahindra Financial Services Ltd **</t>
  </si>
  <si>
    <t>7.8% Axis Finance Ltd **</t>
  </si>
  <si>
    <t>9.75% Rural Electrification Corporation Ltd **</t>
  </si>
  <si>
    <t>8.78% NHPC Ltd **</t>
  </si>
  <si>
    <t>8.7% Power Finance Corporation Ltd **</t>
  </si>
  <si>
    <t>8.72% LIC Housing Finance Ltd **</t>
  </si>
  <si>
    <t>7.65% Bajaj Finance Ltd **</t>
  </si>
  <si>
    <t>8.64% Power Grid Corporation of India Ltd **</t>
  </si>
  <si>
    <t>8.1% NTPC Ltd **</t>
  </si>
  <si>
    <t>8.42% Power Finance Corporation Ltd **</t>
  </si>
  <si>
    <t>8.79% Bajaj Finance Ltd **</t>
  </si>
  <si>
    <t>9.25% Power Grid Corporation of India Ltd **</t>
  </si>
  <si>
    <t>8.93% NTPC Ltd **</t>
  </si>
  <si>
    <t>8.78% NTPC Ltd **</t>
  </si>
  <si>
    <t>8.5% NHPC Ltd **</t>
  </si>
  <si>
    <t>7.69% Housing Development Finance Corporation Ltd **</t>
  </si>
  <si>
    <t>9.47% Power Grid Corporation of India Ltd **</t>
  </si>
  <si>
    <t>9.42% Power Finance Corporation Ltd **</t>
  </si>
  <si>
    <t>8.49% NHPC Ltd **</t>
  </si>
  <si>
    <t>9.39% Power Finance Corporation Ltd **</t>
  </si>
  <si>
    <t>8.8% Larsen &amp; Toubro Ltd **</t>
  </si>
  <si>
    <t>8.72% Rural Electrification Corporation Ltd **</t>
  </si>
  <si>
    <t>8.95% Housing Development Finance Corporation Ltd **</t>
  </si>
  <si>
    <t>9.15% Larsen &amp; Toubro Ltd **</t>
  </si>
  <si>
    <t>7.68% Gruh Finance Ltd **</t>
  </si>
  <si>
    <t>7.54% Gruh Finance Ltd **</t>
  </si>
  <si>
    <t>Music Broadcast Ltd</t>
  </si>
  <si>
    <t>Maruti Suzuki India Ltd June 2017 Future</t>
  </si>
  <si>
    <t>9.48% Tata Power Company Ltd **</t>
  </si>
  <si>
    <t>8.04% Idea Cellular Ltd **</t>
  </si>
  <si>
    <t>8.85% HDFC Bank Ltd **</t>
  </si>
  <si>
    <t>8.1% Indiabulls Housing Finance Ltd **</t>
  </si>
  <si>
    <t>9.6% Hindalco Industries Ltd **</t>
  </si>
  <si>
    <t>9.15% Tata Steel Ltd **</t>
  </si>
  <si>
    <t>9.55% Hindalco Industries Ltd **</t>
  </si>
  <si>
    <t>10% Indiabulls Housing Finance Ltd **</t>
  </si>
  <si>
    <t>8.2% Cholamandalam Investment and Finance Company Ltd</t>
  </si>
  <si>
    <t>$</t>
  </si>
  <si>
    <t>8.6547% LIC Housing Finance Ltd **</t>
  </si>
  <si>
    <t>9.2205% L&amp;T Finance Ltd **</t>
  </si>
  <si>
    <t>8.8896% Bajaj Finance Ltd **</t>
  </si>
  <si>
    <t>8.6556% Kotak Mahindra Prime Ltd **</t>
  </si>
  <si>
    <t>8.8205% HDB Financial Services Ltd **</t>
  </si>
  <si>
    <t>8.8394% HDB Financial Services Ltd **</t>
  </si>
  <si>
    <t>8.8476% Bajaj Finance Ltd **</t>
  </si>
  <si>
    <t>8.6967% Mahindra &amp; Mahindra Financial Services Ltd **</t>
  </si>
  <si>
    <t>8.6964% Mahindra &amp; Mahindra Financial Services Ltd **</t>
  </si>
  <si>
    <t>9.0109% Cholamandalam Investment and Finance Company Ltd **</t>
  </si>
  <si>
    <t>8.9893% Cholamandalam Investment and Finance Company Ltd **</t>
  </si>
  <si>
    <t>8.6414% L &amp; T Infrastructure Finance Co Ltd **</t>
  </si>
  <si>
    <t>8.696% Shriram Transport Finance Company Ltd **</t>
  </si>
  <si>
    <t>8.3347% Kotak Mahindra Prime Ltd **</t>
  </si>
  <si>
    <t>8.4833% L &amp; T Infrastructure Finance Co Ltd **</t>
  </si>
  <si>
    <t>8.0569% Kotak Mahindra Investments Ltd **</t>
  </si>
  <si>
    <t>7.8966% Kotak Mahindra Prime Ltd **</t>
  </si>
  <si>
    <t>8.6654% Kotak Mahindra Investments Ltd **</t>
  </si>
  <si>
    <t>7.6314% Mahindra &amp; Mahindra Financial Services Ltd **</t>
  </si>
  <si>
    <t>8.8145% JM Financial Products  Ltd **</t>
  </si>
  <si>
    <t>9.7705% LIC Housing Finance Ltd **</t>
  </si>
  <si>
    <t>9.7624% LIC Housing Finance Ltd **</t>
  </si>
  <si>
    <t>7.6621% Kotak Mahindra Prime Ltd **</t>
  </si>
  <si>
    <t>8.8803% JM Financial Products  Ltd **</t>
  </si>
  <si>
    <t>7.8425% Bajaj Finance Ltd **</t>
  </si>
  <si>
    <t>7.8409% Bajaj Finance Ltd</t>
  </si>
  <si>
    <t>7.9558% Sundaram BNP Paribas Home Finance Ltd **</t>
  </si>
  <si>
    <t>7.6225% Mahindra &amp; Mahindra Financial Services Ltd **</t>
  </si>
  <si>
    <t>7.6540% Kotak Mahindra Prime Ltd **</t>
  </si>
  <si>
    <t>8.6201% Kotak Mahindra Prime Ltd **</t>
  </si>
  <si>
    <t>8.6846% JM Financial Products  Ltd **</t>
  </si>
  <si>
    <t>7.7671% Kotak Mahindra Investments Ltd **</t>
  </si>
  <si>
    <t>9.0014% L &amp; T Infrastructure Finance Co Ltd **</t>
  </si>
  <si>
    <t>8.7808% Kotak Mahindra Prime Ltd **</t>
  </si>
  <si>
    <t>8.055% HDB Financial Services Ltd **</t>
  </si>
  <si>
    <t>7.749% Kotak Mahindra Prime Ltd **</t>
  </si>
  <si>
    <t>7.9585% Cholamandalam Investment and Finance Company Ltd **</t>
  </si>
  <si>
    <t>7.5072% LIC Housing Finance Ltd **</t>
  </si>
  <si>
    <t>7.6342% Mahindra &amp; Mahindra Financial Services Ltd **</t>
  </si>
  <si>
    <t>7.9612% Cholamandalam Investment and Finance Company Ltd **</t>
  </si>
  <si>
    <t>7.6932% Kotak Mahindra Prime Ltd **</t>
  </si>
  <si>
    <t>8.7022% LIC Housing Finance Ltd **</t>
  </si>
  <si>
    <t>8.8920% Bajaj Finance Ltd **</t>
  </si>
  <si>
    <t>9.5387% HDB Financial Services Ltd **</t>
  </si>
  <si>
    <t>8.6625% HDB Financial Services Ltd **</t>
  </si>
  <si>
    <t>IDFC Focused Equity Fund (FEF)</t>
  </si>
  <si>
    <t>Dishman Carbogen Amcis Ltd **</t>
  </si>
  <si>
    <t>Vedanta Ltd (Preference shares) **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</si>
</sst>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b/>
      <sz val="9"/>
      <color indexed="72"/>
      <name val="Arial"/>
    </font>
    <font>
      <sz val="10"/>
      <name val="SansSerif"/>
    </font>
    <font>
      <sz val="9"/>
      <color indexed="72"/>
      <name val="Arial"/>
    </font>
    <font>
      <sz val="9"/>
      <color indexed="9"/>
      <name val="Arial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sz val="10"/>
      <color theme="0"/>
      <name val="SansSerif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7" fillId="0" borderId="6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left" vertical="top" wrapText="1"/>
    </xf>
    <xf numFmtId="0" fontId="7" fillId="0" borderId="10" xfId="0" applyNumberFormat="1" applyFont="1" applyFill="1" applyBorder="1" applyAlignment="1" applyProtection="1">
      <alignment horizontal="left" vertical="top" wrapText="1"/>
    </xf>
    <xf numFmtId="164" fontId="7" fillId="0" borderId="10" xfId="0" applyNumberFormat="1" applyFont="1" applyFill="1" applyBorder="1" applyAlignment="1" applyProtection="1">
      <alignment horizontal="right" vertical="top" wrapText="1"/>
    </xf>
    <xf numFmtId="165" fontId="7" fillId="0" borderId="11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left" vertical="top"/>
    </xf>
    <xf numFmtId="0" fontId="1" fillId="0" borderId="6" xfId="0" applyNumberFormat="1" applyFont="1" applyFill="1" applyBorder="1" applyAlignment="1" applyProtection="1">
      <alignment horizontal="left" vertical="top"/>
    </xf>
    <xf numFmtId="0" fontId="3" fillId="0" borderId="7" xfId="0" applyNumberFormat="1" applyFont="1" applyFill="1" applyBorder="1" applyAlignment="1" applyProtection="1">
      <alignment horizontal="left" vertical="top"/>
    </xf>
    <xf numFmtId="0" fontId="3" fillId="0" borderId="8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3" fillId="0" borderId="6" xfId="0" applyNumberFormat="1" applyFont="1" applyFill="1" applyBorder="1" applyAlignment="1" applyProtection="1">
      <alignment horizontal="left" vertical="top"/>
    </xf>
    <xf numFmtId="3" fontId="3" fillId="0" borderId="7" xfId="0" applyNumberFormat="1" applyFont="1" applyFill="1" applyBorder="1" applyAlignment="1" applyProtection="1">
      <alignment horizontal="right" vertical="top"/>
    </xf>
    <xf numFmtId="164" fontId="3" fillId="0" borderId="7" xfId="0" applyNumberFormat="1" applyFont="1" applyFill="1" applyBorder="1" applyAlignment="1" applyProtection="1">
      <alignment horizontal="right" vertical="top"/>
    </xf>
    <xf numFmtId="165" fontId="3" fillId="0" borderId="8" xfId="0" applyNumberFormat="1" applyFont="1" applyFill="1" applyBorder="1" applyAlignment="1" applyProtection="1">
      <alignment horizontal="right" vertical="top"/>
    </xf>
    <xf numFmtId="0" fontId="1" fillId="0" borderId="9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left" vertical="top"/>
    </xf>
    <xf numFmtId="164" fontId="1" fillId="0" borderId="10" xfId="0" applyNumberFormat="1" applyFont="1" applyFill="1" applyBorder="1" applyAlignment="1" applyProtection="1">
      <alignment horizontal="right" vertical="top"/>
    </xf>
    <xf numFmtId="165" fontId="1" fillId="0" borderId="11" xfId="0" applyNumberFormat="1" applyFont="1" applyFill="1" applyBorder="1" applyAlignment="1" applyProtection="1">
      <alignment horizontal="right" vertical="top"/>
    </xf>
    <xf numFmtId="0" fontId="3" fillId="0" borderId="10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right" vertical="top"/>
    </xf>
    <xf numFmtId="0" fontId="1" fillId="0" borderId="11" xfId="0" applyNumberFormat="1" applyFont="1" applyFill="1" applyBorder="1" applyAlignment="1" applyProtection="1">
      <alignment horizontal="right" vertical="top"/>
    </xf>
    <xf numFmtId="0" fontId="3" fillId="0" borderId="9" xfId="0" applyNumberFormat="1" applyFont="1" applyFill="1" applyBorder="1" applyAlignment="1" applyProtection="1">
      <alignment horizontal="left" vertical="top"/>
    </xf>
    <xf numFmtId="0" fontId="6" fillId="0" borderId="5" xfId="0" applyNumberFormat="1" applyFont="1" applyFill="1" applyBorder="1" applyAlignment="1" applyProtection="1">
      <alignment horizontal="left" vertical="top"/>
    </xf>
    <xf numFmtId="0" fontId="7" fillId="0" borderId="6" xfId="0" applyNumberFormat="1" applyFont="1" applyFill="1" applyBorder="1" applyAlignment="1" applyProtection="1">
      <alignment horizontal="left" vertical="top"/>
    </xf>
    <xf numFmtId="0" fontId="6" fillId="0" borderId="7" xfId="0" applyNumberFormat="1" applyFont="1" applyFill="1" applyBorder="1" applyAlignment="1" applyProtection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7" fillId="0" borderId="9" xfId="0" applyNumberFormat="1" applyFont="1" applyFill="1" applyBorder="1" applyAlignment="1" applyProtection="1">
      <alignment horizontal="left" vertical="top"/>
    </xf>
    <xf numFmtId="0" fontId="7" fillId="0" borderId="10" xfId="0" applyNumberFormat="1" applyFont="1" applyFill="1" applyBorder="1" applyAlignment="1" applyProtection="1">
      <alignment horizontal="left" vertical="top"/>
    </xf>
    <xf numFmtId="164" fontId="7" fillId="0" borderId="10" xfId="0" applyNumberFormat="1" applyFont="1" applyFill="1" applyBorder="1" applyAlignment="1" applyProtection="1">
      <alignment horizontal="right" vertical="top"/>
    </xf>
    <xf numFmtId="165" fontId="7" fillId="0" borderId="11" xfId="0" applyNumberFormat="1" applyFont="1" applyFill="1" applyBorder="1" applyAlignment="1" applyProtection="1">
      <alignment horizontal="right" vertical="top"/>
    </xf>
    <xf numFmtId="0" fontId="3" fillId="0" borderId="12" xfId="0" applyNumberFormat="1" applyFont="1" applyFill="1" applyBorder="1" applyAlignment="1" applyProtection="1">
      <alignment horizontal="left" vertical="top"/>
    </xf>
    <xf numFmtId="164" fontId="1" fillId="0" borderId="12" xfId="0" applyNumberFormat="1" applyFont="1" applyFill="1" applyBorder="1" applyAlignment="1" applyProtection="1">
      <alignment horizontal="right" vertical="top"/>
    </xf>
    <xf numFmtId="165" fontId="1" fillId="0" borderId="13" xfId="0" applyNumberFormat="1" applyFont="1" applyFill="1" applyBorder="1" applyAlignment="1" applyProtection="1">
      <alignment horizontal="right" vertical="top"/>
    </xf>
    <xf numFmtId="0" fontId="3" fillId="0" borderId="7" xfId="0" applyNumberFormat="1" applyFont="1" applyFill="1" applyBorder="1" applyAlignment="1" applyProtection="1">
      <alignment horizontal="right" vertical="top"/>
    </xf>
    <xf numFmtId="0" fontId="3" fillId="0" borderId="14" xfId="0" applyNumberFormat="1" applyFont="1" applyFill="1" applyBorder="1" applyAlignment="1" applyProtection="1">
      <alignment horizontal="left" vertical="top"/>
    </xf>
    <xf numFmtId="0" fontId="1" fillId="0" borderId="15" xfId="0" applyNumberFormat="1" applyFont="1" applyFill="1" applyBorder="1" applyAlignment="1" applyProtection="1">
      <alignment horizontal="left" vertical="top"/>
    </xf>
    <xf numFmtId="0" fontId="3" fillId="0" borderId="16" xfId="0" applyNumberFormat="1" applyFont="1" applyFill="1" applyBorder="1" applyAlignment="1" applyProtection="1">
      <alignment horizontal="left" vertical="top"/>
    </xf>
    <xf numFmtId="164" fontId="1" fillId="0" borderId="16" xfId="0" applyNumberFormat="1" applyFont="1" applyFill="1" applyBorder="1" applyAlignment="1" applyProtection="1">
      <alignment horizontal="right" vertical="top"/>
    </xf>
    <xf numFmtId="165" fontId="1" fillId="0" borderId="17" xfId="0" applyNumberFormat="1" applyFont="1" applyFill="1" applyBorder="1" applyAlignment="1" applyProtection="1">
      <alignment horizontal="righ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vertical="top"/>
    </xf>
    <xf numFmtId="0" fontId="1" fillId="0" borderId="6" xfId="0" applyNumberFormat="1" applyFont="1" applyFill="1" applyBorder="1" applyAlignment="1" applyProtection="1">
      <alignment vertical="top"/>
    </xf>
    <xf numFmtId="0" fontId="3" fillId="0" borderId="7" xfId="0" applyNumberFormat="1" applyFont="1" applyFill="1" applyBorder="1" applyAlignment="1" applyProtection="1">
      <alignment vertical="top"/>
    </xf>
    <xf numFmtId="0" fontId="3" fillId="0" borderId="6" xfId="0" applyNumberFormat="1" applyFont="1" applyFill="1" applyBorder="1" applyAlignment="1" applyProtection="1">
      <alignment vertical="top"/>
    </xf>
    <xf numFmtId="0" fontId="1" fillId="0" borderId="7" xfId="0" applyNumberFormat="1" applyFont="1" applyFill="1" applyBorder="1" applyAlignment="1" applyProtection="1">
      <alignment horizontal="left" vertical="top"/>
    </xf>
    <xf numFmtId="166" fontId="3" fillId="0" borderId="7" xfId="0" applyNumberFormat="1" applyFont="1" applyFill="1" applyBorder="1" applyAlignment="1" applyProtection="1">
      <alignment horizontal="right" vertical="top"/>
    </xf>
    <xf numFmtId="0" fontId="3" fillId="0" borderId="8" xfId="0" applyNumberFormat="1" applyFont="1" applyFill="1" applyBorder="1" applyAlignment="1" applyProtection="1">
      <alignment horizontal="right" vertical="top"/>
    </xf>
    <xf numFmtId="0" fontId="1" fillId="0" borderId="10" xfId="0" applyNumberFormat="1" applyFont="1" applyFill="1" applyBorder="1" applyAlignment="1" applyProtection="1">
      <alignment vertical="top"/>
    </xf>
    <xf numFmtId="0" fontId="9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/>
    <xf numFmtId="39" fontId="2" fillId="0" borderId="0" xfId="0" applyNumberFormat="1" applyFont="1" applyFill="1" applyBorder="1" applyAlignment="1" applyProtection="1">
      <alignment horizontal="left" vertical="top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left" vertical="top" wrapText="1"/>
    </xf>
    <xf numFmtId="164" fontId="7" fillId="0" borderId="7" xfId="0" applyNumberFormat="1" applyFont="1" applyFill="1" applyBorder="1" applyAlignment="1" applyProtection="1">
      <alignment horizontal="right" vertical="top" wrapText="1"/>
    </xf>
    <xf numFmtId="165" fontId="7" fillId="0" borderId="8" xfId="0" applyNumberFormat="1" applyFont="1" applyFill="1" applyBorder="1" applyAlignment="1" applyProtection="1">
      <alignment horizontal="right" vertical="top" wrapText="1"/>
    </xf>
    <xf numFmtId="4" fontId="2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>
      <alignment horizontal="left" vertical="top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9"/>
  <sheetViews>
    <sheetView showGridLines="0" tabSelected="1" zoomScaleNormal="100" workbookViewId="0">
      <selection activeCell="B21" sqref="B21"/>
    </sheetView>
  </sheetViews>
  <sheetFormatPr defaultRowHeight="12.75"/>
  <cols>
    <col min="1" max="1" width="9.7109375" style="2" bestFit="1" customWidth="1"/>
    <col min="2" max="2" width="48.85546875" style="2" bestFit="1" customWidth="1"/>
    <col min="3" max="3" width="13.85546875" style="2" bestFit="1" customWidth="1"/>
    <col min="4" max="4" width="15.425781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Cash Fund (CF)</v>
      </c>
      <c r="C4" s="72"/>
      <c r="D4" s="72"/>
      <c r="E4" s="72"/>
      <c r="F4" s="72"/>
      <c r="G4" s="72"/>
    </row>
    <row r="5" spans="1:7" s="64" customFormat="1" ht="15.95" customHeight="1">
      <c r="A5" s="62" t="s">
        <v>0</v>
      </c>
      <c r="B5" s="63" t="s">
        <v>2106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12</v>
      </c>
      <c r="B12" s="21" t="s">
        <v>2162</v>
      </c>
      <c r="C12" s="16" t="s">
        <v>13</v>
      </c>
      <c r="D12" s="18" t="s">
        <v>14</v>
      </c>
      <c r="E12" s="22">
        <v>2500000</v>
      </c>
      <c r="F12" s="23">
        <v>2501.1</v>
      </c>
      <c r="G12" s="24">
        <v>2.3999999999999998E-3</v>
      </c>
    </row>
    <row r="13" spans="1:7" ht="12.95" customHeight="1">
      <c r="A13" s="20" t="s">
        <v>15</v>
      </c>
      <c r="B13" s="21" t="s">
        <v>2163</v>
      </c>
      <c r="C13" s="16" t="s">
        <v>16</v>
      </c>
      <c r="D13" s="18" t="s">
        <v>14</v>
      </c>
      <c r="E13" s="22">
        <v>1000000</v>
      </c>
      <c r="F13" s="23">
        <v>1000.75</v>
      </c>
      <c r="G13" s="24">
        <v>8.9999999999999998E-4</v>
      </c>
    </row>
    <row r="14" spans="1:7" ht="12.95" customHeight="1">
      <c r="A14" s="20" t="s">
        <v>17</v>
      </c>
      <c r="B14" s="21" t="s">
        <v>2164</v>
      </c>
      <c r="C14" s="16" t="s">
        <v>18</v>
      </c>
      <c r="D14" s="18" t="s">
        <v>14</v>
      </c>
      <c r="E14" s="22">
        <v>500000</v>
      </c>
      <c r="F14" s="23">
        <v>501.02</v>
      </c>
      <c r="G14" s="24">
        <v>5.0000000000000001E-4</v>
      </c>
    </row>
    <row r="15" spans="1:7" ht="12.95" customHeight="1">
      <c r="A15" s="20" t="s">
        <v>19</v>
      </c>
      <c r="B15" s="21" t="s">
        <v>21</v>
      </c>
      <c r="C15" s="16" t="s">
        <v>20</v>
      </c>
      <c r="D15" s="18" t="s">
        <v>22</v>
      </c>
      <c r="E15" s="22">
        <v>500000</v>
      </c>
      <c r="F15" s="23">
        <v>500.35</v>
      </c>
      <c r="G15" s="24">
        <v>5.0000000000000001E-4</v>
      </c>
    </row>
    <row r="16" spans="1:7" ht="12.95" customHeight="1">
      <c r="A16" s="9"/>
      <c r="B16" s="26" t="s">
        <v>23</v>
      </c>
      <c r="C16" s="25" t="s">
        <v>2</v>
      </c>
      <c r="D16" s="26" t="s">
        <v>2</v>
      </c>
      <c r="E16" s="26" t="s">
        <v>2</v>
      </c>
      <c r="F16" s="27">
        <v>4503.22</v>
      </c>
      <c r="G16" s="28">
        <v>4.3E-3</v>
      </c>
    </row>
    <row r="17" spans="1:7" ht="12.95" customHeight="1">
      <c r="A17" s="9"/>
      <c r="B17" s="17" t="s">
        <v>24</v>
      </c>
      <c r="C17" s="16" t="s">
        <v>2</v>
      </c>
      <c r="D17" s="29" t="s">
        <v>2</v>
      </c>
      <c r="E17" s="29" t="s">
        <v>2</v>
      </c>
      <c r="F17" s="30" t="s">
        <v>25</v>
      </c>
      <c r="G17" s="31" t="s">
        <v>25</v>
      </c>
    </row>
    <row r="18" spans="1:7" ht="12.95" customHeight="1">
      <c r="A18" s="9"/>
      <c r="B18" s="25" t="s">
        <v>23</v>
      </c>
      <c r="C18" s="32" t="s">
        <v>2</v>
      </c>
      <c r="D18" s="29" t="s">
        <v>2</v>
      </c>
      <c r="E18" s="29" t="s">
        <v>2</v>
      </c>
      <c r="F18" s="30" t="s">
        <v>25</v>
      </c>
      <c r="G18" s="31" t="s">
        <v>25</v>
      </c>
    </row>
    <row r="19" spans="1:7" ht="12.95" customHeight="1">
      <c r="A19" s="9"/>
      <c r="B19" s="34" t="s">
        <v>2107</v>
      </c>
      <c r="C19" s="33" t="s">
        <v>2</v>
      </c>
      <c r="D19" s="35" t="s">
        <v>2</v>
      </c>
      <c r="E19" s="35" t="s">
        <v>2</v>
      </c>
      <c r="F19" s="35" t="s">
        <v>2</v>
      </c>
      <c r="G19" s="36" t="s">
        <v>2</v>
      </c>
    </row>
    <row r="20" spans="1:7" ht="12.95" customHeight="1">
      <c r="A20" s="37"/>
      <c r="B20" s="39" t="s">
        <v>23</v>
      </c>
      <c r="C20" s="38" t="s">
        <v>2</v>
      </c>
      <c r="D20" s="39" t="s">
        <v>2</v>
      </c>
      <c r="E20" s="39" t="s">
        <v>2</v>
      </c>
      <c r="F20" s="40" t="s">
        <v>25</v>
      </c>
      <c r="G20" s="41" t="s">
        <v>25</v>
      </c>
    </row>
    <row r="21" spans="1:7" ht="12.95" customHeight="1">
      <c r="A21" s="9"/>
      <c r="B21" s="26" t="s">
        <v>26</v>
      </c>
      <c r="C21" s="32" t="s">
        <v>2</v>
      </c>
      <c r="D21" s="29" t="s">
        <v>2</v>
      </c>
      <c r="E21" s="42" t="s">
        <v>2</v>
      </c>
      <c r="F21" s="43">
        <v>4503.22</v>
      </c>
      <c r="G21" s="44">
        <v>4.3E-3</v>
      </c>
    </row>
    <row r="22" spans="1:7" ht="12.95" customHeight="1">
      <c r="A22" s="9"/>
      <c r="B22" s="17" t="s">
        <v>27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9"/>
      <c r="B23" s="17" t="s">
        <v>28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20" t="s">
        <v>29</v>
      </c>
      <c r="B24" s="21" t="s">
        <v>2165</v>
      </c>
      <c r="C24" s="16" t="s">
        <v>30</v>
      </c>
      <c r="D24" s="18" t="s">
        <v>31</v>
      </c>
      <c r="E24" s="22">
        <v>30000000</v>
      </c>
      <c r="F24" s="23">
        <v>29908.68</v>
      </c>
      <c r="G24" s="24">
        <v>2.8400000000000002E-2</v>
      </c>
    </row>
    <row r="25" spans="1:7" ht="12.95" customHeight="1">
      <c r="A25" s="20" t="s">
        <v>32</v>
      </c>
      <c r="B25" s="21" t="s">
        <v>2166</v>
      </c>
      <c r="C25" s="16" t="s">
        <v>33</v>
      </c>
      <c r="D25" s="18" t="s">
        <v>34</v>
      </c>
      <c r="E25" s="22">
        <v>20000000</v>
      </c>
      <c r="F25" s="23">
        <v>19806.099999999999</v>
      </c>
      <c r="G25" s="24">
        <v>1.8800000000000001E-2</v>
      </c>
    </row>
    <row r="26" spans="1:7" ht="12.95" customHeight="1">
      <c r="A26" s="20" t="s">
        <v>35</v>
      </c>
      <c r="B26" s="21" t="s">
        <v>2165</v>
      </c>
      <c r="C26" s="16" t="s">
        <v>36</v>
      </c>
      <c r="D26" s="18" t="s">
        <v>31</v>
      </c>
      <c r="E26" s="22">
        <v>17500000</v>
      </c>
      <c r="F26" s="23">
        <v>17458.54</v>
      </c>
      <c r="G26" s="24">
        <v>1.66E-2</v>
      </c>
    </row>
    <row r="27" spans="1:7" ht="12.95" customHeight="1">
      <c r="A27" s="20" t="s">
        <v>37</v>
      </c>
      <c r="B27" s="21" t="s">
        <v>2167</v>
      </c>
      <c r="C27" s="16" t="s">
        <v>38</v>
      </c>
      <c r="D27" s="18" t="s">
        <v>39</v>
      </c>
      <c r="E27" s="22">
        <v>12500000</v>
      </c>
      <c r="F27" s="23">
        <v>12497.88</v>
      </c>
      <c r="G27" s="24">
        <v>1.1900000000000001E-2</v>
      </c>
    </row>
    <row r="28" spans="1:7" ht="12.95" customHeight="1">
      <c r="A28" s="20" t="s">
        <v>40</v>
      </c>
      <c r="B28" s="21" t="s">
        <v>2165</v>
      </c>
      <c r="C28" s="16" t="s">
        <v>41</v>
      </c>
      <c r="D28" s="18" t="s">
        <v>31</v>
      </c>
      <c r="E28" s="22">
        <v>10000000</v>
      </c>
      <c r="F28" s="23">
        <v>9988.14</v>
      </c>
      <c r="G28" s="24">
        <v>9.4999999999999998E-3</v>
      </c>
    </row>
    <row r="29" spans="1:7" ht="12.95" customHeight="1">
      <c r="A29" s="20" t="s">
        <v>42</v>
      </c>
      <c r="B29" s="21" t="s">
        <v>2168</v>
      </c>
      <c r="C29" s="16" t="s">
        <v>43</v>
      </c>
      <c r="D29" s="18" t="s">
        <v>34</v>
      </c>
      <c r="E29" s="22">
        <v>10000000</v>
      </c>
      <c r="F29" s="23">
        <v>9952.73</v>
      </c>
      <c r="G29" s="24">
        <v>9.4000000000000004E-3</v>
      </c>
    </row>
    <row r="30" spans="1:7" ht="12.95" customHeight="1">
      <c r="A30" s="20" t="s">
        <v>44</v>
      </c>
      <c r="B30" s="21" t="s">
        <v>2167</v>
      </c>
      <c r="C30" s="16" t="s">
        <v>45</v>
      </c>
      <c r="D30" s="18" t="s">
        <v>39</v>
      </c>
      <c r="E30" s="22">
        <v>2500000</v>
      </c>
      <c r="F30" s="23">
        <v>2491.9699999999998</v>
      </c>
      <c r="G30" s="24">
        <v>2.3999999999999998E-3</v>
      </c>
    </row>
    <row r="31" spans="1:7" ht="12.95" customHeight="1">
      <c r="A31" s="9"/>
      <c r="B31" s="17" t="s">
        <v>46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47</v>
      </c>
      <c r="B32" s="21" t="s">
        <v>2169</v>
      </c>
      <c r="C32" s="16" t="s">
        <v>48</v>
      </c>
      <c r="D32" s="18" t="s">
        <v>49</v>
      </c>
      <c r="E32" s="22">
        <v>50000000</v>
      </c>
      <c r="F32" s="23">
        <v>49933.25</v>
      </c>
      <c r="G32" s="24">
        <v>4.7399999999999998E-2</v>
      </c>
    </row>
    <row r="33" spans="1:7" ht="12.95" customHeight="1">
      <c r="A33" s="20" t="s">
        <v>50</v>
      </c>
      <c r="B33" s="21" t="s">
        <v>2170</v>
      </c>
      <c r="C33" s="16" t="s">
        <v>51</v>
      </c>
      <c r="D33" s="18" t="s">
        <v>31</v>
      </c>
      <c r="E33" s="22">
        <v>50000000</v>
      </c>
      <c r="F33" s="23">
        <v>49844.1</v>
      </c>
      <c r="G33" s="24">
        <v>4.7300000000000002E-2</v>
      </c>
    </row>
    <row r="34" spans="1:7" ht="12.95" customHeight="1">
      <c r="A34" s="20" t="s">
        <v>52</v>
      </c>
      <c r="B34" s="21" t="s">
        <v>2171</v>
      </c>
      <c r="C34" s="16" t="s">
        <v>53</v>
      </c>
      <c r="D34" s="18" t="s">
        <v>31</v>
      </c>
      <c r="E34" s="22">
        <v>30000000</v>
      </c>
      <c r="F34" s="23">
        <v>29979.78</v>
      </c>
      <c r="G34" s="24">
        <v>2.8400000000000002E-2</v>
      </c>
    </row>
    <row r="35" spans="1:7" ht="12.95" customHeight="1">
      <c r="A35" s="20" t="s">
        <v>54</v>
      </c>
      <c r="B35" s="21" t="s">
        <v>2172</v>
      </c>
      <c r="C35" s="16" t="s">
        <v>55</v>
      </c>
      <c r="D35" s="18" t="s">
        <v>34</v>
      </c>
      <c r="E35" s="22">
        <v>30000000</v>
      </c>
      <c r="F35" s="23">
        <v>29959.77</v>
      </c>
      <c r="G35" s="24">
        <v>2.8400000000000002E-2</v>
      </c>
    </row>
    <row r="36" spans="1:7" ht="12.95" customHeight="1">
      <c r="A36" s="20" t="s">
        <v>56</v>
      </c>
      <c r="B36" s="21" t="s">
        <v>2173</v>
      </c>
      <c r="C36" s="16" t="s">
        <v>57</v>
      </c>
      <c r="D36" s="18" t="s">
        <v>34</v>
      </c>
      <c r="E36" s="22">
        <v>30000000</v>
      </c>
      <c r="F36" s="23">
        <v>29898.57</v>
      </c>
      <c r="G36" s="24">
        <v>2.8400000000000002E-2</v>
      </c>
    </row>
    <row r="37" spans="1:7" ht="12.95" customHeight="1">
      <c r="A37" s="20" t="s">
        <v>58</v>
      </c>
      <c r="B37" s="21" t="s">
        <v>2170</v>
      </c>
      <c r="C37" s="16" t="s">
        <v>59</v>
      </c>
      <c r="D37" s="18" t="s">
        <v>31</v>
      </c>
      <c r="E37" s="22">
        <v>30000000</v>
      </c>
      <c r="F37" s="23">
        <v>29852.34</v>
      </c>
      <c r="G37" s="24">
        <v>2.8299999999999999E-2</v>
      </c>
    </row>
    <row r="38" spans="1:7" ht="12.95" customHeight="1">
      <c r="A38" s="20" t="s">
        <v>60</v>
      </c>
      <c r="B38" s="21" t="s">
        <v>62</v>
      </c>
      <c r="C38" s="16" t="s">
        <v>61</v>
      </c>
      <c r="D38" s="18" t="s">
        <v>34</v>
      </c>
      <c r="E38" s="22">
        <v>30000000</v>
      </c>
      <c r="F38" s="23">
        <v>29687.91</v>
      </c>
      <c r="G38" s="24">
        <v>2.8199999999999999E-2</v>
      </c>
    </row>
    <row r="39" spans="1:7" ht="12.95" customHeight="1">
      <c r="A39" s="20" t="s">
        <v>63</v>
      </c>
      <c r="B39" s="57" t="s">
        <v>2173</v>
      </c>
      <c r="C39" s="16" t="s">
        <v>64</v>
      </c>
      <c r="D39" s="56" t="s">
        <v>34</v>
      </c>
      <c r="E39" s="22">
        <v>30000000</v>
      </c>
      <c r="F39" s="23">
        <v>29656.05</v>
      </c>
      <c r="G39" s="24">
        <v>2.81E-2</v>
      </c>
    </row>
    <row r="40" spans="1:7" ht="12.95" customHeight="1">
      <c r="A40" s="20" t="s">
        <v>65</v>
      </c>
      <c r="B40" s="21" t="s">
        <v>2174</v>
      </c>
      <c r="C40" s="16" t="s">
        <v>66</v>
      </c>
      <c r="D40" s="18" t="s">
        <v>39</v>
      </c>
      <c r="E40" s="22">
        <v>30000000</v>
      </c>
      <c r="F40" s="23">
        <v>29629.14</v>
      </c>
      <c r="G40" s="24">
        <v>2.81E-2</v>
      </c>
    </row>
    <row r="41" spans="1:7" ht="12.95" customHeight="1">
      <c r="A41" s="20" t="s">
        <v>67</v>
      </c>
      <c r="B41" s="21" t="s">
        <v>2175</v>
      </c>
      <c r="C41" s="16" t="s">
        <v>68</v>
      </c>
      <c r="D41" s="18" t="s">
        <v>39</v>
      </c>
      <c r="E41" s="22">
        <v>28000000</v>
      </c>
      <c r="F41" s="23">
        <v>27859.5</v>
      </c>
      <c r="G41" s="24">
        <v>2.64E-2</v>
      </c>
    </row>
    <row r="42" spans="1:7" ht="12.95" customHeight="1">
      <c r="A42" s="20" t="s">
        <v>69</v>
      </c>
      <c r="B42" s="21" t="s">
        <v>71</v>
      </c>
      <c r="C42" s="16" t="s">
        <v>70</v>
      </c>
      <c r="D42" s="18" t="s">
        <v>31</v>
      </c>
      <c r="E42" s="22">
        <v>25000000</v>
      </c>
      <c r="F42" s="23">
        <v>24915.63</v>
      </c>
      <c r="G42" s="24">
        <v>2.3599999999999999E-2</v>
      </c>
    </row>
    <row r="43" spans="1:7" ht="12.95" customHeight="1">
      <c r="A43" s="20" t="s">
        <v>72</v>
      </c>
      <c r="B43" s="21" t="s">
        <v>2176</v>
      </c>
      <c r="C43" s="16" t="s">
        <v>73</v>
      </c>
      <c r="D43" s="18" t="s">
        <v>39</v>
      </c>
      <c r="E43" s="22">
        <v>25000000</v>
      </c>
      <c r="F43" s="23">
        <v>24877.33</v>
      </c>
      <c r="G43" s="24">
        <v>2.3599999999999999E-2</v>
      </c>
    </row>
    <row r="44" spans="1:7" ht="12.95" customHeight="1">
      <c r="A44" s="20" t="s">
        <v>74</v>
      </c>
      <c r="B44" s="21" t="s">
        <v>76</v>
      </c>
      <c r="C44" s="16" t="s">
        <v>75</v>
      </c>
      <c r="D44" s="18" t="s">
        <v>34</v>
      </c>
      <c r="E44" s="22">
        <v>20000000</v>
      </c>
      <c r="F44" s="23">
        <v>19986.259999999998</v>
      </c>
      <c r="G44" s="24">
        <v>1.9E-2</v>
      </c>
    </row>
    <row r="45" spans="1:7" ht="12.95" customHeight="1">
      <c r="A45" s="20" t="s">
        <v>77</v>
      </c>
      <c r="B45" s="21" t="s">
        <v>79</v>
      </c>
      <c r="C45" s="16" t="s">
        <v>78</v>
      </c>
      <c r="D45" s="18" t="s">
        <v>31</v>
      </c>
      <c r="E45" s="22">
        <v>20000000</v>
      </c>
      <c r="F45" s="23">
        <v>19985.86</v>
      </c>
      <c r="G45" s="24">
        <v>1.9E-2</v>
      </c>
    </row>
    <row r="46" spans="1:7" ht="12.95" customHeight="1">
      <c r="A46" s="20" t="s">
        <v>80</v>
      </c>
      <c r="B46" s="21" t="s">
        <v>76</v>
      </c>
      <c r="C46" s="16" t="s">
        <v>81</v>
      </c>
      <c r="D46" s="18" t="s">
        <v>34</v>
      </c>
      <c r="E46" s="22">
        <v>17500000</v>
      </c>
      <c r="F46" s="23">
        <v>17312.73</v>
      </c>
      <c r="G46" s="24">
        <v>1.6400000000000001E-2</v>
      </c>
    </row>
    <row r="47" spans="1:7" ht="12.95" customHeight="1">
      <c r="A47" s="20" t="s">
        <v>82</v>
      </c>
      <c r="B47" s="21" t="s">
        <v>2177</v>
      </c>
      <c r="C47" s="16" t="s">
        <v>83</v>
      </c>
      <c r="D47" s="18" t="s">
        <v>34</v>
      </c>
      <c r="E47" s="22">
        <v>15000000</v>
      </c>
      <c r="F47" s="23">
        <v>14989.59</v>
      </c>
      <c r="G47" s="24">
        <v>1.4200000000000001E-2</v>
      </c>
    </row>
    <row r="48" spans="1:7" ht="12.95" customHeight="1">
      <c r="A48" s="20" t="s">
        <v>84</v>
      </c>
      <c r="B48" s="21" t="s">
        <v>86</v>
      </c>
      <c r="C48" s="16" t="s">
        <v>85</v>
      </c>
      <c r="D48" s="18" t="s">
        <v>31</v>
      </c>
      <c r="E48" s="22">
        <v>15000000</v>
      </c>
      <c r="F48" s="23">
        <v>14989.16</v>
      </c>
      <c r="G48" s="24">
        <v>1.4200000000000001E-2</v>
      </c>
    </row>
    <row r="49" spans="1:7" ht="12.95" customHeight="1">
      <c r="A49" s="20" t="s">
        <v>87</v>
      </c>
      <c r="B49" s="21" t="s">
        <v>89</v>
      </c>
      <c r="C49" s="16" t="s">
        <v>88</v>
      </c>
      <c r="D49" s="18" t="s">
        <v>34</v>
      </c>
      <c r="E49" s="22">
        <v>15000000</v>
      </c>
      <c r="F49" s="23">
        <v>14978.51</v>
      </c>
      <c r="G49" s="24">
        <v>1.4200000000000001E-2</v>
      </c>
    </row>
    <row r="50" spans="1:7" ht="12.95" customHeight="1">
      <c r="A50" s="20" t="s">
        <v>90</v>
      </c>
      <c r="B50" s="21" t="s">
        <v>2178</v>
      </c>
      <c r="C50" s="16" t="s">
        <v>91</v>
      </c>
      <c r="D50" s="18" t="s">
        <v>31</v>
      </c>
      <c r="E50" s="22">
        <v>15000000</v>
      </c>
      <c r="F50" s="23">
        <v>14960.84</v>
      </c>
      <c r="G50" s="24">
        <v>1.4200000000000001E-2</v>
      </c>
    </row>
    <row r="51" spans="1:7" ht="12.95" customHeight="1">
      <c r="A51" s="20" t="s">
        <v>92</v>
      </c>
      <c r="B51" s="21" t="s">
        <v>94</v>
      </c>
      <c r="C51" s="16" t="s">
        <v>93</v>
      </c>
      <c r="D51" s="18" t="s">
        <v>31</v>
      </c>
      <c r="E51" s="22">
        <v>15000000</v>
      </c>
      <c r="F51" s="23">
        <v>14959.74</v>
      </c>
      <c r="G51" s="24">
        <v>1.4200000000000001E-2</v>
      </c>
    </row>
    <row r="52" spans="1:7" ht="12.95" customHeight="1">
      <c r="A52" s="20" t="s">
        <v>95</v>
      </c>
      <c r="B52" s="21" t="s">
        <v>2179</v>
      </c>
      <c r="C52" s="16" t="s">
        <v>96</v>
      </c>
      <c r="D52" s="18" t="s">
        <v>49</v>
      </c>
      <c r="E52" s="22">
        <v>15000000</v>
      </c>
      <c r="F52" s="23">
        <v>14927.99</v>
      </c>
      <c r="G52" s="24">
        <v>1.4200000000000001E-2</v>
      </c>
    </row>
    <row r="53" spans="1:7" ht="12.95" customHeight="1">
      <c r="A53" s="20" t="s">
        <v>97</v>
      </c>
      <c r="B53" s="21" t="s">
        <v>2180</v>
      </c>
      <c r="C53" s="16" t="s">
        <v>98</v>
      </c>
      <c r="D53" s="18" t="s">
        <v>31</v>
      </c>
      <c r="E53" s="22">
        <v>15000000</v>
      </c>
      <c r="F53" s="23">
        <v>14926.53</v>
      </c>
      <c r="G53" s="24">
        <v>1.4200000000000001E-2</v>
      </c>
    </row>
    <row r="54" spans="1:7" ht="12.95" customHeight="1">
      <c r="A54" s="20" t="s">
        <v>99</v>
      </c>
      <c r="B54" s="21" t="s">
        <v>2181</v>
      </c>
      <c r="C54" s="16" t="s">
        <v>100</v>
      </c>
      <c r="D54" s="18" t="s">
        <v>39</v>
      </c>
      <c r="E54" s="22">
        <v>15000000</v>
      </c>
      <c r="F54" s="23">
        <v>14811.98</v>
      </c>
      <c r="G54" s="24">
        <v>1.41E-2</v>
      </c>
    </row>
    <row r="55" spans="1:7" ht="12.95" customHeight="1">
      <c r="A55" s="20" t="s">
        <v>101</v>
      </c>
      <c r="B55" s="21" t="s">
        <v>2182</v>
      </c>
      <c r="C55" s="16" t="s">
        <v>102</v>
      </c>
      <c r="D55" s="18" t="s">
        <v>31</v>
      </c>
      <c r="E55" s="22">
        <v>12500000</v>
      </c>
      <c r="F55" s="23">
        <v>12336.36</v>
      </c>
      <c r="G55" s="24">
        <v>1.17E-2</v>
      </c>
    </row>
    <row r="56" spans="1:7" ht="12.95" customHeight="1">
      <c r="A56" s="20" t="s">
        <v>103</v>
      </c>
      <c r="B56" s="21" t="s">
        <v>2183</v>
      </c>
      <c r="C56" s="16" t="s">
        <v>104</v>
      </c>
      <c r="D56" s="18" t="s">
        <v>31</v>
      </c>
      <c r="E56" s="22">
        <v>12500000</v>
      </c>
      <c r="F56" s="23">
        <v>12311.96</v>
      </c>
      <c r="G56" s="24">
        <v>1.17E-2</v>
      </c>
    </row>
    <row r="57" spans="1:7" ht="12.95" customHeight="1">
      <c r="A57" s="20" t="s">
        <v>105</v>
      </c>
      <c r="B57" s="21" t="s">
        <v>2183</v>
      </c>
      <c r="C57" s="16" t="s">
        <v>106</v>
      </c>
      <c r="D57" s="18" t="s">
        <v>31</v>
      </c>
      <c r="E57" s="22">
        <v>10000000</v>
      </c>
      <c r="F57" s="23">
        <v>9990.98</v>
      </c>
      <c r="G57" s="24">
        <v>9.4999999999999998E-3</v>
      </c>
    </row>
    <row r="58" spans="1:7" ht="12.95" customHeight="1">
      <c r="A58" s="20" t="s">
        <v>107</v>
      </c>
      <c r="B58" s="21" t="s">
        <v>2184</v>
      </c>
      <c r="C58" s="16" t="s">
        <v>108</v>
      </c>
      <c r="D58" s="18" t="s">
        <v>39</v>
      </c>
      <c r="E58" s="22">
        <v>10000000</v>
      </c>
      <c r="F58" s="23">
        <v>9986.48</v>
      </c>
      <c r="G58" s="24">
        <v>9.4999999999999998E-3</v>
      </c>
    </row>
    <row r="59" spans="1:7" ht="12.95" customHeight="1">
      <c r="A59" s="20" t="s">
        <v>109</v>
      </c>
      <c r="B59" s="21" t="s">
        <v>111</v>
      </c>
      <c r="C59" s="16" t="s">
        <v>110</v>
      </c>
      <c r="D59" s="18" t="s">
        <v>34</v>
      </c>
      <c r="E59" s="22">
        <v>10000000</v>
      </c>
      <c r="F59" s="23">
        <v>9967.3700000000008</v>
      </c>
      <c r="G59" s="24">
        <v>9.4999999999999998E-3</v>
      </c>
    </row>
    <row r="60" spans="1:7" ht="12.95" customHeight="1">
      <c r="A60" s="20" t="s">
        <v>112</v>
      </c>
      <c r="B60" s="21" t="s">
        <v>2185</v>
      </c>
      <c r="C60" s="16" t="s">
        <v>113</v>
      </c>
      <c r="D60" s="18" t="s">
        <v>31</v>
      </c>
      <c r="E60" s="22">
        <v>10000000</v>
      </c>
      <c r="F60" s="23">
        <v>9967.35</v>
      </c>
      <c r="G60" s="24">
        <v>9.4999999999999998E-3</v>
      </c>
    </row>
    <row r="61" spans="1:7" ht="12.95" customHeight="1">
      <c r="A61" s="20" t="s">
        <v>114</v>
      </c>
      <c r="B61" s="21" t="s">
        <v>2186</v>
      </c>
      <c r="C61" s="16" t="s">
        <v>115</v>
      </c>
      <c r="D61" s="18" t="s">
        <v>34</v>
      </c>
      <c r="E61" s="22">
        <v>10000000</v>
      </c>
      <c r="F61" s="23">
        <v>9966.2000000000007</v>
      </c>
      <c r="G61" s="24">
        <v>9.4999999999999998E-3</v>
      </c>
    </row>
    <row r="62" spans="1:7" ht="12.95" customHeight="1">
      <c r="A62" s="20" t="s">
        <v>116</v>
      </c>
      <c r="B62" s="21" t="s">
        <v>2187</v>
      </c>
      <c r="C62" s="16" t="s">
        <v>117</v>
      </c>
      <c r="D62" s="18" t="s">
        <v>31</v>
      </c>
      <c r="E62" s="22">
        <v>10000000</v>
      </c>
      <c r="F62" s="23">
        <v>9965.7800000000007</v>
      </c>
      <c r="G62" s="24">
        <v>9.4999999999999998E-3</v>
      </c>
    </row>
    <row r="63" spans="1:7" ht="12.95" customHeight="1">
      <c r="A63" s="20" t="s">
        <v>118</v>
      </c>
      <c r="B63" s="21" t="s">
        <v>2188</v>
      </c>
      <c r="C63" s="16" t="s">
        <v>119</v>
      </c>
      <c r="D63" s="18" t="s">
        <v>34</v>
      </c>
      <c r="E63" s="22">
        <v>10000000</v>
      </c>
      <c r="F63" s="23">
        <v>9961.99</v>
      </c>
      <c r="G63" s="24">
        <v>9.4999999999999998E-3</v>
      </c>
    </row>
    <row r="64" spans="1:7" ht="12.95" customHeight="1">
      <c r="A64" s="20" t="s">
        <v>120</v>
      </c>
      <c r="B64" s="21" t="s">
        <v>2189</v>
      </c>
      <c r="C64" s="16" t="s">
        <v>121</v>
      </c>
      <c r="D64" s="18" t="s">
        <v>31</v>
      </c>
      <c r="E64" s="22">
        <v>10000000</v>
      </c>
      <c r="F64" s="23">
        <v>9953.69</v>
      </c>
      <c r="G64" s="24">
        <v>9.4000000000000004E-3</v>
      </c>
    </row>
    <row r="65" spans="1:7" ht="12.95" customHeight="1">
      <c r="A65" s="20" t="s">
        <v>122</v>
      </c>
      <c r="B65" s="21" t="s">
        <v>2186</v>
      </c>
      <c r="C65" s="16" t="s">
        <v>123</v>
      </c>
      <c r="D65" s="18" t="s">
        <v>34</v>
      </c>
      <c r="E65" s="22">
        <v>10000000</v>
      </c>
      <c r="F65" s="23">
        <v>9952.0300000000007</v>
      </c>
      <c r="G65" s="24">
        <v>9.4000000000000004E-3</v>
      </c>
    </row>
    <row r="66" spans="1:7" ht="12.95" customHeight="1">
      <c r="A66" s="20" t="s">
        <v>124</v>
      </c>
      <c r="B66" s="21" t="s">
        <v>2190</v>
      </c>
      <c r="C66" s="16" t="s">
        <v>125</v>
      </c>
      <c r="D66" s="18" t="s">
        <v>31</v>
      </c>
      <c r="E66" s="22">
        <v>10000000</v>
      </c>
      <c r="F66" s="23">
        <v>9949.98</v>
      </c>
      <c r="G66" s="24">
        <v>9.4000000000000004E-3</v>
      </c>
    </row>
    <row r="67" spans="1:7" ht="12.95" customHeight="1">
      <c r="A67" s="20" t="s">
        <v>126</v>
      </c>
      <c r="B67" s="21" t="s">
        <v>71</v>
      </c>
      <c r="C67" s="16" t="s">
        <v>127</v>
      </c>
      <c r="D67" s="18" t="s">
        <v>31</v>
      </c>
      <c r="E67" s="22">
        <v>10000000</v>
      </c>
      <c r="F67" s="23">
        <v>9949.7999999999993</v>
      </c>
      <c r="G67" s="24">
        <v>9.4000000000000004E-3</v>
      </c>
    </row>
    <row r="68" spans="1:7" ht="12.95" customHeight="1">
      <c r="A68" s="20" t="s">
        <v>128</v>
      </c>
      <c r="B68" s="21" t="s">
        <v>130</v>
      </c>
      <c r="C68" s="16" t="s">
        <v>129</v>
      </c>
      <c r="D68" s="18" t="s">
        <v>34</v>
      </c>
      <c r="E68" s="22">
        <v>10000000</v>
      </c>
      <c r="F68" s="23">
        <v>9947.89</v>
      </c>
      <c r="G68" s="24">
        <v>9.4000000000000004E-3</v>
      </c>
    </row>
    <row r="69" spans="1:7" ht="12.95" customHeight="1">
      <c r="A69" s="20" t="s">
        <v>131</v>
      </c>
      <c r="B69" s="21" t="s">
        <v>133</v>
      </c>
      <c r="C69" s="16" t="s">
        <v>132</v>
      </c>
      <c r="D69" s="18" t="s">
        <v>39</v>
      </c>
      <c r="E69" s="22">
        <v>10000000</v>
      </c>
      <c r="F69" s="23">
        <v>9905.33</v>
      </c>
      <c r="G69" s="24">
        <v>9.4000000000000004E-3</v>
      </c>
    </row>
    <row r="70" spans="1:7" ht="12.95" customHeight="1">
      <c r="A70" s="20" t="s">
        <v>134</v>
      </c>
      <c r="B70" s="21" t="s">
        <v>2177</v>
      </c>
      <c r="C70" s="16" t="s">
        <v>135</v>
      </c>
      <c r="D70" s="18" t="s">
        <v>34</v>
      </c>
      <c r="E70" s="22">
        <v>10000000</v>
      </c>
      <c r="F70" s="23">
        <v>9898.42</v>
      </c>
      <c r="G70" s="24">
        <v>9.4000000000000004E-3</v>
      </c>
    </row>
    <row r="71" spans="1:7" ht="12.95" customHeight="1">
      <c r="A71" s="20" t="s">
        <v>136</v>
      </c>
      <c r="B71" s="21" t="s">
        <v>94</v>
      </c>
      <c r="C71" s="16" t="s">
        <v>137</v>
      </c>
      <c r="D71" s="18" t="s">
        <v>31</v>
      </c>
      <c r="E71" s="22">
        <v>10000000</v>
      </c>
      <c r="F71" s="23">
        <v>9894.84</v>
      </c>
      <c r="G71" s="24">
        <v>9.4000000000000004E-3</v>
      </c>
    </row>
    <row r="72" spans="1:7" ht="12.95" customHeight="1">
      <c r="A72" s="20" t="s">
        <v>138</v>
      </c>
      <c r="B72" s="21" t="s">
        <v>2187</v>
      </c>
      <c r="C72" s="16" t="s">
        <v>139</v>
      </c>
      <c r="D72" s="18" t="s">
        <v>31</v>
      </c>
      <c r="E72" s="22">
        <v>10000000</v>
      </c>
      <c r="F72" s="23">
        <v>9872.69</v>
      </c>
      <c r="G72" s="24">
        <v>9.4000000000000004E-3</v>
      </c>
    </row>
    <row r="73" spans="1:7" ht="12.95" customHeight="1">
      <c r="A73" s="20" t="s">
        <v>140</v>
      </c>
      <c r="B73" s="21" t="s">
        <v>2191</v>
      </c>
      <c r="C73" s="16" t="s">
        <v>141</v>
      </c>
      <c r="D73" s="18" t="s">
        <v>34</v>
      </c>
      <c r="E73" s="22">
        <v>7500000</v>
      </c>
      <c r="F73" s="23">
        <v>7433.02</v>
      </c>
      <c r="G73" s="24">
        <v>7.1000000000000004E-3</v>
      </c>
    </row>
    <row r="74" spans="1:7" ht="12.95" customHeight="1">
      <c r="A74" s="20" t="s">
        <v>142</v>
      </c>
      <c r="B74" s="21" t="s">
        <v>2189</v>
      </c>
      <c r="C74" s="16" t="s">
        <v>143</v>
      </c>
      <c r="D74" s="18" t="s">
        <v>31</v>
      </c>
      <c r="E74" s="22">
        <v>6000000</v>
      </c>
      <c r="F74" s="23">
        <v>6000</v>
      </c>
      <c r="G74" s="24">
        <v>5.7000000000000002E-3</v>
      </c>
    </row>
    <row r="75" spans="1:7" ht="12.95" customHeight="1">
      <c r="A75" s="20" t="s">
        <v>144</v>
      </c>
      <c r="B75" s="21" t="s">
        <v>71</v>
      </c>
      <c r="C75" s="16" t="s">
        <v>145</v>
      </c>
      <c r="D75" s="18" t="s">
        <v>31</v>
      </c>
      <c r="E75" s="22">
        <v>5500000</v>
      </c>
      <c r="F75" s="23">
        <v>5496.06</v>
      </c>
      <c r="G75" s="24">
        <v>5.1999999999999998E-3</v>
      </c>
    </row>
    <row r="76" spans="1:7" ht="12.95" customHeight="1">
      <c r="A76" s="20" t="s">
        <v>146</v>
      </c>
      <c r="B76" s="21" t="s">
        <v>148</v>
      </c>
      <c r="C76" s="16" t="s">
        <v>147</v>
      </c>
      <c r="D76" s="18" t="s">
        <v>31</v>
      </c>
      <c r="E76" s="22">
        <v>5000000</v>
      </c>
      <c r="F76" s="23">
        <v>4995.34</v>
      </c>
      <c r="G76" s="24">
        <v>4.7000000000000002E-3</v>
      </c>
    </row>
    <row r="77" spans="1:7" ht="12.95" customHeight="1">
      <c r="A77" s="20" t="s">
        <v>149</v>
      </c>
      <c r="B77" s="21" t="s">
        <v>151</v>
      </c>
      <c r="C77" s="16" t="s">
        <v>150</v>
      </c>
      <c r="D77" s="18" t="s">
        <v>34</v>
      </c>
      <c r="E77" s="22">
        <v>5000000</v>
      </c>
      <c r="F77" s="23">
        <v>4988.22</v>
      </c>
      <c r="G77" s="24">
        <v>4.7000000000000002E-3</v>
      </c>
    </row>
    <row r="78" spans="1:7" ht="12.95" customHeight="1">
      <c r="A78" s="20" t="s">
        <v>152</v>
      </c>
      <c r="B78" s="21" t="s">
        <v>154</v>
      </c>
      <c r="C78" s="16" t="s">
        <v>153</v>
      </c>
      <c r="D78" s="18" t="s">
        <v>31</v>
      </c>
      <c r="E78" s="22">
        <v>5000000</v>
      </c>
      <c r="F78" s="23">
        <v>4987.08</v>
      </c>
      <c r="G78" s="24">
        <v>4.7000000000000002E-3</v>
      </c>
    </row>
    <row r="79" spans="1:7" ht="12.95" customHeight="1">
      <c r="A79" s="20" t="s">
        <v>155</v>
      </c>
      <c r="B79" s="21" t="s">
        <v>148</v>
      </c>
      <c r="C79" s="16" t="s">
        <v>156</v>
      </c>
      <c r="D79" s="18" t="s">
        <v>31</v>
      </c>
      <c r="E79" s="22">
        <v>5000000</v>
      </c>
      <c r="F79" s="23">
        <v>4974.8599999999997</v>
      </c>
      <c r="G79" s="24">
        <v>4.7000000000000002E-3</v>
      </c>
    </row>
    <row r="80" spans="1:7" ht="12.95" customHeight="1">
      <c r="A80" s="20" t="s">
        <v>157</v>
      </c>
      <c r="B80" s="21" t="s">
        <v>159</v>
      </c>
      <c r="C80" s="16" t="s">
        <v>158</v>
      </c>
      <c r="D80" s="18" t="s">
        <v>49</v>
      </c>
      <c r="E80" s="22">
        <v>5000000</v>
      </c>
      <c r="F80" s="23">
        <v>4946.7299999999996</v>
      </c>
      <c r="G80" s="24">
        <v>4.7000000000000002E-3</v>
      </c>
    </row>
    <row r="81" spans="1:7" ht="12.95" customHeight="1">
      <c r="A81" s="20" t="s">
        <v>160</v>
      </c>
      <c r="B81" s="21" t="s">
        <v>162</v>
      </c>
      <c r="C81" s="16" t="s">
        <v>161</v>
      </c>
      <c r="D81" s="18" t="s">
        <v>31</v>
      </c>
      <c r="E81" s="22">
        <v>5000000</v>
      </c>
      <c r="F81" s="23">
        <v>4938.63</v>
      </c>
      <c r="G81" s="24">
        <v>4.7000000000000002E-3</v>
      </c>
    </row>
    <row r="82" spans="1:7" ht="12.95" customHeight="1">
      <c r="A82" s="20" t="s">
        <v>163</v>
      </c>
      <c r="B82" s="21" t="s">
        <v>2192</v>
      </c>
      <c r="C82" s="16" t="s">
        <v>164</v>
      </c>
      <c r="D82" s="18" t="s">
        <v>34</v>
      </c>
      <c r="E82" s="22">
        <v>5000000</v>
      </c>
      <c r="F82" s="23">
        <v>4926.3100000000004</v>
      </c>
      <c r="G82" s="24">
        <v>4.7000000000000002E-3</v>
      </c>
    </row>
    <row r="83" spans="1:7" ht="12.95" customHeight="1">
      <c r="A83" s="20" t="s">
        <v>165</v>
      </c>
      <c r="B83" s="21" t="s">
        <v>162</v>
      </c>
      <c r="C83" s="16" t="s">
        <v>166</v>
      </c>
      <c r="D83" s="18" t="s">
        <v>31</v>
      </c>
      <c r="E83" s="22">
        <v>3500000</v>
      </c>
      <c r="F83" s="23">
        <v>3448.2</v>
      </c>
      <c r="G83" s="24">
        <v>3.3E-3</v>
      </c>
    </row>
    <row r="84" spans="1:7" ht="12.95" customHeight="1">
      <c r="A84" s="20" t="s">
        <v>167</v>
      </c>
      <c r="B84" s="21" t="s">
        <v>148</v>
      </c>
      <c r="C84" s="16" t="s">
        <v>168</v>
      </c>
      <c r="D84" s="18" t="s">
        <v>31</v>
      </c>
      <c r="E84" s="22">
        <v>3500000</v>
      </c>
      <c r="F84" s="23">
        <v>3448.09</v>
      </c>
      <c r="G84" s="24">
        <v>3.3E-3</v>
      </c>
    </row>
    <row r="85" spans="1:7" ht="12.95" customHeight="1">
      <c r="A85" s="20" t="s">
        <v>169</v>
      </c>
      <c r="B85" s="21" t="s">
        <v>171</v>
      </c>
      <c r="C85" s="16" t="s">
        <v>170</v>
      </c>
      <c r="D85" s="18" t="s">
        <v>39</v>
      </c>
      <c r="E85" s="22">
        <v>2500000</v>
      </c>
      <c r="F85" s="23">
        <v>2499.5500000000002</v>
      </c>
      <c r="G85" s="24">
        <v>2.3999999999999998E-3</v>
      </c>
    </row>
    <row r="86" spans="1:7" ht="12.95" customHeight="1">
      <c r="A86" s="20" t="s">
        <v>172</v>
      </c>
      <c r="B86" s="21" t="s">
        <v>174</v>
      </c>
      <c r="C86" s="16" t="s">
        <v>173</v>
      </c>
      <c r="D86" s="18" t="s">
        <v>34</v>
      </c>
      <c r="E86" s="22">
        <v>2500000</v>
      </c>
      <c r="F86" s="23">
        <v>2491.4499999999998</v>
      </c>
      <c r="G86" s="24">
        <v>2.3999999999999998E-3</v>
      </c>
    </row>
    <row r="87" spans="1:7" ht="12.95" customHeight="1">
      <c r="A87" s="9"/>
      <c r="B87" s="17" t="s">
        <v>175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20" t="s">
        <v>176</v>
      </c>
      <c r="B88" s="21" t="s">
        <v>178</v>
      </c>
      <c r="C88" s="16" t="s">
        <v>177</v>
      </c>
      <c r="D88" s="18" t="s">
        <v>206</v>
      </c>
      <c r="E88" s="22">
        <v>201957600</v>
      </c>
      <c r="F88" s="23">
        <v>199354.97</v>
      </c>
      <c r="G88" s="24">
        <v>0.18909999999999999</v>
      </c>
    </row>
    <row r="89" spans="1:7" ht="12.95" customHeight="1">
      <c r="A89" s="20" t="s">
        <v>179</v>
      </c>
      <c r="B89" s="21" t="s">
        <v>181</v>
      </c>
      <c r="C89" s="16" t="s">
        <v>180</v>
      </c>
      <c r="D89" s="18" t="s">
        <v>206</v>
      </c>
      <c r="E89" s="22">
        <v>60800000</v>
      </c>
      <c r="F89" s="23">
        <v>60646.78</v>
      </c>
      <c r="G89" s="24">
        <v>5.7500000000000002E-2</v>
      </c>
    </row>
    <row r="90" spans="1:7" ht="12.95" customHeight="1">
      <c r="A90" s="20" t="s">
        <v>182</v>
      </c>
      <c r="B90" s="21" t="s">
        <v>184</v>
      </c>
      <c r="C90" s="16" t="s">
        <v>183</v>
      </c>
      <c r="D90" s="18" t="s">
        <v>206</v>
      </c>
      <c r="E90" s="22">
        <v>55000000</v>
      </c>
      <c r="F90" s="23">
        <v>54875.15</v>
      </c>
      <c r="G90" s="24">
        <v>5.21E-2</v>
      </c>
    </row>
    <row r="91" spans="1:7" ht="12.95" customHeight="1">
      <c r="A91" s="20" t="s">
        <v>185</v>
      </c>
      <c r="B91" s="21" t="s">
        <v>184</v>
      </c>
      <c r="C91" s="16" t="s">
        <v>186</v>
      </c>
      <c r="D91" s="18" t="s">
        <v>206</v>
      </c>
      <c r="E91" s="22">
        <v>1500000</v>
      </c>
      <c r="F91" s="23">
        <v>1489.31</v>
      </c>
      <c r="G91" s="24">
        <v>1.4E-3</v>
      </c>
    </row>
    <row r="92" spans="1:7" ht="12.95" customHeight="1">
      <c r="A92" s="9"/>
      <c r="B92" s="26" t="s">
        <v>26</v>
      </c>
      <c r="C92" s="32" t="s">
        <v>2</v>
      </c>
      <c r="D92" s="29" t="s">
        <v>2</v>
      </c>
      <c r="E92" s="42" t="s">
        <v>2</v>
      </c>
      <c r="F92" s="43">
        <v>1230745.49</v>
      </c>
      <c r="G92" s="44">
        <v>1.1679999999999999</v>
      </c>
    </row>
    <row r="93" spans="1:7" ht="12.95" customHeight="1">
      <c r="A93" s="9"/>
      <c r="B93" s="17" t="s">
        <v>187</v>
      </c>
      <c r="C93" s="16" t="s">
        <v>2</v>
      </c>
      <c r="D93" s="58" t="s">
        <v>188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20" t="s">
        <v>189</v>
      </c>
      <c r="B94" s="21" t="s">
        <v>190</v>
      </c>
      <c r="C94" s="16" t="s">
        <v>2</v>
      </c>
      <c r="D94" s="18" t="s">
        <v>191</v>
      </c>
      <c r="E94" s="45" t="s">
        <v>2</v>
      </c>
      <c r="F94" s="23">
        <v>30000</v>
      </c>
      <c r="G94" s="24">
        <v>2.8500000000000001E-2</v>
      </c>
    </row>
    <row r="95" spans="1:7" ht="12.95" customHeight="1">
      <c r="A95" s="20" t="s">
        <v>192</v>
      </c>
      <c r="B95" s="21" t="s">
        <v>2193</v>
      </c>
      <c r="C95" s="16" t="s">
        <v>2</v>
      </c>
      <c r="D95" s="18" t="s">
        <v>191</v>
      </c>
      <c r="E95" s="45" t="s">
        <v>2</v>
      </c>
      <c r="F95" s="23">
        <v>15000</v>
      </c>
      <c r="G95" s="24">
        <v>1.4200000000000001E-2</v>
      </c>
    </row>
    <row r="96" spans="1:7" ht="12.95" customHeight="1">
      <c r="A96" s="20" t="s">
        <v>193</v>
      </c>
      <c r="B96" s="21" t="s">
        <v>2193</v>
      </c>
      <c r="C96" s="16" t="s">
        <v>2</v>
      </c>
      <c r="D96" s="18" t="s">
        <v>191</v>
      </c>
      <c r="E96" s="45" t="s">
        <v>2</v>
      </c>
      <c r="F96" s="23">
        <v>10000</v>
      </c>
      <c r="G96" s="24">
        <v>9.4999999999999998E-3</v>
      </c>
    </row>
    <row r="97" spans="1:7" ht="12.95" customHeight="1">
      <c r="A97" s="9"/>
      <c r="B97" s="26" t="s">
        <v>26</v>
      </c>
      <c r="C97" s="32" t="s">
        <v>2</v>
      </c>
      <c r="D97" s="29" t="s">
        <v>2</v>
      </c>
      <c r="E97" s="42" t="s">
        <v>2</v>
      </c>
      <c r="F97" s="43">
        <v>55000</v>
      </c>
      <c r="G97" s="44">
        <v>5.2200000000000003E-2</v>
      </c>
    </row>
    <row r="98" spans="1:7" ht="12.95" customHeight="1">
      <c r="A98" s="9"/>
      <c r="B98" s="17" t="s">
        <v>194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20" t="s">
        <v>195</v>
      </c>
      <c r="B99" s="21" t="s">
        <v>196</v>
      </c>
      <c r="C99" s="16" t="s">
        <v>2</v>
      </c>
      <c r="D99" s="18" t="s">
        <v>2</v>
      </c>
      <c r="E99" s="45" t="s">
        <v>2</v>
      </c>
      <c r="F99" s="23">
        <v>1</v>
      </c>
      <c r="G99" s="60" t="s">
        <v>2765</v>
      </c>
    </row>
    <row r="100" spans="1:7" ht="12.95" customHeight="1">
      <c r="A100" s="9"/>
      <c r="B100" s="26" t="s">
        <v>26</v>
      </c>
      <c r="C100" s="32" t="s">
        <v>2</v>
      </c>
      <c r="D100" s="29" t="s">
        <v>2</v>
      </c>
      <c r="E100" s="42" t="s">
        <v>2</v>
      </c>
      <c r="F100" s="43">
        <v>1</v>
      </c>
      <c r="G100" s="44" t="s">
        <v>2765</v>
      </c>
    </row>
    <row r="101" spans="1:7" ht="12.95" customHeight="1">
      <c r="A101" s="9"/>
      <c r="B101" s="26" t="s">
        <v>197</v>
      </c>
      <c r="C101" s="32" t="s">
        <v>2</v>
      </c>
      <c r="D101" s="29" t="s">
        <v>2</v>
      </c>
      <c r="E101" s="18" t="s">
        <v>2</v>
      </c>
      <c r="F101" s="43">
        <v>-236218</v>
      </c>
      <c r="G101" s="44">
        <v>-0.22450000000000001</v>
      </c>
    </row>
    <row r="102" spans="1:7" ht="12.95" customHeight="1" thickBot="1">
      <c r="A102" s="9"/>
      <c r="B102" s="47" t="s">
        <v>198</v>
      </c>
      <c r="C102" s="46" t="s">
        <v>2</v>
      </c>
      <c r="D102" s="48" t="s">
        <v>2</v>
      </c>
      <c r="E102" s="48" t="s">
        <v>2</v>
      </c>
      <c r="F102" s="49">
        <v>1054031.7116626999</v>
      </c>
      <c r="G102" s="50">
        <v>1</v>
      </c>
    </row>
    <row r="103" spans="1:7" ht="12.95" customHeight="1">
      <c r="A103" s="9"/>
      <c r="B103" s="10" t="s">
        <v>2</v>
      </c>
      <c r="C103" s="9"/>
      <c r="D103" s="9"/>
      <c r="E103" s="9"/>
      <c r="F103" s="9"/>
      <c r="G103" s="9"/>
    </row>
    <row r="104" spans="1:7" ht="12.95" customHeight="1">
      <c r="A104" s="9"/>
      <c r="B104" s="51" t="s">
        <v>2</v>
      </c>
      <c r="C104" s="9"/>
      <c r="D104" s="9"/>
      <c r="E104" s="9"/>
      <c r="F104" s="9"/>
      <c r="G104" s="9"/>
    </row>
    <row r="105" spans="1:7" ht="12.95" customHeight="1">
      <c r="A105" s="9"/>
      <c r="B105" s="51" t="s">
        <v>199</v>
      </c>
      <c r="C105" s="9"/>
      <c r="D105" s="9"/>
      <c r="E105" s="9"/>
      <c r="F105" s="9"/>
      <c r="G105" s="9"/>
    </row>
    <row r="106" spans="1:7" ht="12.95" customHeight="1">
      <c r="A106" s="9"/>
      <c r="B106" s="51" t="s">
        <v>200</v>
      </c>
      <c r="C106" s="9"/>
      <c r="D106" s="9"/>
      <c r="E106" s="9"/>
      <c r="F106" s="9"/>
      <c r="G106" s="9"/>
    </row>
    <row r="107" spans="1:7" ht="12.95" customHeight="1">
      <c r="A107" s="9"/>
      <c r="B107" s="51" t="s">
        <v>2</v>
      </c>
      <c r="C107" s="9"/>
      <c r="D107" s="9"/>
      <c r="E107" s="9"/>
      <c r="F107" s="9"/>
      <c r="G107" s="9"/>
    </row>
    <row r="108" spans="1:7" ht="26.1" customHeight="1">
      <c r="A108" s="9"/>
      <c r="B108" s="53"/>
      <c r="C108" s="9"/>
      <c r="E108" s="9"/>
      <c r="F108" s="9"/>
      <c r="G108" s="9"/>
    </row>
    <row r="109" spans="1:7" ht="12.95" customHeight="1">
      <c r="A109" s="9"/>
      <c r="B109" s="51" t="s">
        <v>2</v>
      </c>
      <c r="C109" s="9"/>
      <c r="D109" s="9"/>
      <c r="E109" s="9"/>
      <c r="F109" s="9"/>
      <c r="G10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1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Super Saver Income Fund - Medium Term Plan (SSIF -MT)</v>
      </c>
      <c r="C4" s="72"/>
      <c r="D4" s="72"/>
      <c r="E4" s="72"/>
      <c r="F4" s="72"/>
      <c r="G4" s="72"/>
    </row>
    <row r="5" spans="1:7" s="64" customFormat="1" ht="15.95" customHeight="1">
      <c r="A5" s="62" t="s">
        <v>696</v>
      </c>
      <c r="B5" s="63" t="s">
        <v>2116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212</v>
      </c>
      <c r="B12" s="21" t="s">
        <v>214</v>
      </c>
      <c r="C12" s="16" t="s">
        <v>213</v>
      </c>
      <c r="D12" s="18" t="s">
        <v>206</v>
      </c>
      <c r="E12" s="22">
        <v>41500000</v>
      </c>
      <c r="F12" s="23">
        <v>43672.53</v>
      </c>
      <c r="G12" s="24">
        <v>0.1011</v>
      </c>
    </row>
    <row r="13" spans="1:7" ht="12.95" customHeight="1">
      <c r="A13" s="20" t="s">
        <v>394</v>
      </c>
      <c r="B13" s="21" t="s">
        <v>205</v>
      </c>
      <c r="C13" s="16" t="s">
        <v>395</v>
      </c>
      <c r="D13" s="18" t="s">
        <v>206</v>
      </c>
      <c r="E13" s="22">
        <v>24000000</v>
      </c>
      <c r="F13" s="23">
        <v>24499.32</v>
      </c>
      <c r="G13" s="24">
        <v>5.67E-2</v>
      </c>
    </row>
    <row r="14" spans="1:7" ht="12.95" customHeight="1">
      <c r="A14" s="20" t="s">
        <v>557</v>
      </c>
      <c r="B14" s="21" t="s">
        <v>205</v>
      </c>
      <c r="C14" s="16" t="s">
        <v>558</v>
      </c>
      <c r="D14" s="18" t="s">
        <v>206</v>
      </c>
      <c r="E14" s="22">
        <v>19200000</v>
      </c>
      <c r="F14" s="23">
        <v>19971.72</v>
      </c>
      <c r="G14" s="24">
        <v>4.6199999999999998E-2</v>
      </c>
    </row>
    <row r="15" spans="1:7" ht="12.95" customHeight="1">
      <c r="A15" s="20" t="s">
        <v>555</v>
      </c>
      <c r="B15" s="21" t="s">
        <v>211</v>
      </c>
      <c r="C15" s="16" t="s">
        <v>556</v>
      </c>
      <c r="D15" s="18" t="s">
        <v>206</v>
      </c>
      <c r="E15" s="22">
        <v>11000000</v>
      </c>
      <c r="F15" s="23">
        <v>11348.24</v>
      </c>
      <c r="G15" s="24">
        <v>2.63E-2</v>
      </c>
    </row>
    <row r="16" spans="1:7" ht="12.95" customHeight="1">
      <c r="A16" s="20" t="s">
        <v>215</v>
      </c>
      <c r="B16" s="21" t="s">
        <v>217</v>
      </c>
      <c r="C16" s="16" t="s">
        <v>216</v>
      </c>
      <c r="D16" s="18" t="s">
        <v>206</v>
      </c>
      <c r="E16" s="22">
        <v>9500000</v>
      </c>
      <c r="F16" s="23">
        <v>9994.9500000000007</v>
      </c>
      <c r="G16" s="24">
        <v>2.3099999999999999E-2</v>
      </c>
    </row>
    <row r="17" spans="1:7" ht="12.95" customHeight="1">
      <c r="A17" s="20" t="s">
        <v>396</v>
      </c>
      <c r="B17" s="21" t="s">
        <v>398</v>
      </c>
      <c r="C17" s="16" t="s">
        <v>397</v>
      </c>
      <c r="D17" s="18" t="s">
        <v>206</v>
      </c>
      <c r="E17" s="22">
        <v>7500000</v>
      </c>
      <c r="F17" s="23">
        <v>7489.65</v>
      </c>
      <c r="G17" s="24">
        <v>1.7299999999999999E-2</v>
      </c>
    </row>
    <row r="18" spans="1:7" ht="12.95" customHeight="1">
      <c r="A18" s="20" t="s">
        <v>597</v>
      </c>
      <c r="B18" s="21" t="s">
        <v>599</v>
      </c>
      <c r="C18" s="16" t="s">
        <v>598</v>
      </c>
      <c r="D18" s="18" t="s">
        <v>206</v>
      </c>
      <c r="E18" s="22">
        <v>5300000</v>
      </c>
      <c r="F18" s="23">
        <v>5324.58</v>
      </c>
      <c r="G18" s="24">
        <v>1.23E-2</v>
      </c>
    </row>
    <row r="19" spans="1:7" ht="12.95" customHeight="1">
      <c r="A19" s="20" t="s">
        <v>562</v>
      </c>
      <c r="B19" s="21" t="s">
        <v>564</v>
      </c>
      <c r="C19" s="16" t="s">
        <v>563</v>
      </c>
      <c r="D19" s="18" t="s">
        <v>206</v>
      </c>
      <c r="E19" s="22">
        <v>5000000</v>
      </c>
      <c r="F19" s="23">
        <v>5254.11</v>
      </c>
      <c r="G19" s="24">
        <v>1.2200000000000001E-2</v>
      </c>
    </row>
    <row r="20" spans="1:7" ht="12.95" customHeight="1">
      <c r="A20" s="20" t="s">
        <v>207</v>
      </c>
      <c r="B20" s="21" t="s">
        <v>205</v>
      </c>
      <c r="C20" s="16" t="s">
        <v>208</v>
      </c>
      <c r="D20" s="18" t="s">
        <v>206</v>
      </c>
      <c r="E20" s="22">
        <v>5000000</v>
      </c>
      <c r="F20" s="23">
        <v>5186.25</v>
      </c>
      <c r="G20" s="24">
        <v>1.2E-2</v>
      </c>
    </row>
    <row r="21" spans="1:7" ht="12.95" customHeight="1">
      <c r="A21" s="20" t="s">
        <v>617</v>
      </c>
      <c r="B21" s="21" t="s">
        <v>619</v>
      </c>
      <c r="C21" s="16" t="s">
        <v>618</v>
      </c>
      <c r="D21" s="18" t="s">
        <v>206</v>
      </c>
      <c r="E21" s="22">
        <v>5000000</v>
      </c>
      <c r="F21" s="23">
        <v>5067.5</v>
      </c>
      <c r="G21" s="24">
        <v>1.17E-2</v>
      </c>
    </row>
    <row r="22" spans="1:7" ht="12.95" customHeight="1">
      <c r="A22" s="20" t="s">
        <v>585</v>
      </c>
      <c r="B22" s="21" t="s">
        <v>587</v>
      </c>
      <c r="C22" s="16" t="s">
        <v>586</v>
      </c>
      <c r="D22" s="18" t="s">
        <v>206</v>
      </c>
      <c r="E22" s="22">
        <v>2800000</v>
      </c>
      <c r="F22" s="23">
        <v>2895.36</v>
      </c>
      <c r="G22" s="24">
        <v>6.7000000000000002E-3</v>
      </c>
    </row>
    <row r="23" spans="1:7" ht="12.95" customHeight="1">
      <c r="A23" s="20" t="s">
        <v>552</v>
      </c>
      <c r="B23" s="21" t="s">
        <v>554</v>
      </c>
      <c r="C23" s="16" t="s">
        <v>553</v>
      </c>
      <c r="D23" s="18" t="s">
        <v>206</v>
      </c>
      <c r="E23" s="22">
        <v>2700000</v>
      </c>
      <c r="F23" s="23">
        <v>2726.19</v>
      </c>
      <c r="G23" s="24">
        <v>6.3E-3</v>
      </c>
    </row>
    <row r="24" spans="1:7" ht="12.95" customHeight="1">
      <c r="A24" s="20" t="s">
        <v>591</v>
      </c>
      <c r="B24" s="21" t="s">
        <v>593</v>
      </c>
      <c r="C24" s="16" t="s">
        <v>592</v>
      </c>
      <c r="D24" s="18" t="s">
        <v>206</v>
      </c>
      <c r="E24" s="22">
        <v>2600000</v>
      </c>
      <c r="F24" s="23">
        <v>2708.99</v>
      </c>
      <c r="G24" s="24">
        <v>6.3E-3</v>
      </c>
    </row>
    <row r="25" spans="1:7" ht="12.95" customHeight="1">
      <c r="A25" s="20" t="s">
        <v>697</v>
      </c>
      <c r="B25" s="21" t="s">
        <v>699</v>
      </c>
      <c r="C25" s="16" t="s">
        <v>698</v>
      </c>
      <c r="D25" s="18" t="s">
        <v>206</v>
      </c>
      <c r="E25" s="22">
        <v>1000000</v>
      </c>
      <c r="F25" s="23">
        <v>1011.43</v>
      </c>
      <c r="G25" s="24">
        <v>2.3E-3</v>
      </c>
    </row>
    <row r="26" spans="1:7" ht="12.95" customHeight="1">
      <c r="A26" s="20" t="s">
        <v>588</v>
      </c>
      <c r="B26" s="21" t="s">
        <v>590</v>
      </c>
      <c r="C26" s="16" t="s">
        <v>589</v>
      </c>
      <c r="D26" s="18" t="s">
        <v>206</v>
      </c>
      <c r="E26" s="22">
        <v>1000000</v>
      </c>
      <c r="F26" s="23">
        <v>1010.52</v>
      </c>
      <c r="G26" s="24">
        <v>2.3E-3</v>
      </c>
    </row>
    <row r="27" spans="1:7" ht="12.95" customHeight="1">
      <c r="A27" s="20" t="s">
        <v>700</v>
      </c>
      <c r="B27" s="21" t="s">
        <v>584</v>
      </c>
      <c r="C27" s="16" t="s">
        <v>701</v>
      </c>
      <c r="D27" s="18" t="s">
        <v>206</v>
      </c>
      <c r="E27" s="22">
        <v>1000000</v>
      </c>
      <c r="F27" s="23">
        <v>1010.51</v>
      </c>
      <c r="G27" s="24">
        <v>2.3E-3</v>
      </c>
    </row>
    <row r="28" spans="1:7" ht="12.95" customHeight="1">
      <c r="A28" s="20" t="s">
        <v>233</v>
      </c>
      <c r="B28" s="21" t="s">
        <v>235</v>
      </c>
      <c r="C28" s="16" t="s">
        <v>234</v>
      </c>
      <c r="D28" s="18" t="s">
        <v>206</v>
      </c>
      <c r="E28" s="22">
        <v>950000</v>
      </c>
      <c r="F28" s="23">
        <v>966.21</v>
      </c>
      <c r="G28" s="24">
        <v>2.2000000000000001E-3</v>
      </c>
    </row>
    <row r="29" spans="1:7" ht="12.95" customHeight="1">
      <c r="A29" s="20" t="s">
        <v>218</v>
      </c>
      <c r="B29" s="21" t="s">
        <v>220</v>
      </c>
      <c r="C29" s="16" t="s">
        <v>219</v>
      </c>
      <c r="D29" s="18" t="s">
        <v>206</v>
      </c>
      <c r="E29" s="22">
        <v>950000</v>
      </c>
      <c r="F29" s="23">
        <v>956.59</v>
      </c>
      <c r="G29" s="24">
        <v>2.2000000000000001E-3</v>
      </c>
    </row>
    <row r="30" spans="1:7" ht="12.95" customHeight="1">
      <c r="A30" s="20" t="s">
        <v>236</v>
      </c>
      <c r="B30" s="21" t="s">
        <v>238</v>
      </c>
      <c r="C30" s="16" t="s">
        <v>237</v>
      </c>
      <c r="D30" s="18" t="s">
        <v>206</v>
      </c>
      <c r="E30" s="22">
        <v>950000</v>
      </c>
      <c r="F30" s="23">
        <v>952.22</v>
      </c>
      <c r="G30" s="24">
        <v>2.2000000000000001E-3</v>
      </c>
    </row>
    <row r="31" spans="1:7" ht="12.95" customHeight="1">
      <c r="A31" s="20" t="s">
        <v>603</v>
      </c>
      <c r="B31" s="21" t="s">
        <v>605</v>
      </c>
      <c r="C31" s="16" t="s">
        <v>604</v>
      </c>
      <c r="D31" s="18" t="s">
        <v>206</v>
      </c>
      <c r="E31" s="22">
        <v>900000</v>
      </c>
      <c r="F31" s="23">
        <v>940.52</v>
      </c>
      <c r="G31" s="24">
        <v>2.2000000000000001E-3</v>
      </c>
    </row>
    <row r="32" spans="1:7" ht="12.95" customHeight="1">
      <c r="A32" s="20" t="s">
        <v>606</v>
      </c>
      <c r="B32" s="21" t="s">
        <v>608</v>
      </c>
      <c r="C32" s="16" t="s">
        <v>607</v>
      </c>
      <c r="D32" s="18" t="s">
        <v>206</v>
      </c>
      <c r="E32" s="22">
        <v>550000</v>
      </c>
      <c r="F32" s="23">
        <v>559.76</v>
      </c>
      <c r="G32" s="24">
        <v>1.2999999999999999E-3</v>
      </c>
    </row>
    <row r="33" spans="1:7" ht="12.95" customHeight="1">
      <c r="A33" s="20" t="s">
        <v>609</v>
      </c>
      <c r="B33" s="21" t="s">
        <v>238</v>
      </c>
      <c r="C33" s="16" t="s">
        <v>610</v>
      </c>
      <c r="D33" s="18" t="s">
        <v>206</v>
      </c>
      <c r="E33" s="22">
        <v>550000</v>
      </c>
      <c r="F33" s="23">
        <v>553.63</v>
      </c>
      <c r="G33" s="24">
        <v>1.2999999999999999E-3</v>
      </c>
    </row>
    <row r="34" spans="1:7" ht="12.95" customHeight="1">
      <c r="A34" s="20" t="s">
        <v>611</v>
      </c>
      <c r="B34" s="21" t="s">
        <v>613</v>
      </c>
      <c r="C34" s="16" t="s">
        <v>612</v>
      </c>
      <c r="D34" s="18" t="s">
        <v>206</v>
      </c>
      <c r="E34" s="22">
        <v>550000</v>
      </c>
      <c r="F34" s="23">
        <v>551.92999999999995</v>
      </c>
      <c r="G34" s="24">
        <v>1.2999999999999999E-3</v>
      </c>
    </row>
    <row r="35" spans="1:7" ht="12.95" customHeight="1">
      <c r="A35" s="9"/>
      <c r="B35" s="17" t="s">
        <v>11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20" t="s">
        <v>702</v>
      </c>
      <c r="B36" s="21" t="s">
        <v>2788</v>
      </c>
      <c r="C36" s="16" t="s">
        <v>703</v>
      </c>
      <c r="D36" s="18" t="s">
        <v>14</v>
      </c>
      <c r="E36" s="22">
        <v>25000000</v>
      </c>
      <c r="F36" s="23">
        <v>25018.35</v>
      </c>
      <c r="G36" s="24">
        <v>5.79E-2</v>
      </c>
    </row>
    <row r="37" spans="1:7" ht="12.95" customHeight="1">
      <c r="A37" s="20" t="s">
        <v>704</v>
      </c>
      <c r="B37" s="21" t="s">
        <v>2259</v>
      </c>
      <c r="C37" s="16" t="s">
        <v>705</v>
      </c>
      <c r="D37" s="18" t="s">
        <v>14</v>
      </c>
      <c r="E37" s="22">
        <v>22500000</v>
      </c>
      <c r="F37" s="23">
        <v>22775.759999999998</v>
      </c>
      <c r="G37" s="24">
        <v>5.2699999999999997E-2</v>
      </c>
    </row>
    <row r="38" spans="1:7" ht="12.95" customHeight="1">
      <c r="A38" s="20" t="s">
        <v>706</v>
      </c>
      <c r="B38" s="21" t="s">
        <v>2782</v>
      </c>
      <c r="C38" s="16" t="s">
        <v>707</v>
      </c>
      <c r="D38" s="18" t="s">
        <v>14</v>
      </c>
      <c r="E38" s="22">
        <v>20000000</v>
      </c>
      <c r="F38" s="23">
        <v>20075.88</v>
      </c>
      <c r="G38" s="24">
        <v>4.65E-2</v>
      </c>
    </row>
    <row r="39" spans="1:7" ht="12.95" customHeight="1">
      <c r="A39" s="20" t="s">
        <v>708</v>
      </c>
      <c r="B39" s="57" t="s">
        <v>2260</v>
      </c>
      <c r="C39" s="16" t="s">
        <v>709</v>
      </c>
      <c r="D39" s="56" t="s">
        <v>14</v>
      </c>
      <c r="E39" s="22">
        <v>15000000</v>
      </c>
      <c r="F39" s="23">
        <v>15011.78</v>
      </c>
      <c r="G39" s="24">
        <v>3.4799999999999998E-2</v>
      </c>
    </row>
    <row r="40" spans="1:7" ht="12.95" customHeight="1">
      <c r="A40" s="20" t="s">
        <v>710</v>
      </c>
      <c r="B40" s="21" t="s">
        <v>2261</v>
      </c>
      <c r="C40" s="16" t="s">
        <v>711</v>
      </c>
      <c r="D40" s="18" t="s">
        <v>14</v>
      </c>
      <c r="E40" s="22">
        <v>13500000</v>
      </c>
      <c r="F40" s="23">
        <v>13750.43</v>
      </c>
      <c r="G40" s="24">
        <v>3.1800000000000002E-2</v>
      </c>
    </row>
    <row r="41" spans="1:7" ht="12.95" customHeight="1">
      <c r="A41" s="20" t="s">
        <v>712</v>
      </c>
      <c r="B41" s="21" t="s">
        <v>2262</v>
      </c>
      <c r="C41" s="16" t="s">
        <v>713</v>
      </c>
      <c r="D41" s="18" t="s">
        <v>14</v>
      </c>
      <c r="E41" s="22">
        <v>12500000</v>
      </c>
      <c r="F41" s="23">
        <v>12618.65</v>
      </c>
      <c r="G41" s="24">
        <v>2.92E-2</v>
      </c>
    </row>
    <row r="42" spans="1:7" ht="12.95" customHeight="1">
      <c r="A42" s="20" t="s">
        <v>714</v>
      </c>
      <c r="B42" s="21" t="s">
        <v>716</v>
      </c>
      <c r="C42" s="16" t="s">
        <v>715</v>
      </c>
      <c r="D42" s="18" t="s">
        <v>272</v>
      </c>
      <c r="E42" s="22">
        <v>12000000</v>
      </c>
      <c r="F42" s="23">
        <v>12215.23</v>
      </c>
      <c r="G42" s="24">
        <v>2.8299999999999999E-2</v>
      </c>
    </row>
    <row r="43" spans="1:7" ht="12.95" customHeight="1">
      <c r="A43" s="20" t="s">
        <v>717</v>
      </c>
      <c r="B43" s="21" t="s">
        <v>2263</v>
      </c>
      <c r="C43" s="16" t="s">
        <v>718</v>
      </c>
      <c r="D43" s="18" t="s">
        <v>14</v>
      </c>
      <c r="E43" s="22">
        <v>8500000</v>
      </c>
      <c r="F43" s="23">
        <v>8846.36</v>
      </c>
      <c r="G43" s="24">
        <v>2.0500000000000001E-2</v>
      </c>
    </row>
    <row r="44" spans="1:7" ht="12.95" customHeight="1">
      <c r="A44" s="20" t="s">
        <v>719</v>
      </c>
      <c r="B44" s="21" t="s">
        <v>2264</v>
      </c>
      <c r="C44" s="16" t="s">
        <v>720</v>
      </c>
      <c r="D44" s="18" t="s">
        <v>14</v>
      </c>
      <c r="E44" s="22">
        <v>8500000</v>
      </c>
      <c r="F44" s="23">
        <v>8463.69</v>
      </c>
      <c r="G44" s="24">
        <v>1.9599999999999999E-2</v>
      </c>
    </row>
    <row r="45" spans="1:7" ht="12.95" customHeight="1">
      <c r="A45" s="20" t="s">
        <v>721</v>
      </c>
      <c r="B45" s="21" t="s">
        <v>2265</v>
      </c>
      <c r="C45" s="16" t="s">
        <v>722</v>
      </c>
      <c r="D45" s="18" t="s">
        <v>14</v>
      </c>
      <c r="E45" s="22">
        <v>7000000</v>
      </c>
      <c r="F45" s="23">
        <v>7176.35</v>
      </c>
      <c r="G45" s="24">
        <v>1.66E-2</v>
      </c>
    </row>
    <row r="46" spans="1:7" ht="12.95" customHeight="1">
      <c r="A46" s="20" t="s">
        <v>723</v>
      </c>
      <c r="B46" s="21" t="s">
        <v>2266</v>
      </c>
      <c r="C46" s="16" t="s">
        <v>724</v>
      </c>
      <c r="D46" s="18" t="s">
        <v>14</v>
      </c>
      <c r="E46" s="22">
        <v>6000000</v>
      </c>
      <c r="F46" s="23">
        <v>6169.24</v>
      </c>
      <c r="G46" s="24">
        <v>1.43E-2</v>
      </c>
    </row>
    <row r="47" spans="1:7" ht="12.95" customHeight="1">
      <c r="A47" s="20" t="s">
        <v>725</v>
      </c>
      <c r="B47" s="21" t="s">
        <v>2267</v>
      </c>
      <c r="C47" s="16" t="s">
        <v>726</v>
      </c>
      <c r="D47" s="18" t="s">
        <v>14</v>
      </c>
      <c r="E47" s="22">
        <v>5500000</v>
      </c>
      <c r="F47" s="23">
        <v>5569.81</v>
      </c>
      <c r="G47" s="24">
        <v>1.29E-2</v>
      </c>
    </row>
    <row r="48" spans="1:7" ht="12.95" customHeight="1">
      <c r="A48" s="20" t="s">
        <v>261</v>
      </c>
      <c r="B48" s="21" t="s">
        <v>2197</v>
      </c>
      <c r="C48" s="16" t="s">
        <v>262</v>
      </c>
      <c r="D48" s="18" t="s">
        <v>14</v>
      </c>
      <c r="E48" s="22">
        <v>5500000</v>
      </c>
      <c r="F48" s="23">
        <v>5522.25</v>
      </c>
      <c r="G48" s="24">
        <v>1.2800000000000001E-2</v>
      </c>
    </row>
    <row r="49" spans="1:7" ht="12.95" customHeight="1">
      <c r="A49" s="20" t="s">
        <v>727</v>
      </c>
      <c r="B49" s="21" t="s">
        <v>2256</v>
      </c>
      <c r="C49" s="16" t="s">
        <v>728</v>
      </c>
      <c r="D49" s="18" t="s">
        <v>14</v>
      </c>
      <c r="E49" s="22">
        <v>5000000</v>
      </c>
      <c r="F49" s="23">
        <v>5193.92</v>
      </c>
      <c r="G49" s="24">
        <v>1.2E-2</v>
      </c>
    </row>
    <row r="50" spans="1:7" ht="12.95" customHeight="1">
      <c r="A50" s="20" t="s">
        <v>729</v>
      </c>
      <c r="B50" s="21" t="s">
        <v>2268</v>
      </c>
      <c r="C50" s="16" t="s">
        <v>730</v>
      </c>
      <c r="D50" s="18" t="s">
        <v>14</v>
      </c>
      <c r="E50" s="22">
        <v>5000000</v>
      </c>
      <c r="F50" s="23">
        <v>5047.3900000000003</v>
      </c>
      <c r="G50" s="24">
        <v>1.17E-2</v>
      </c>
    </row>
    <row r="51" spans="1:7" ht="12.95" customHeight="1">
      <c r="A51" s="20" t="s">
        <v>731</v>
      </c>
      <c r="B51" s="21" t="s">
        <v>2269</v>
      </c>
      <c r="C51" s="16" t="s">
        <v>732</v>
      </c>
      <c r="D51" s="18" t="s">
        <v>14</v>
      </c>
      <c r="E51" s="22">
        <v>4500000</v>
      </c>
      <c r="F51" s="23">
        <v>4584.3</v>
      </c>
      <c r="G51" s="24">
        <v>1.06E-2</v>
      </c>
    </row>
    <row r="52" spans="1:7" ht="12.95" customHeight="1">
      <c r="A52" s="20" t="s">
        <v>733</v>
      </c>
      <c r="B52" s="21" t="s">
        <v>2270</v>
      </c>
      <c r="C52" s="16" t="s">
        <v>734</v>
      </c>
      <c r="D52" s="18" t="s">
        <v>14</v>
      </c>
      <c r="E52" s="22">
        <v>4500000</v>
      </c>
      <c r="F52" s="23">
        <v>4554.29</v>
      </c>
      <c r="G52" s="24">
        <v>1.0500000000000001E-2</v>
      </c>
    </row>
    <row r="53" spans="1:7" ht="12.95" customHeight="1">
      <c r="A53" s="20" t="s">
        <v>735</v>
      </c>
      <c r="B53" s="21" t="s">
        <v>2256</v>
      </c>
      <c r="C53" s="16" t="s">
        <v>736</v>
      </c>
      <c r="D53" s="18" t="s">
        <v>14</v>
      </c>
      <c r="E53" s="22">
        <v>4000000</v>
      </c>
      <c r="F53" s="23">
        <v>4097.22</v>
      </c>
      <c r="G53" s="24">
        <v>9.4999999999999998E-3</v>
      </c>
    </row>
    <row r="54" spans="1:7" ht="12.95" customHeight="1">
      <c r="A54" s="20" t="s">
        <v>737</v>
      </c>
      <c r="B54" s="21" t="s">
        <v>2768</v>
      </c>
      <c r="C54" s="16" t="s">
        <v>738</v>
      </c>
      <c r="D54" s="18" t="s">
        <v>253</v>
      </c>
      <c r="E54" s="22">
        <v>4000000</v>
      </c>
      <c r="F54" s="23">
        <v>4052.34</v>
      </c>
      <c r="G54" s="24">
        <v>9.4000000000000004E-3</v>
      </c>
    </row>
    <row r="55" spans="1:7" ht="12.95" customHeight="1">
      <c r="A55" s="20" t="s">
        <v>267</v>
      </c>
      <c r="B55" s="21" t="s">
        <v>2200</v>
      </c>
      <c r="C55" s="16" t="s">
        <v>268</v>
      </c>
      <c r="D55" s="18" t="s">
        <v>14</v>
      </c>
      <c r="E55" s="22">
        <v>3500000</v>
      </c>
      <c r="F55" s="23">
        <v>3544.88</v>
      </c>
      <c r="G55" s="24">
        <v>8.2000000000000007E-3</v>
      </c>
    </row>
    <row r="56" spans="1:7" ht="12.95" customHeight="1">
      <c r="A56" s="20" t="s">
        <v>739</v>
      </c>
      <c r="B56" s="21" t="s">
        <v>741</v>
      </c>
      <c r="C56" s="16" t="s">
        <v>740</v>
      </c>
      <c r="D56" s="18" t="s">
        <v>14</v>
      </c>
      <c r="E56" s="22">
        <v>3100000</v>
      </c>
      <c r="F56" s="23">
        <v>3208.72</v>
      </c>
      <c r="G56" s="24">
        <v>7.4000000000000003E-3</v>
      </c>
    </row>
    <row r="57" spans="1:7" ht="12.95" customHeight="1">
      <c r="A57" s="20" t="s">
        <v>505</v>
      </c>
      <c r="B57" s="21" t="s">
        <v>2243</v>
      </c>
      <c r="C57" s="16" t="s">
        <v>506</v>
      </c>
      <c r="D57" s="18" t="s">
        <v>14</v>
      </c>
      <c r="E57" s="22">
        <v>3000000</v>
      </c>
      <c r="F57" s="23">
        <v>3021.39</v>
      </c>
      <c r="G57" s="24">
        <v>7.0000000000000001E-3</v>
      </c>
    </row>
    <row r="58" spans="1:7" ht="12.95" customHeight="1">
      <c r="A58" s="20" t="s">
        <v>742</v>
      </c>
      <c r="B58" s="21" t="s">
        <v>2271</v>
      </c>
      <c r="C58" s="16" t="s">
        <v>743</v>
      </c>
      <c r="D58" s="18" t="s">
        <v>14</v>
      </c>
      <c r="E58" s="22">
        <v>2500000</v>
      </c>
      <c r="F58" s="23">
        <v>2581.7600000000002</v>
      </c>
      <c r="G58" s="24">
        <v>6.0000000000000001E-3</v>
      </c>
    </row>
    <row r="59" spans="1:7" ht="12.95" customHeight="1">
      <c r="A59" s="20" t="s">
        <v>744</v>
      </c>
      <c r="B59" s="21" t="s">
        <v>2272</v>
      </c>
      <c r="C59" s="16" t="s">
        <v>745</v>
      </c>
      <c r="D59" s="18" t="s">
        <v>433</v>
      </c>
      <c r="E59" s="22">
        <v>2500000</v>
      </c>
      <c r="F59" s="23">
        <v>2541.48</v>
      </c>
      <c r="G59" s="24">
        <v>5.8999999999999999E-3</v>
      </c>
    </row>
    <row r="60" spans="1:7" ht="12.95" customHeight="1">
      <c r="A60" s="20" t="s">
        <v>746</v>
      </c>
      <c r="B60" s="21" t="s">
        <v>2232</v>
      </c>
      <c r="C60" s="16" t="s">
        <v>747</v>
      </c>
      <c r="D60" s="18" t="s">
        <v>14</v>
      </c>
      <c r="E60" s="22">
        <v>2500000</v>
      </c>
      <c r="F60" s="23">
        <v>2537.0500000000002</v>
      </c>
      <c r="G60" s="24">
        <v>5.8999999999999999E-3</v>
      </c>
    </row>
    <row r="61" spans="1:7" ht="12.95" customHeight="1">
      <c r="A61" s="20" t="s">
        <v>748</v>
      </c>
      <c r="B61" s="21" t="s">
        <v>2273</v>
      </c>
      <c r="C61" s="16" t="s">
        <v>749</v>
      </c>
      <c r="D61" s="18" t="s">
        <v>14</v>
      </c>
      <c r="E61" s="22">
        <v>2500000</v>
      </c>
      <c r="F61" s="23">
        <v>2535.0500000000002</v>
      </c>
      <c r="G61" s="24">
        <v>5.8999999999999999E-3</v>
      </c>
    </row>
    <row r="62" spans="1:7" ht="12.95" customHeight="1">
      <c r="A62" s="20" t="s">
        <v>750</v>
      </c>
      <c r="B62" s="21" t="s">
        <v>2274</v>
      </c>
      <c r="C62" s="16" t="s">
        <v>751</v>
      </c>
      <c r="D62" s="18" t="s">
        <v>14</v>
      </c>
      <c r="E62" s="22">
        <v>2500000</v>
      </c>
      <c r="F62" s="23">
        <v>2528.7600000000002</v>
      </c>
      <c r="G62" s="24">
        <v>5.8999999999999999E-3</v>
      </c>
    </row>
    <row r="63" spans="1:7" ht="12.95" customHeight="1">
      <c r="A63" s="20" t="s">
        <v>752</v>
      </c>
      <c r="B63" s="21" t="s">
        <v>2275</v>
      </c>
      <c r="C63" s="16" t="s">
        <v>753</v>
      </c>
      <c r="D63" s="18" t="s">
        <v>14</v>
      </c>
      <c r="E63" s="22">
        <v>2500000</v>
      </c>
      <c r="F63" s="23">
        <v>2525.38</v>
      </c>
      <c r="G63" s="24">
        <v>5.7999999999999996E-3</v>
      </c>
    </row>
    <row r="64" spans="1:7" ht="12.95" customHeight="1">
      <c r="A64" s="20" t="s">
        <v>754</v>
      </c>
      <c r="B64" s="21" t="s">
        <v>2276</v>
      </c>
      <c r="C64" s="16" t="s">
        <v>755</v>
      </c>
      <c r="D64" s="18" t="s">
        <v>14</v>
      </c>
      <c r="E64" s="22">
        <v>2500000</v>
      </c>
      <c r="F64" s="23">
        <v>2521.6999999999998</v>
      </c>
      <c r="G64" s="24">
        <v>5.7999999999999996E-3</v>
      </c>
    </row>
    <row r="65" spans="1:7" ht="12.95" customHeight="1">
      <c r="A65" s="20" t="s">
        <v>301</v>
      </c>
      <c r="B65" s="21" t="s">
        <v>2209</v>
      </c>
      <c r="C65" s="16" t="s">
        <v>302</v>
      </c>
      <c r="D65" s="18" t="s">
        <v>14</v>
      </c>
      <c r="E65" s="22">
        <v>2500000</v>
      </c>
      <c r="F65" s="23">
        <v>2518.16</v>
      </c>
      <c r="G65" s="24">
        <v>5.7999999999999996E-3</v>
      </c>
    </row>
    <row r="66" spans="1:7" ht="12.95" customHeight="1">
      <c r="A66" s="20" t="s">
        <v>756</v>
      </c>
      <c r="B66" s="21" t="s">
        <v>2277</v>
      </c>
      <c r="C66" s="16" t="s">
        <v>757</v>
      </c>
      <c r="D66" s="18" t="s">
        <v>281</v>
      </c>
      <c r="E66" s="22">
        <v>2500000</v>
      </c>
      <c r="F66" s="23">
        <v>2506.6</v>
      </c>
      <c r="G66" s="24">
        <v>5.7999999999999996E-3</v>
      </c>
    </row>
    <row r="67" spans="1:7" ht="12.95" customHeight="1">
      <c r="A67" s="20" t="s">
        <v>758</v>
      </c>
      <c r="B67" s="21" t="s">
        <v>2278</v>
      </c>
      <c r="C67" s="16" t="s">
        <v>759</v>
      </c>
      <c r="D67" s="18" t="s">
        <v>14</v>
      </c>
      <c r="E67" s="22">
        <v>2500000</v>
      </c>
      <c r="F67" s="23">
        <v>2500.33</v>
      </c>
      <c r="G67" s="24">
        <v>5.7999999999999996E-3</v>
      </c>
    </row>
    <row r="68" spans="1:7" ht="12.95" customHeight="1">
      <c r="A68" s="20" t="s">
        <v>760</v>
      </c>
      <c r="B68" s="21" t="s">
        <v>2279</v>
      </c>
      <c r="C68" s="16" t="s">
        <v>761</v>
      </c>
      <c r="D68" s="18" t="s">
        <v>14</v>
      </c>
      <c r="E68" s="22">
        <v>2500000</v>
      </c>
      <c r="F68" s="23">
        <v>2495.62</v>
      </c>
      <c r="G68" s="24">
        <v>5.7999999999999996E-3</v>
      </c>
    </row>
    <row r="69" spans="1:7" ht="12.95" customHeight="1">
      <c r="A69" s="20" t="s">
        <v>762</v>
      </c>
      <c r="B69" s="21" t="s">
        <v>2280</v>
      </c>
      <c r="C69" s="16" t="s">
        <v>763</v>
      </c>
      <c r="D69" s="18" t="s">
        <v>14</v>
      </c>
      <c r="E69" s="22">
        <v>2500000</v>
      </c>
      <c r="F69" s="23">
        <v>2493.39</v>
      </c>
      <c r="G69" s="24">
        <v>5.7999999999999996E-3</v>
      </c>
    </row>
    <row r="70" spans="1:7" ht="12.95" customHeight="1">
      <c r="A70" s="20" t="s">
        <v>764</v>
      </c>
      <c r="B70" s="21" t="s">
        <v>2281</v>
      </c>
      <c r="C70" s="16" t="s">
        <v>765</v>
      </c>
      <c r="D70" s="18" t="s">
        <v>14</v>
      </c>
      <c r="E70" s="22">
        <v>2500000</v>
      </c>
      <c r="F70" s="23">
        <v>2481.3000000000002</v>
      </c>
      <c r="G70" s="24">
        <v>5.7000000000000002E-3</v>
      </c>
    </row>
    <row r="71" spans="1:7" ht="12.95" customHeight="1">
      <c r="A71" s="20" t="s">
        <v>483</v>
      </c>
      <c r="B71" s="21" t="s">
        <v>2237</v>
      </c>
      <c r="C71" s="16" t="s">
        <v>484</v>
      </c>
      <c r="D71" s="18" t="s">
        <v>14</v>
      </c>
      <c r="E71" s="22">
        <v>2000000</v>
      </c>
      <c r="F71" s="23">
        <v>2024.49</v>
      </c>
      <c r="G71" s="24">
        <v>4.7000000000000002E-3</v>
      </c>
    </row>
    <row r="72" spans="1:7" ht="12.95" customHeight="1">
      <c r="A72" s="20" t="s">
        <v>766</v>
      </c>
      <c r="B72" s="21" t="s">
        <v>768</v>
      </c>
      <c r="C72" s="16" t="s">
        <v>767</v>
      </c>
      <c r="D72" s="18" t="s">
        <v>14</v>
      </c>
      <c r="E72" s="22">
        <v>1500000</v>
      </c>
      <c r="F72" s="23">
        <v>1567.04</v>
      </c>
      <c r="G72" s="24">
        <v>3.5999999999999999E-3</v>
      </c>
    </row>
    <row r="73" spans="1:7" ht="12.95" customHeight="1">
      <c r="A73" s="20" t="s">
        <v>265</v>
      </c>
      <c r="B73" s="21" t="s">
        <v>2199</v>
      </c>
      <c r="C73" s="16" t="s">
        <v>266</v>
      </c>
      <c r="D73" s="18" t="s">
        <v>14</v>
      </c>
      <c r="E73" s="22">
        <v>1500000</v>
      </c>
      <c r="F73" s="23">
        <v>1519.59</v>
      </c>
      <c r="G73" s="24">
        <v>3.5000000000000001E-3</v>
      </c>
    </row>
    <row r="74" spans="1:7" ht="12.95" customHeight="1">
      <c r="A74" s="20" t="s">
        <v>769</v>
      </c>
      <c r="B74" s="21" t="s">
        <v>2282</v>
      </c>
      <c r="C74" s="16" t="s">
        <v>770</v>
      </c>
      <c r="D74" s="18" t="s">
        <v>272</v>
      </c>
      <c r="E74" s="22">
        <v>1000000</v>
      </c>
      <c r="F74" s="23">
        <v>1049.49</v>
      </c>
      <c r="G74" s="24">
        <v>2.3999999999999998E-3</v>
      </c>
    </row>
    <row r="75" spans="1:7" ht="12.95" customHeight="1">
      <c r="A75" s="20" t="s">
        <v>771</v>
      </c>
      <c r="B75" s="21" t="s">
        <v>2283</v>
      </c>
      <c r="C75" s="16" t="s">
        <v>772</v>
      </c>
      <c r="D75" s="18" t="s">
        <v>14</v>
      </c>
      <c r="E75" s="22">
        <v>1000000</v>
      </c>
      <c r="F75" s="23">
        <v>1037.3599999999999</v>
      </c>
      <c r="G75" s="24">
        <v>2.3999999999999998E-3</v>
      </c>
    </row>
    <row r="76" spans="1:7" ht="12.95" customHeight="1">
      <c r="A76" s="20" t="s">
        <v>773</v>
      </c>
      <c r="B76" s="21" t="s">
        <v>2284</v>
      </c>
      <c r="C76" s="16" t="s">
        <v>774</v>
      </c>
      <c r="D76" s="18" t="s">
        <v>14</v>
      </c>
      <c r="E76" s="22">
        <v>1000000</v>
      </c>
      <c r="F76" s="23">
        <v>1015.4</v>
      </c>
      <c r="G76" s="24">
        <v>2.3999999999999998E-3</v>
      </c>
    </row>
    <row r="77" spans="1:7" ht="12.95" customHeight="1">
      <c r="A77" s="20" t="s">
        <v>489</v>
      </c>
      <c r="B77" s="21" t="s">
        <v>2808</v>
      </c>
      <c r="C77" s="16" t="s">
        <v>490</v>
      </c>
      <c r="D77" s="18" t="s">
        <v>253</v>
      </c>
      <c r="E77" s="22">
        <v>740000</v>
      </c>
      <c r="F77" s="23">
        <v>750.04</v>
      </c>
      <c r="G77" s="24">
        <v>1.6999999999999999E-3</v>
      </c>
    </row>
    <row r="78" spans="1:7" ht="12.95" customHeight="1">
      <c r="A78" s="20" t="s">
        <v>463</v>
      </c>
      <c r="B78" s="21" t="s">
        <v>465</v>
      </c>
      <c r="C78" s="16" t="s">
        <v>464</v>
      </c>
      <c r="D78" s="18" t="s">
        <v>14</v>
      </c>
      <c r="E78" s="22">
        <v>520000</v>
      </c>
      <c r="F78" s="23">
        <v>525.92999999999995</v>
      </c>
      <c r="G78" s="24">
        <v>1.1999999999999999E-3</v>
      </c>
    </row>
    <row r="79" spans="1:7" ht="12.95" customHeight="1">
      <c r="A79" s="20" t="s">
        <v>775</v>
      </c>
      <c r="B79" s="21" t="s">
        <v>2273</v>
      </c>
      <c r="C79" s="16" t="s">
        <v>776</v>
      </c>
      <c r="D79" s="18" t="s">
        <v>14</v>
      </c>
      <c r="E79" s="22">
        <v>500000</v>
      </c>
      <c r="F79" s="23">
        <v>507.42</v>
      </c>
      <c r="G79" s="24">
        <v>1.1999999999999999E-3</v>
      </c>
    </row>
    <row r="80" spans="1:7" ht="12.95" customHeight="1">
      <c r="A80" s="20" t="s">
        <v>777</v>
      </c>
      <c r="B80" s="21" t="s">
        <v>2807</v>
      </c>
      <c r="C80" s="16" t="s">
        <v>778</v>
      </c>
      <c r="D80" s="18" t="s">
        <v>14</v>
      </c>
      <c r="E80" s="22">
        <v>370000</v>
      </c>
      <c r="F80" s="23">
        <v>376.09</v>
      </c>
      <c r="G80" s="24">
        <v>8.9999999999999998E-4</v>
      </c>
    </row>
    <row r="81" spans="1:7" ht="12.95" customHeight="1">
      <c r="A81" s="20" t="s">
        <v>779</v>
      </c>
      <c r="B81" s="21" t="s">
        <v>2285</v>
      </c>
      <c r="C81" s="16" t="s">
        <v>780</v>
      </c>
      <c r="D81" s="18" t="s">
        <v>14</v>
      </c>
      <c r="E81" s="22">
        <v>300000</v>
      </c>
      <c r="F81" s="23">
        <v>303.81</v>
      </c>
      <c r="G81" s="24">
        <v>6.9999999999999999E-4</v>
      </c>
    </row>
    <row r="82" spans="1:7" ht="12.95" customHeight="1">
      <c r="A82" s="20" t="s">
        <v>12</v>
      </c>
      <c r="B82" s="21" t="s">
        <v>2162</v>
      </c>
      <c r="C82" s="16" t="s">
        <v>13</v>
      </c>
      <c r="D82" s="18" t="s">
        <v>14</v>
      </c>
      <c r="E82" s="22">
        <v>240000</v>
      </c>
      <c r="F82" s="23">
        <v>240.11</v>
      </c>
      <c r="G82" s="24">
        <v>5.9999999999999995E-4</v>
      </c>
    </row>
    <row r="83" spans="1:7" ht="12.95" customHeight="1">
      <c r="A83" s="20" t="s">
        <v>540</v>
      </c>
      <c r="B83" s="21" t="s">
        <v>2809</v>
      </c>
      <c r="C83" s="16" t="s">
        <v>541</v>
      </c>
      <c r="D83" s="18" t="s">
        <v>14</v>
      </c>
      <c r="E83" s="22">
        <v>160000</v>
      </c>
      <c r="F83" s="23">
        <v>160.72999999999999</v>
      </c>
      <c r="G83" s="24">
        <v>4.0000000000000002E-4</v>
      </c>
    </row>
    <row r="84" spans="1:7" ht="12.95" customHeight="1">
      <c r="A84" s="20" t="s">
        <v>522</v>
      </c>
      <c r="B84" s="21" t="s">
        <v>2246</v>
      </c>
      <c r="C84" s="16" t="s">
        <v>523</v>
      </c>
      <c r="D84" s="18" t="s">
        <v>14</v>
      </c>
      <c r="E84" s="22">
        <v>140000</v>
      </c>
      <c r="F84" s="23">
        <v>141.41999999999999</v>
      </c>
      <c r="G84" s="24">
        <v>2.9999999999999997E-4</v>
      </c>
    </row>
    <row r="85" spans="1:7" ht="12.95" customHeight="1">
      <c r="A85" s="20" t="s">
        <v>337</v>
      </c>
      <c r="B85" s="21" t="s">
        <v>339</v>
      </c>
      <c r="C85" s="16" t="s">
        <v>338</v>
      </c>
      <c r="D85" s="18" t="s">
        <v>14</v>
      </c>
      <c r="E85" s="22">
        <v>100000</v>
      </c>
      <c r="F85" s="23">
        <v>103.53</v>
      </c>
      <c r="G85" s="24">
        <v>2.0000000000000001E-4</v>
      </c>
    </row>
    <row r="86" spans="1:7" ht="12.95" customHeight="1">
      <c r="A86" s="20" t="s">
        <v>269</v>
      </c>
      <c r="B86" s="21" t="s">
        <v>271</v>
      </c>
      <c r="C86" s="16" t="s">
        <v>270</v>
      </c>
      <c r="D86" s="18" t="s">
        <v>272</v>
      </c>
      <c r="E86" s="22">
        <v>80000</v>
      </c>
      <c r="F86" s="23">
        <v>81.02</v>
      </c>
      <c r="G86" s="24">
        <v>2.0000000000000001E-4</v>
      </c>
    </row>
    <row r="87" spans="1:7" ht="12.95" customHeight="1">
      <c r="A87" s="20" t="s">
        <v>17</v>
      </c>
      <c r="B87" s="21" t="s">
        <v>2164</v>
      </c>
      <c r="C87" s="16" t="s">
        <v>18</v>
      </c>
      <c r="D87" s="18" t="s">
        <v>14</v>
      </c>
      <c r="E87" s="22">
        <v>50000</v>
      </c>
      <c r="F87" s="23">
        <v>50.1</v>
      </c>
      <c r="G87" s="24">
        <v>1E-4</v>
      </c>
    </row>
    <row r="88" spans="1:7" ht="12.95" customHeight="1">
      <c r="A88" s="20" t="s">
        <v>534</v>
      </c>
      <c r="B88" s="21" t="s">
        <v>536</v>
      </c>
      <c r="C88" s="16" t="s">
        <v>535</v>
      </c>
      <c r="D88" s="18" t="s">
        <v>14</v>
      </c>
      <c r="E88" s="22">
        <v>40000</v>
      </c>
      <c r="F88" s="23">
        <v>40.39</v>
      </c>
      <c r="G88" s="24">
        <v>1E-4</v>
      </c>
    </row>
    <row r="89" spans="1:7" ht="12.95" customHeight="1">
      <c r="A89" s="20" t="s">
        <v>781</v>
      </c>
      <c r="B89" s="21" t="s">
        <v>783</v>
      </c>
      <c r="C89" s="16" t="s">
        <v>782</v>
      </c>
      <c r="D89" s="18" t="s">
        <v>14</v>
      </c>
      <c r="E89" s="22">
        <v>30000</v>
      </c>
      <c r="F89" s="23">
        <v>30.02</v>
      </c>
      <c r="G89" s="24">
        <v>1E-4</v>
      </c>
    </row>
    <row r="90" spans="1:7" ht="12.95" customHeight="1">
      <c r="A90" s="9"/>
      <c r="B90" s="17" t="s">
        <v>443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20" t="s">
        <v>784</v>
      </c>
      <c r="B91" s="21" t="s">
        <v>2251</v>
      </c>
      <c r="C91" s="16" t="s">
        <v>785</v>
      </c>
      <c r="D91" s="18" t="s">
        <v>14</v>
      </c>
      <c r="E91" s="22">
        <v>2500000</v>
      </c>
      <c r="F91" s="23">
        <v>3056.49</v>
      </c>
      <c r="G91" s="24">
        <v>7.1000000000000004E-3</v>
      </c>
    </row>
    <row r="92" spans="1:7" ht="12.95" customHeight="1">
      <c r="A92" s="9"/>
      <c r="B92" s="26" t="s">
        <v>23</v>
      </c>
      <c r="C92" s="25" t="s">
        <v>2</v>
      </c>
      <c r="D92" s="26" t="s">
        <v>2</v>
      </c>
      <c r="E92" s="26" t="s">
        <v>2</v>
      </c>
      <c r="F92" s="27">
        <v>402517.99</v>
      </c>
      <c r="G92" s="28">
        <v>0.93169999999999997</v>
      </c>
    </row>
    <row r="93" spans="1:7" ht="12.95" customHeight="1">
      <c r="A93" s="9"/>
      <c r="B93" s="17" t="s">
        <v>24</v>
      </c>
      <c r="C93" s="16" t="s">
        <v>2</v>
      </c>
      <c r="D93" s="29" t="s">
        <v>2</v>
      </c>
      <c r="E93" s="29" t="s">
        <v>2</v>
      </c>
      <c r="F93" s="30" t="s">
        <v>25</v>
      </c>
      <c r="G93" s="31" t="s">
        <v>25</v>
      </c>
    </row>
    <row r="94" spans="1:7" ht="12.95" customHeight="1">
      <c r="A94" s="9"/>
      <c r="B94" s="25" t="s">
        <v>23</v>
      </c>
      <c r="C94" s="32" t="s">
        <v>2</v>
      </c>
      <c r="D94" s="29" t="s">
        <v>2</v>
      </c>
      <c r="E94" s="29" t="s">
        <v>2</v>
      </c>
      <c r="F94" s="30" t="s">
        <v>25</v>
      </c>
      <c r="G94" s="31" t="s">
        <v>25</v>
      </c>
    </row>
    <row r="95" spans="1:7" ht="12.95" customHeight="1">
      <c r="A95" s="9"/>
      <c r="B95" s="34" t="s">
        <v>2107</v>
      </c>
      <c r="C95" s="33" t="s">
        <v>2</v>
      </c>
      <c r="D95" s="35" t="s">
        <v>2</v>
      </c>
      <c r="E95" s="35" t="s">
        <v>2</v>
      </c>
      <c r="F95" s="35" t="s">
        <v>2</v>
      </c>
      <c r="G95" s="36" t="s">
        <v>2</v>
      </c>
    </row>
    <row r="96" spans="1:7" ht="12.95" customHeight="1">
      <c r="A96" s="37"/>
      <c r="B96" s="39" t="s">
        <v>23</v>
      </c>
      <c r="C96" s="38" t="s">
        <v>2</v>
      </c>
      <c r="D96" s="39" t="s">
        <v>2</v>
      </c>
      <c r="E96" s="39" t="s">
        <v>2</v>
      </c>
      <c r="F96" s="40" t="s">
        <v>25</v>
      </c>
      <c r="G96" s="41" t="s">
        <v>25</v>
      </c>
    </row>
    <row r="97" spans="1:7" ht="12.95" customHeight="1">
      <c r="A97" s="9"/>
      <c r="B97" s="26" t="s">
        <v>26</v>
      </c>
      <c r="C97" s="32" t="s">
        <v>2</v>
      </c>
      <c r="D97" s="29" t="s">
        <v>2</v>
      </c>
      <c r="E97" s="42" t="s">
        <v>2</v>
      </c>
      <c r="F97" s="43">
        <v>402517.99</v>
      </c>
      <c r="G97" s="44">
        <v>0.93169999999999997</v>
      </c>
    </row>
    <row r="98" spans="1:7" ht="12.95" customHeight="1">
      <c r="A98" s="9"/>
      <c r="B98" s="17" t="s">
        <v>27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9"/>
      <c r="B99" s="17" t="s">
        <v>28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 t="s">
        <v>786</v>
      </c>
      <c r="B100" s="21" t="s">
        <v>2166</v>
      </c>
      <c r="C100" s="16" t="s">
        <v>787</v>
      </c>
      <c r="D100" s="18" t="s">
        <v>34</v>
      </c>
      <c r="E100" s="22">
        <v>80000</v>
      </c>
      <c r="F100" s="23">
        <v>78.86</v>
      </c>
      <c r="G100" s="24">
        <v>2.0000000000000001E-4</v>
      </c>
    </row>
    <row r="101" spans="1:7" ht="12.95" customHeight="1">
      <c r="A101" s="9"/>
      <c r="B101" s="17" t="s">
        <v>358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10" t="s">
        <v>2</v>
      </c>
      <c r="B102" s="21" t="s">
        <v>359</v>
      </c>
      <c r="C102" s="16" t="s">
        <v>2</v>
      </c>
      <c r="D102" s="18" t="s">
        <v>2</v>
      </c>
      <c r="E102" s="45" t="s">
        <v>2</v>
      </c>
      <c r="F102" s="23">
        <v>500.08</v>
      </c>
      <c r="G102" s="24">
        <v>1.1999999999999999E-3</v>
      </c>
    </row>
    <row r="103" spans="1:7" ht="12.95" customHeight="1">
      <c r="A103" s="9"/>
      <c r="B103" s="17" t="s">
        <v>46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20" t="s">
        <v>788</v>
      </c>
      <c r="B104" s="21" t="s">
        <v>790</v>
      </c>
      <c r="C104" s="16" t="s">
        <v>789</v>
      </c>
      <c r="D104" s="18" t="s">
        <v>34</v>
      </c>
      <c r="E104" s="22">
        <v>12500000</v>
      </c>
      <c r="F104" s="23">
        <v>12035.43</v>
      </c>
      <c r="G104" s="24">
        <v>2.7900000000000001E-2</v>
      </c>
    </row>
    <row r="105" spans="1:7" ht="12.95" customHeight="1">
      <c r="A105" s="9"/>
      <c r="B105" s="26" t="s">
        <v>26</v>
      </c>
      <c r="C105" s="32" t="s">
        <v>2</v>
      </c>
      <c r="D105" s="29" t="s">
        <v>2</v>
      </c>
      <c r="E105" s="42" t="s">
        <v>2</v>
      </c>
      <c r="F105" s="43">
        <v>12614.37</v>
      </c>
      <c r="G105" s="44">
        <v>2.93E-2</v>
      </c>
    </row>
    <row r="106" spans="1:7" ht="12.95" customHeight="1">
      <c r="A106" s="9"/>
      <c r="B106" s="26" t="s">
        <v>197</v>
      </c>
      <c r="C106" s="32" t="s">
        <v>2</v>
      </c>
      <c r="D106" s="29" t="s">
        <v>2</v>
      </c>
      <c r="E106" s="18" t="s">
        <v>2</v>
      </c>
      <c r="F106" s="43">
        <v>16859.580000000002</v>
      </c>
      <c r="G106" s="44">
        <v>3.9E-2</v>
      </c>
    </row>
    <row r="107" spans="1:7" ht="12.95" customHeight="1" thickBot="1">
      <c r="A107" s="9"/>
      <c r="B107" s="47" t="s">
        <v>198</v>
      </c>
      <c r="C107" s="46" t="s">
        <v>2</v>
      </c>
      <c r="D107" s="48" t="s">
        <v>2</v>
      </c>
      <c r="E107" s="48" t="s">
        <v>2</v>
      </c>
      <c r="F107" s="49">
        <v>431991.93571210001</v>
      </c>
      <c r="G107" s="50">
        <v>1</v>
      </c>
    </row>
    <row r="108" spans="1:7" ht="12.95" customHeight="1">
      <c r="A108" s="9"/>
      <c r="B108" s="10" t="s">
        <v>2</v>
      </c>
      <c r="C108" s="9"/>
      <c r="D108" s="9"/>
      <c r="E108" s="9"/>
      <c r="F108" s="9"/>
      <c r="G108" s="9"/>
    </row>
    <row r="109" spans="1:7" ht="12.95" customHeight="1">
      <c r="A109" s="9"/>
      <c r="B109" s="51" t="s">
        <v>2</v>
      </c>
      <c r="C109" s="9"/>
      <c r="D109" s="9"/>
      <c r="E109" s="9"/>
      <c r="F109" s="9"/>
      <c r="G109" s="9"/>
    </row>
    <row r="110" spans="1:7" ht="12.95" customHeight="1">
      <c r="A110" s="9"/>
      <c r="B110" s="51" t="s">
        <v>199</v>
      </c>
      <c r="C110" s="9"/>
      <c r="D110" s="9"/>
      <c r="E110" s="9"/>
      <c r="F110" s="9"/>
      <c r="G110" s="9"/>
    </row>
    <row r="111" spans="1:7" ht="12.95" customHeight="1">
      <c r="A111" s="9"/>
      <c r="B111" s="51" t="s">
        <v>2</v>
      </c>
      <c r="C111" s="9"/>
      <c r="D111" s="9"/>
      <c r="E111" s="9"/>
      <c r="F111" s="9"/>
      <c r="G111" s="9"/>
    </row>
    <row r="112" spans="1:7" ht="26.1" customHeight="1">
      <c r="A112" s="9"/>
      <c r="B112" s="53"/>
      <c r="C112" s="9"/>
      <c r="E112" s="9"/>
      <c r="F112" s="9"/>
      <c r="G112" s="9"/>
    </row>
    <row r="113" spans="1:7" ht="12.95" customHeight="1">
      <c r="A113" s="9"/>
      <c r="B113" s="51" t="s">
        <v>2</v>
      </c>
      <c r="C113" s="9"/>
      <c r="D113" s="9"/>
      <c r="E113" s="9"/>
      <c r="F113" s="9"/>
      <c r="G11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0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Super Saver Income Fund - Short Term Plan (SSIF-ST)</v>
      </c>
      <c r="C4" s="72"/>
      <c r="D4" s="72"/>
      <c r="E4" s="72"/>
      <c r="F4" s="72"/>
      <c r="G4" s="72"/>
    </row>
    <row r="5" spans="1:7" s="64" customFormat="1" ht="15.95" customHeight="1">
      <c r="A5" s="62" t="s">
        <v>791</v>
      </c>
      <c r="B5" s="63" t="s">
        <v>2117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792</v>
      </c>
      <c r="B12" s="21" t="s">
        <v>2286</v>
      </c>
      <c r="C12" s="16" t="s">
        <v>793</v>
      </c>
      <c r="D12" s="18" t="s">
        <v>14</v>
      </c>
      <c r="E12" s="22">
        <v>35000000</v>
      </c>
      <c r="F12" s="23">
        <v>36477.42</v>
      </c>
      <c r="G12" s="24">
        <v>6.6699999999999995E-2</v>
      </c>
    </row>
    <row r="13" spans="1:7" ht="12.95" customHeight="1">
      <c r="A13" s="20" t="s">
        <v>318</v>
      </c>
      <c r="B13" s="21" t="s">
        <v>2214</v>
      </c>
      <c r="C13" s="16" t="s">
        <v>319</v>
      </c>
      <c r="D13" s="18" t="s">
        <v>253</v>
      </c>
      <c r="E13" s="22">
        <v>28500000</v>
      </c>
      <c r="F13" s="23">
        <v>28861.52</v>
      </c>
      <c r="G13" s="24">
        <v>5.28E-2</v>
      </c>
    </row>
    <row r="14" spans="1:7" ht="12.95" customHeight="1">
      <c r="A14" s="20" t="s">
        <v>794</v>
      </c>
      <c r="B14" s="21" t="s">
        <v>796</v>
      </c>
      <c r="C14" s="16" t="s">
        <v>795</v>
      </c>
      <c r="D14" s="18" t="s">
        <v>14</v>
      </c>
      <c r="E14" s="22">
        <v>20500000</v>
      </c>
      <c r="F14" s="23">
        <v>21110.67</v>
      </c>
      <c r="G14" s="24">
        <v>3.8600000000000002E-2</v>
      </c>
    </row>
    <row r="15" spans="1:7" ht="12.95" customHeight="1">
      <c r="A15" s="20" t="s">
        <v>797</v>
      </c>
      <c r="B15" s="21" t="s">
        <v>799</v>
      </c>
      <c r="C15" s="16" t="s">
        <v>798</v>
      </c>
      <c r="D15" s="18" t="s">
        <v>14</v>
      </c>
      <c r="E15" s="22">
        <v>20000000</v>
      </c>
      <c r="F15" s="23">
        <v>20017.32</v>
      </c>
      <c r="G15" s="24">
        <v>3.6600000000000001E-2</v>
      </c>
    </row>
    <row r="16" spans="1:7" ht="12.95" customHeight="1">
      <c r="A16" s="20" t="s">
        <v>800</v>
      </c>
      <c r="B16" s="21" t="s">
        <v>802</v>
      </c>
      <c r="C16" s="16" t="s">
        <v>801</v>
      </c>
      <c r="D16" s="18" t="s">
        <v>14</v>
      </c>
      <c r="E16" s="22">
        <v>20000000</v>
      </c>
      <c r="F16" s="23">
        <v>19891.54</v>
      </c>
      <c r="G16" s="24">
        <v>3.6400000000000002E-2</v>
      </c>
    </row>
    <row r="17" spans="1:7" ht="12.95" customHeight="1">
      <c r="A17" s="20" t="s">
        <v>803</v>
      </c>
      <c r="B17" s="21" t="s">
        <v>805</v>
      </c>
      <c r="C17" s="16" t="s">
        <v>804</v>
      </c>
      <c r="D17" s="18" t="s">
        <v>14</v>
      </c>
      <c r="E17" s="22">
        <v>18500000</v>
      </c>
      <c r="F17" s="23">
        <v>18914.79</v>
      </c>
      <c r="G17" s="24">
        <v>3.4599999999999999E-2</v>
      </c>
    </row>
    <row r="18" spans="1:7" ht="12.95" customHeight="1">
      <c r="A18" s="20" t="s">
        <v>427</v>
      </c>
      <c r="B18" s="21" t="s">
        <v>2803</v>
      </c>
      <c r="C18" s="16" t="s">
        <v>428</v>
      </c>
      <c r="D18" s="18" t="s">
        <v>272</v>
      </c>
      <c r="E18" s="22">
        <v>16500000</v>
      </c>
      <c r="F18" s="23">
        <v>16509.740000000002</v>
      </c>
      <c r="G18" s="24">
        <v>3.0200000000000001E-2</v>
      </c>
    </row>
    <row r="19" spans="1:7" ht="12.95" customHeight="1">
      <c r="A19" s="20" t="s">
        <v>762</v>
      </c>
      <c r="B19" s="21" t="s">
        <v>2280</v>
      </c>
      <c r="C19" s="16" t="s">
        <v>763</v>
      </c>
      <c r="D19" s="18" t="s">
        <v>14</v>
      </c>
      <c r="E19" s="22">
        <v>16500000</v>
      </c>
      <c r="F19" s="23">
        <v>16456.34</v>
      </c>
      <c r="G19" s="24">
        <v>3.0099999999999998E-2</v>
      </c>
    </row>
    <row r="20" spans="1:7" ht="12.95" customHeight="1">
      <c r="A20" s="20" t="s">
        <v>723</v>
      </c>
      <c r="B20" s="21" t="s">
        <v>2266</v>
      </c>
      <c r="C20" s="16" t="s">
        <v>724</v>
      </c>
      <c r="D20" s="18" t="s">
        <v>14</v>
      </c>
      <c r="E20" s="22">
        <v>16000000</v>
      </c>
      <c r="F20" s="23">
        <v>16451.310000000001</v>
      </c>
      <c r="G20" s="24">
        <v>3.0099999999999998E-2</v>
      </c>
    </row>
    <row r="21" spans="1:7" ht="12.95" customHeight="1">
      <c r="A21" s="20" t="s">
        <v>731</v>
      </c>
      <c r="B21" s="21" t="s">
        <v>2269</v>
      </c>
      <c r="C21" s="16" t="s">
        <v>732</v>
      </c>
      <c r="D21" s="18" t="s">
        <v>14</v>
      </c>
      <c r="E21" s="22">
        <v>15500000</v>
      </c>
      <c r="F21" s="23">
        <v>15790.38</v>
      </c>
      <c r="G21" s="24">
        <v>2.8899999999999999E-2</v>
      </c>
    </row>
    <row r="22" spans="1:7" ht="12.95" customHeight="1">
      <c r="A22" s="20" t="s">
        <v>806</v>
      </c>
      <c r="B22" s="21" t="s">
        <v>2287</v>
      </c>
      <c r="C22" s="16" t="s">
        <v>807</v>
      </c>
      <c r="D22" s="18" t="s">
        <v>14</v>
      </c>
      <c r="E22" s="22">
        <v>14000000</v>
      </c>
      <c r="F22" s="23">
        <v>13858.31</v>
      </c>
      <c r="G22" s="24">
        <v>2.5399999999999999E-2</v>
      </c>
    </row>
    <row r="23" spans="1:7" ht="12.95" customHeight="1">
      <c r="A23" s="20" t="s">
        <v>808</v>
      </c>
      <c r="B23" s="21" t="s">
        <v>810</v>
      </c>
      <c r="C23" s="16" t="s">
        <v>809</v>
      </c>
      <c r="D23" s="18" t="s">
        <v>272</v>
      </c>
      <c r="E23" s="22">
        <v>12000000</v>
      </c>
      <c r="F23" s="23">
        <v>12183.11</v>
      </c>
      <c r="G23" s="24">
        <v>2.23E-2</v>
      </c>
    </row>
    <row r="24" spans="1:7" ht="12.95" customHeight="1">
      <c r="A24" s="20" t="s">
        <v>729</v>
      </c>
      <c r="B24" s="21" t="s">
        <v>2268</v>
      </c>
      <c r="C24" s="16" t="s">
        <v>730</v>
      </c>
      <c r="D24" s="18" t="s">
        <v>14</v>
      </c>
      <c r="E24" s="22">
        <v>12000000</v>
      </c>
      <c r="F24" s="23">
        <v>12113.72</v>
      </c>
      <c r="G24" s="24">
        <v>2.2200000000000001E-2</v>
      </c>
    </row>
    <row r="25" spans="1:7" ht="12.95" customHeight="1">
      <c r="A25" s="20" t="s">
        <v>811</v>
      </c>
      <c r="B25" s="21" t="s">
        <v>2288</v>
      </c>
      <c r="C25" s="16" t="s">
        <v>812</v>
      </c>
      <c r="D25" s="18" t="s">
        <v>14</v>
      </c>
      <c r="E25" s="22">
        <v>10000000</v>
      </c>
      <c r="F25" s="23">
        <v>10246.85</v>
      </c>
      <c r="G25" s="24">
        <v>1.8700000000000001E-2</v>
      </c>
    </row>
    <row r="26" spans="1:7" ht="12.95" customHeight="1">
      <c r="A26" s="20" t="s">
        <v>813</v>
      </c>
      <c r="B26" s="21" t="s">
        <v>2289</v>
      </c>
      <c r="C26" s="16" t="s">
        <v>814</v>
      </c>
      <c r="D26" s="18" t="s">
        <v>14</v>
      </c>
      <c r="E26" s="22">
        <v>10000000</v>
      </c>
      <c r="F26" s="23">
        <v>10235.469999999999</v>
      </c>
      <c r="G26" s="24">
        <v>1.8700000000000001E-2</v>
      </c>
    </row>
    <row r="27" spans="1:7" ht="12.95" customHeight="1">
      <c r="A27" s="20" t="s">
        <v>815</v>
      </c>
      <c r="B27" s="21" t="s">
        <v>2290</v>
      </c>
      <c r="C27" s="16" t="s">
        <v>816</v>
      </c>
      <c r="D27" s="18" t="s">
        <v>14</v>
      </c>
      <c r="E27" s="22">
        <v>10000000</v>
      </c>
      <c r="F27" s="23">
        <v>10190.82</v>
      </c>
      <c r="G27" s="24">
        <v>1.8599999999999998E-2</v>
      </c>
    </row>
    <row r="28" spans="1:7" ht="12.95" customHeight="1">
      <c r="A28" s="20" t="s">
        <v>489</v>
      </c>
      <c r="B28" s="21" t="s">
        <v>2808</v>
      </c>
      <c r="C28" s="16" t="s">
        <v>490</v>
      </c>
      <c r="D28" s="18" t="s">
        <v>253</v>
      </c>
      <c r="E28" s="22">
        <v>10000000</v>
      </c>
      <c r="F28" s="23">
        <v>10135.73</v>
      </c>
      <c r="G28" s="24">
        <v>1.8499999999999999E-2</v>
      </c>
    </row>
    <row r="29" spans="1:7" ht="12.95" customHeight="1">
      <c r="A29" s="20" t="s">
        <v>243</v>
      </c>
      <c r="B29" s="21" t="s">
        <v>245</v>
      </c>
      <c r="C29" s="16" t="s">
        <v>244</v>
      </c>
      <c r="D29" s="18" t="s">
        <v>14</v>
      </c>
      <c r="E29" s="22">
        <v>10000000</v>
      </c>
      <c r="F29" s="23">
        <v>10117.73</v>
      </c>
      <c r="G29" s="24">
        <v>1.8499999999999999E-2</v>
      </c>
    </row>
    <row r="30" spans="1:7" ht="12.95" customHeight="1">
      <c r="A30" s="20" t="s">
        <v>817</v>
      </c>
      <c r="B30" s="21" t="s">
        <v>2291</v>
      </c>
      <c r="C30" s="16" t="s">
        <v>818</v>
      </c>
      <c r="D30" s="18" t="s">
        <v>14</v>
      </c>
      <c r="E30" s="22">
        <v>10000000</v>
      </c>
      <c r="F30" s="23">
        <v>10051.69</v>
      </c>
      <c r="G30" s="24">
        <v>1.84E-2</v>
      </c>
    </row>
    <row r="31" spans="1:7" ht="12.95" customHeight="1">
      <c r="A31" s="20" t="s">
        <v>476</v>
      </c>
      <c r="B31" s="21" t="s">
        <v>2801</v>
      </c>
      <c r="C31" s="16" t="s">
        <v>477</v>
      </c>
      <c r="D31" s="18" t="s">
        <v>14</v>
      </c>
      <c r="E31" s="22">
        <v>10000000</v>
      </c>
      <c r="F31" s="23">
        <v>10026.68</v>
      </c>
      <c r="G31" s="24">
        <v>1.83E-2</v>
      </c>
    </row>
    <row r="32" spans="1:7" ht="12.95" customHeight="1">
      <c r="A32" s="20" t="s">
        <v>819</v>
      </c>
      <c r="B32" s="21" t="s">
        <v>2794</v>
      </c>
      <c r="C32" s="16" t="s">
        <v>820</v>
      </c>
      <c r="D32" s="18" t="s">
        <v>14</v>
      </c>
      <c r="E32" s="22">
        <v>10000000</v>
      </c>
      <c r="F32" s="23">
        <v>10011.629999999999</v>
      </c>
      <c r="G32" s="24">
        <v>1.83E-2</v>
      </c>
    </row>
    <row r="33" spans="1:7" ht="12.95" customHeight="1">
      <c r="A33" s="20" t="s">
        <v>261</v>
      </c>
      <c r="B33" s="21" t="s">
        <v>2197</v>
      </c>
      <c r="C33" s="16" t="s">
        <v>262</v>
      </c>
      <c r="D33" s="18" t="s">
        <v>14</v>
      </c>
      <c r="E33" s="22">
        <v>9500000</v>
      </c>
      <c r="F33" s="23">
        <v>9538.43</v>
      </c>
      <c r="G33" s="24">
        <v>1.7399999999999999E-2</v>
      </c>
    </row>
    <row r="34" spans="1:7" ht="12.95" customHeight="1">
      <c r="A34" s="20" t="s">
        <v>517</v>
      </c>
      <c r="B34" s="21" t="s">
        <v>519</v>
      </c>
      <c r="C34" s="16" t="s">
        <v>518</v>
      </c>
      <c r="D34" s="18" t="s">
        <v>14</v>
      </c>
      <c r="E34" s="22">
        <v>8000000</v>
      </c>
      <c r="F34" s="23">
        <v>8099.17</v>
      </c>
      <c r="G34" s="24">
        <v>1.4800000000000001E-2</v>
      </c>
    </row>
    <row r="35" spans="1:7" ht="12.95" customHeight="1">
      <c r="A35" s="20" t="s">
        <v>297</v>
      </c>
      <c r="B35" s="21" t="s">
        <v>2207</v>
      </c>
      <c r="C35" s="16" t="s">
        <v>298</v>
      </c>
      <c r="D35" s="18" t="s">
        <v>14</v>
      </c>
      <c r="E35" s="22">
        <v>7500000</v>
      </c>
      <c r="F35" s="23">
        <v>7596.35</v>
      </c>
      <c r="G35" s="24">
        <v>1.3899999999999999E-2</v>
      </c>
    </row>
    <row r="36" spans="1:7" ht="12.95" customHeight="1">
      <c r="A36" s="20" t="s">
        <v>704</v>
      </c>
      <c r="B36" s="21" t="s">
        <v>2259</v>
      </c>
      <c r="C36" s="16" t="s">
        <v>705</v>
      </c>
      <c r="D36" s="18" t="s">
        <v>14</v>
      </c>
      <c r="E36" s="22">
        <v>7500000</v>
      </c>
      <c r="F36" s="23">
        <v>7591.92</v>
      </c>
      <c r="G36" s="24">
        <v>1.3899999999999999E-2</v>
      </c>
    </row>
    <row r="37" spans="1:7" ht="12.95" customHeight="1">
      <c r="A37" s="20" t="s">
        <v>821</v>
      </c>
      <c r="B37" s="21" t="s">
        <v>2779</v>
      </c>
      <c r="C37" s="16" t="s">
        <v>822</v>
      </c>
      <c r="D37" s="18" t="s">
        <v>14</v>
      </c>
      <c r="E37" s="22">
        <v>7500000</v>
      </c>
      <c r="F37" s="23">
        <v>7553.6</v>
      </c>
      <c r="G37" s="24">
        <v>1.38E-2</v>
      </c>
    </row>
    <row r="38" spans="1:7" ht="12.95" customHeight="1">
      <c r="A38" s="20" t="s">
        <v>742</v>
      </c>
      <c r="B38" s="21" t="s">
        <v>2271</v>
      </c>
      <c r="C38" s="16" t="s">
        <v>743</v>
      </c>
      <c r="D38" s="18" t="s">
        <v>14</v>
      </c>
      <c r="E38" s="22">
        <v>7000000</v>
      </c>
      <c r="F38" s="23">
        <v>7228.92</v>
      </c>
      <c r="G38" s="24">
        <v>1.32E-2</v>
      </c>
    </row>
    <row r="39" spans="1:7" ht="12.95" customHeight="1">
      <c r="A39" s="20" t="s">
        <v>823</v>
      </c>
      <c r="B39" s="57" t="s">
        <v>2292</v>
      </c>
      <c r="C39" s="16" t="s">
        <v>824</v>
      </c>
      <c r="D39" s="56" t="s">
        <v>14</v>
      </c>
      <c r="E39" s="22">
        <v>7000000</v>
      </c>
      <c r="F39" s="23">
        <v>7184.14</v>
      </c>
      <c r="G39" s="24">
        <v>1.3100000000000001E-2</v>
      </c>
    </row>
    <row r="40" spans="1:7" ht="12.95" customHeight="1">
      <c r="A40" s="20" t="s">
        <v>419</v>
      </c>
      <c r="B40" s="21" t="s">
        <v>2225</v>
      </c>
      <c r="C40" s="16" t="s">
        <v>420</v>
      </c>
      <c r="D40" s="18" t="s">
        <v>14</v>
      </c>
      <c r="E40" s="22">
        <v>6970000</v>
      </c>
      <c r="F40" s="23">
        <v>7059.1</v>
      </c>
      <c r="G40" s="24">
        <v>1.29E-2</v>
      </c>
    </row>
    <row r="41" spans="1:7" ht="12.95" customHeight="1">
      <c r="A41" s="20" t="s">
        <v>825</v>
      </c>
      <c r="B41" s="21" t="s">
        <v>2293</v>
      </c>
      <c r="C41" s="16" t="s">
        <v>826</v>
      </c>
      <c r="D41" s="18" t="s">
        <v>14</v>
      </c>
      <c r="E41" s="22">
        <v>6500000</v>
      </c>
      <c r="F41" s="23">
        <v>6591.62</v>
      </c>
      <c r="G41" s="24">
        <v>1.21E-2</v>
      </c>
    </row>
    <row r="42" spans="1:7" ht="12.95" customHeight="1">
      <c r="A42" s="20" t="s">
        <v>265</v>
      </c>
      <c r="B42" s="21" t="s">
        <v>2199</v>
      </c>
      <c r="C42" s="16" t="s">
        <v>266</v>
      </c>
      <c r="D42" s="18" t="s">
        <v>14</v>
      </c>
      <c r="E42" s="22">
        <v>6500000</v>
      </c>
      <c r="F42" s="23">
        <v>6584.88</v>
      </c>
      <c r="G42" s="24">
        <v>1.2E-2</v>
      </c>
    </row>
    <row r="43" spans="1:7" ht="12.95" customHeight="1">
      <c r="A43" s="20" t="s">
        <v>725</v>
      </c>
      <c r="B43" s="21" t="s">
        <v>2267</v>
      </c>
      <c r="C43" s="16" t="s">
        <v>726</v>
      </c>
      <c r="D43" s="18" t="s">
        <v>14</v>
      </c>
      <c r="E43" s="22">
        <v>6500000</v>
      </c>
      <c r="F43" s="23">
        <v>6582.5</v>
      </c>
      <c r="G43" s="24">
        <v>1.2E-2</v>
      </c>
    </row>
    <row r="44" spans="1:7" ht="12.95" customHeight="1">
      <c r="A44" s="20" t="s">
        <v>714</v>
      </c>
      <c r="B44" s="21" t="s">
        <v>716</v>
      </c>
      <c r="C44" s="16" t="s">
        <v>715</v>
      </c>
      <c r="D44" s="18" t="s">
        <v>272</v>
      </c>
      <c r="E44" s="22">
        <v>5500000</v>
      </c>
      <c r="F44" s="23">
        <v>5598.65</v>
      </c>
      <c r="G44" s="24">
        <v>1.0200000000000001E-2</v>
      </c>
    </row>
    <row r="45" spans="1:7" ht="12.95" customHeight="1">
      <c r="A45" s="20" t="s">
        <v>721</v>
      </c>
      <c r="B45" s="21" t="s">
        <v>2265</v>
      </c>
      <c r="C45" s="16" t="s">
        <v>722</v>
      </c>
      <c r="D45" s="18" t="s">
        <v>14</v>
      </c>
      <c r="E45" s="22">
        <v>5000000</v>
      </c>
      <c r="F45" s="23">
        <v>5125.97</v>
      </c>
      <c r="G45" s="24">
        <v>9.4000000000000004E-3</v>
      </c>
    </row>
    <row r="46" spans="1:7" ht="12.95" customHeight="1">
      <c r="A46" s="20" t="s">
        <v>827</v>
      </c>
      <c r="B46" s="21" t="s">
        <v>2294</v>
      </c>
      <c r="C46" s="16" t="s">
        <v>828</v>
      </c>
      <c r="D46" s="18" t="s">
        <v>14</v>
      </c>
      <c r="E46" s="22">
        <v>5000000</v>
      </c>
      <c r="F46" s="23">
        <v>5086.55</v>
      </c>
      <c r="G46" s="24">
        <v>9.2999999999999992E-3</v>
      </c>
    </row>
    <row r="47" spans="1:7" ht="12.95" customHeight="1">
      <c r="A47" s="20" t="s">
        <v>829</v>
      </c>
      <c r="B47" s="21" t="s">
        <v>831</v>
      </c>
      <c r="C47" s="16" t="s">
        <v>830</v>
      </c>
      <c r="D47" s="18" t="s">
        <v>14</v>
      </c>
      <c r="E47" s="22">
        <v>5000000</v>
      </c>
      <c r="F47" s="23">
        <v>5072.3599999999997</v>
      </c>
      <c r="G47" s="24">
        <v>9.2999999999999992E-3</v>
      </c>
    </row>
    <row r="48" spans="1:7" ht="12.95" customHeight="1">
      <c r="A48" s="20" t="s">
        <v>407</v>
      </c>
      <c r="B48" s="21" t="s">
        <v>2224</v>
      </c>
      <c r="C48" s="16" t="s">
        <v>408</v>
      </c>
      <c r="D48" s="18" t="s">
        <v>14</v>
      </c>
      <c r="E48" s="22">
        <v>5000000</v>
      </c>
      <c r="F48" s="23">
        <v>5068.7700000000004</v>
      </c>
      <c r="G48" s="24">
        <v>9.2999999999999992E-3</v>
      </c>
    </row>
    <row r="49" spans="1:7" ht="12.95" customHeight="1">
      <c r="A49" s="20" t="s">
        <v>316</v>
      </c>
      <c r="B49" s="21" t="s">
        <v>2213</v>
      </c>
      <c r="C49" s="16" t="s">
        <v>317</v>
      </c>
      <c r="D49" s="18" t="s">
        <v>14</v>
      </c>
      <c r="E49" s="22">
        <v>5000000</v>
      </c>
      <c r="F49" s="23">
        <v>5065.9799999999996</v>
      </c>
      <c r="G49" s="24">
        <v>9.2999999999999992E-3</v>
      </c>
    </row>
    <row r="50" spans="1:7" ht="12.95" customHeight="1">
      <c r="A50" s="20" t="s">
        <v>520</v>
      </c>
      <c r="B50" s="21" t="s">
        <v>2799</v>
      </c>
      <c r="C50" s="16" t="s">
        <v>521</v>
      </c>
      <c r="D50" s="18" t="s">
        <v>14</v>
      </c>
      <c r="E50" s="22">
        <v>5000000</v>
      </c>
      <c r="F50" s="23">
        <v>5059.1899999999996</v>
      </c>
      <c r="G50" s="24">
        <v>9.2999999999999992E-3</v>
      </c>
    </row>
    <row r="51" spans="1:7" ht="12.95" customHeight="1">
      <c r="A51" s="20" t="s">
        <v>463</v>
      </c>
      <c r="B51" s="21" t="s">
        <v>465</v>
      </c>
      <c r="C51" s="16" t="s">
        <v>464</v>
      </c>
      <c r="D51" s="18" t="s">
        <v>14</v>
      </c>
      <c r="E51" s="22">
        <v>5000000</v>
      </c>
      <c r="F51" s="23">
        <v>5057.0600000000004</v>
      </c>
      <c r="G51" s="24">
        <v>9.2999999999999992E-3</v>
      </c>
    </row>
    <row r="52" spans="1:7" ht="12.95" customHeight="1">
      <c r="A52" s="20" t="s">
        <v>832</v>
      </c>
      <c r="B52" s="21" t="s">
        <v>2295</v>
      </c>
      <c r="C52" s="16" t="s">
        <v>833</v>
      </c>
      <c r="D52" s="18" t="s">
        <v>14</v>
      </c>
      <c r="E52" s="22">
        <v>5000000</v>
      </c>
      <c r="F52" s="23">
        <v>4995.3500000000004</v>
      </c>
      <c r="G52" s="24">
        <v>9.1000000000000004E-3</v>
      </c>
    </row>
    <row r="53" spans="1:7" ht="12.95" customHeight="1">
      <c r="A53" s="20" t="s">
        <v>267</v>
      </c>
      <c r="B53" s="21" t="s">
        <v>2200</v>
      </c>
      <c r="C53" s="16" t="s">
        <v>268</v>
      </c>
      <c r="D53" s="18" t="s">
        <v>14</v>
      </c>
      <c r="E53" s="22">
        <v>4500000</v>
      </c>
      <c r="F53" s="23">
        <v>4557.71</v>
      </c>
      <c r="G53" s="24">
        <v>8.3000000000000001E-3</v>
      </c>
    </row>
    <row r="54" spans="1:7" ht="12.95" customHeight="1">
      <c r="A54" s="20" t="s">
        <v>834</v>
      </c>
      <c r="B54" s="21" t="s">
        <v>836</v>
      </c>
      <c r="C54" s="16" t="s">
        <v>835</v>
      </c>
      <c r="D54" s="18" t="s">
        <v>14</v>
      </c>
      <c r="E54" s="22">
        <v>4500000</v>
      </c>
      <c r="F54" s="23">
        <v>4537.21</v>
      </c>
      <c r="G54" s="24">
        <v>8.3000000000000001E-3</v>
      </c>
    </row>
    <row r="55" spans="1:7" ht="12.95" customHeight="1">
      <c r="A55" s="20" t="s">
        <v>837</v>
      </c>
      <c r="B55" s="21" t="s">
        <v>2293</v>
      </c>
      <c r="C55" s="16" t="s">
        <v>838</v>
      </c>
      <c r="D55" s="18" t="s">
        <v>14</v>
      </c>
      <c r="E55" s="22">
        <v>4000000</v>
      </c>
      <c r="F55" s="23">
        <v>4066.17</v>
      </c>
      <c r="G55" s="24">
        <v>7.4000000000000003E-3</v>
      </c>
    </row>
    <row r="56" spans="1:7" ht="12.95" customHeight="1">
      <c r="A56" s="20" t="s">
        <v>739</v>
      </c>
      <c r="B56" s="21" t="s">
        <v>741</v>
      </c>
      <c r="C56" s="16" t="s">
        <v>740</v>
      </c>
      <c r="D56" s="18" t="s">
        <v>14</v>
      </c>
      <c r="E56" s="22">
        <v>3900000</v>
      </c>
      <c r="F56" s="23">
        <v>4036.78</v>
      </c>
      <c r="G56" s="24">
        <v>7.4000000000000003E-3</v>
      </c>
    </row>
    <row r="57" spans="1:7" ht="12.95" customHeight="1">
      <c r="A57" s="20" t="s">
        <v>839</v>
      </c>
      <c r="B57" s="21" t="s">
        <v>2296</v>
      </c>
      <c r="C57" s="16" t="s">
        <v>840</v>
      </c>
      <c r="D57" s="18" t="s">
        <v>14</v>
      </c>
      <c r="E57" s="22">
        <v>4000000</v>
      </c>
      <c r="F57" s="23">
        <v>3950.59</v>
      </c>
      <c r="G57" s="24">
        <v>7.1999999999999998E-3</v>
      </c>
    </row>
    <row r="58" spans="1:7" ht="12.95" customHeight="1">
      <c r="A58" s="20" t="s">
        <v>841</v>
      </c>
      <c r="B58" s="21" t="s">
        <v>2297</v>
      </c>
      <c r="C58" s="16" t="s">
        <v>842</v>
      </c>
      <c r="D58" s="18" t="s">
        <v>14</v>
      </c>
      <c r="E58" s="22">
        <v>3000000</v>
      </c>
      <c r="F58" s="23">
        <v>3175.78</v>
      </c>
      <c r="G58" s="24">
        <v>5.7999999999999996E-3</v>
      </c>
    </row>
    <row r="59" spans="1:7" ht="12.95" customHeight="1">
      <c r="A59" s="20" t="s">
        <v>843</v>
      </c>
      <c r="B59" s="21" t="s">
        <v>2298</v>
      </c>
      <c r="C59" s="16" t="s">
        <v>844</v>
      </c>
      <c r="D59" s="18" t="s">
        <v>14</v>
      </c>
      <c r="E59" s="22">
        <v>3000000</v>
      </c>
      <c r="F59" s="23">
        <v>3089.24</v>
      </c>
      <c r="G59" s="24">
        <v>5.7000000000000002E-3</v>
      </c>
    </row>
    <row r="60" spans="1:7" ht="12.95" customHeight="1">
      <c r="A60" s="20" t="s">
        <v>845</v>
      </c>
      <c r="B60" s="21" t="s">
        <v>2299</v>
      </c>
      <c r="C60" s="16" t="s">
        <v>846</v>
      </c>
      <c r="D60" s="18" t="s">
        <v>22</v>
      </c>
      <c r="E60" s="22">
        <v>3000000</v>
      </c>
      <c r="F60" s="23">
        <v>3042.66</v>
      </c>
      <c r="G60" s="24">
        <v>5.5999999999999999E-3</v>
      </c>
    </row>
    <row r="61" spans="1:7" ht="12.95" customHeight="1">
      <c r="A61" s="20" t="s">
        <v>847</v>
      </c>
      <c r="B61" s="21" t="s">
        <v>2300</v>
      </c>
      <c r="C61" s="16" t="s">
        <v>848</v>
      </c>
      <c r="D61" s="18" t="s">
        <v>14</v>
      </c>
      <c r="E61" s="22">
        <v>2500000</v>
      </c>
      <c r="F61" s="23">
        <v>2555.0100000000002</v>
      </c>
      <c r="G61" s="24">
        <v>4.7000000000000002E-3</v>
      </c>
    </row>
    <row r="62" spans="1:7" ht="12.95" customHeight="1">
      <c r="A62" s="20" t="s">
        <v>773</v>
      </c>
      <c r="B62" s="21" t="s">
        <v>2284</v>
      </c>
      <c r="C62" s="16" t="s">
        <v>774</v>
      </c>
      <c r="D62" s="18" t="s">
        <v>14</v>
      </c>
      <c r="E62" s="22">
        <v>2500000</v>
      </c>
      <c r="F62" s="23">
        <v>2538.5100000000002</v>
      </c>
      <c r="G62" s="24">
        <v>4.5999999999999999E-3</v>
      </c>
    </row>
    <row r="63" spans="1:7" ht="12.95" customHeight="1">
      <c r="A63" s="20" t="s">
        <v>849</v>
      </c>
      <c r="B63" s="21" t="s">
        <v>2301</v>
      </c>
      <c r="C63" s="16" t="s">
        <v>850</v>
      </c>
      <c r="D63" s="18" t="s">
        <v>281</v>
      </c>
      <c r="E63" s="22">
        <v>2500000</v>
      </c>
      <c r="F63" s="23">
        <v>2534.21</v>
      </c>
      <c r="G63" s="24">
        <v>4.5999999999999999E-3</v>
      </c>
    </row>
    <row r="64" spans="1:7" ht="12.95" customHeight="1">
      <c r="A64" s="20" t="s">
        <v>851</v>
      </c>
      <c r="B64" s="21" t="s">
        <v>2302</v>
      </c>
      <c r="C64" s="16" t="s">
        <v>852</v>
      </c>
      <c r="D64" s="18" t="s">
        <v>14</v>
      </c>
      <c r="E64" s="22">
        <v>2500000</v>
      </c>
      <c r="F64" s="23">
        <v>2522.63</v>
      </c>
      <c r="G64" s="24">
        <v>4.5999999999999999E-3</v>
      </c>
    </row>
    <row r="65" spans="1:7" ht="12.95" customHeight="1">
      <c r="A65" s="20" t="s">
        <v>853</v>
      </c>
      <c r="B65" s="21" t="s">
        <v>2303</v>
      </c>
      <c r="C65" s="16" t="s">
        <v>854</v>
      </c>
      <c r="D65" s="18" t="s">
        <v>14</v>
      </c>
      <c r="E65" s="22">
        <v>2500000</v>
      </c>
      <c r="F65" s="23">
        <v>2522.02</v>
      </c>
      <c r="G65" s="24">
        <v>4.5999999999999999E-3</v>
      </c>
    </row>
    <row r="66" spans="1:7" ht="12.95" customHeight="1">
      <c r="A66" s="20" t="s">
        <v>754</v>
      </c>
      <c r="B66" s="21" t="s">
        <v>2276</v>
      </c>
      <c r="C66" s="16" t="s">
        <v>755</v>
      </c>
      <c r="D66" s="18" t="s">
        <v>14</v>
      </c>
      <c r="E66" s="22">
        <v>2500000</v>
      </c>
      <c r="F66" s="23">
        <v>2521.6999999999998</v>
      </c>
      <c r="G66" s="24">
        <v>4.5999999999999999E-3</v>
      </c>
    </row>
    <row r="67" spans="1:7" ht="12.95" customHeight="1">
      <c r="A67" s="20" t="s">
        <v>855</v>
      </c>
      <c r="B67" s="21" t="s">
        <v>857</v>
      </c>
      <c r="C67" s="16" t="s">
        <v>856</v>
      </c>
      <c r="D67" s="18" t="s">
        <v>14</v>
      </c>
      <c r="E67" s="22">
        <v>2500000</v>
      </c>
      <c r="F67" s="23">
        <v>2500.6799999999998</v>
      </c>
      <c r="G67" s="24">
        <v>4.5999999999999999E-3</v>
      </c>
    </row>
    <row r="68" spans="1:7" ht="12.95" customHeight="1">
      <c r="A68" s="20" t="s">
        <v>766</v>
      </c>
      <c r="B68" s="21" t="s">
        <v>768</v>
      </c>
      <c r="C68" s="16" t="s">
        <v>767</v>
      </c>
      <c r="D68" s="18" t="s">
        <v>14</v>
      </c>
      <c r="E68" s="22">
        <v>2000000</v>
      </c>
      <c r="F68" s="23">
        <v>2089.39</v>
      </c>
      <c r="G68" s="24">
        <v>3.8E-3</v>
      </c>
    </row>
    <row r="69" spans="1:7" ht="12.95" customHeight="1">
      <c r="A69" s="20" t="s">
        <v>858</v>
      </c>
      <c r="B69" s="21" t="s">
        <v>2304</v>
      </c>
      <c r="C69" s="16" t="s">
        <v>859</v>
      </c>
      <c r="D69" s="18" t="s">
        <v>14</v>
      </c>
      <c r="E69" s="22">
        <v>2000000</v>
      </c>
      <c r="F69" s="23">
        <v>2043.82</v>
      </c>
      <c r="G69" s="24">
        <v>3.7000000000000002E-3</v>
      </c>
    </row>
    <row r="70" spans="1:7" ht="12.95" customHeight="1">
      <c r="A70" s="20" t="s">
        <v>860</v>
      </c>
      <c r="B70" s="21" t="s">
        <v>862</v>
      </c>
      <c r="C70" s="16" t="s">
        <v>861</v>
      </c>
      <c r="D70" s="18" t="s">
        <v>14</v>
      </c>
      <c r="E70" s="22">
        <v>2000000</v>
      </c>
      <c r="F70" s="23">
        <v>2040.02</v>
      </c>
      <c r="G70" s="24">
        <v>3.7000000000000002E-3</v>
      </c>
    </row>
    <row r="71" spans="1:7" ht="12.95" customHeight="1">
      <c r="A71" s="20" t="s">
        <v>307</v>
      </c>
      <c r="B71" s="21" t="s">
        <v>2210</v>
      </c>
      <c r="C71" s="16" t="s">
        <v>308</v>
      </c>
      <c r="D71" s="18" t="s">
        <v>14</v>
      </c>
      <c r="E71" s="22">
        <v>2000000</v>
      </c>
      <c r="F71" s="23">
        <v>2019.12</v>
      </c>
      <c r="G71" s="24">
        <v>3.7000000000000002E-3</v>
      </c>
    </row>
    <row r="72" spans="1:7" ht="12.95" customHeight="1">
      <c r="A72" s="20" t="s">
        <v>863</v>
      </c>
      <c r="B72" s="21" t="s">
        <v>2212</v>
      </c>
      <c r="C72" s="16" t="s">
        <v>864</v>
      </c>
      <c r="D72" s="18" t="s">
        <v>14</v>
      </c>
      <c r="E72" s="22">
        <v>1500000</v>
      </c>
      <c r="F72" s="23">
        <v>1568.48</v>
      </c>
      <c r="G72" s="24">
        <v>2.8999999999999998E-3</v>
      </c>
    </row>
    <row r="73" spans="1:7" ht="12.95" customHeight="1">
      <c r="A73" s="20" t="s">
        <v>865</v>
      </c>
      <c r="B73" s="21" t="s">
        <v>2305</v>
      </c>
      <c r="C73" s="16" t="s">
        <v>866</v>
      </c>
      <c r="D73" s="18" t="s">
        <v>14</v>
      </c>
      <c r="E73" s="22">
        <v>1500000</v>
      </c>
      <c r="F73" s="23">
        <v>1559.4</v>
      </c>
      <c r="G73" s="24">
        <v>2.8999999999999998E-3</v>
      </c>
    </row>
    <row r="74" spans="1:7" ht="12.95" customHeight="1">
      <c r="A74" s="20" t="s">
        <v>867</v>
      </c>
      <c r="B74" s="21" t="s">
        <v>2261</v>
      </c>
      <c r="C74" s="16" t="s">
        <v>868</v>
      </c>
      <c r="D74" s="18" t="s">
        <v>14</v>
      </c>
      <c r="E74" s="22">
        <v>1500000</v>
      </c>
      <c r="F74" s="23">
        <v>1518.41</v>
      </c>
      <c r="G74" s="24">
        <v>2.8E-3</v>
      </c>
    </row>
    <row r="75" spans="1:7" ht="12.95" customHeight="1">
      <c r="A75" s="20" t="s">
        <v>869</v>
      </c>
      <c r="B75" s="21" t="s">
        <v>2291</v>
      </c>
      <c r="C75" s="16" t="s">
        <v>870</v>
      </c>
      <c r="D75" s="18" t="s">
        <v>14</v>
      </c>
      <c r="E75" s="22">
        <v>1500000</v>
      </c>
      <c r="F75" s="23">
        <v>1507.72</v>
      </c>
      <c r="G75" s="24">
        <v>2.8E-3</v>
      </c>
    </row>
    <row r="76" spans="1:7" ht="12.95" customHeight="1">
      <c r="A76" s="20" t="s">
        <v>777</v>
      </c>
      <c r="B76" s="21" t="s">
        <v>2807</v>
      </c>
      <c r="C76" s="16" t="s">
        <v>778</v>
      </c>
      <c r="D76" s="18" t="s">
        <v>14</v>
      </c>
      <c r="E76" s="22">
        <v>1300000</v>
      </c>
      <c r="F76" s="23">
        <v>1321.39</v>
      </c>
      <c r="G76" s="24">
        <v>2.3999999999999998E-3</v>
      </c>
    </row>
    <row r="77" spans="1:7" ht="12.95" customHeight="1">
      <c r="A77" s="20" t="s">
        <v>337</v>
      </c>
      <c r="B77" s="21" t="s">
        <v>339</v>
      </c>
      <c r="C77" s="16" t="s">
        <v>338</v>
      </c>
      <c r="D77" s="18" t="s">
        <v>14</v>
      </c>
      <c r="E77" s="22">
        <v>1000000</v>
      </c>
      <c r="F77" s="23">
        <v>1035.3</v>
      </c>
      <c r="G77" s="24">
        <v>1.9E-3</v>
      </c>
    </row>
    <row r="78" spans="1:7" ht="12.95" customHeight="1">
      <c r="A78" s="20" t="s">
        <v>871</v>
      </c>
      <c r="B78" s="21" t="s">
        <v>873</v>
      </c>
      <c r="C78" s="16" t="s">
        <v>872</v>
      </c>
      <c r="D78" s="18" t="s">
        <v>14</v>
      </c>
      <c r="E78" s="22">
        <v>1000000</v>
      </c>
      <c r="F78" s="23">
        <v>979.38</v>
      </c>
      <c r="G78" s="24">
        <v>1.8E-3</v>
      </c>
    </row>
    <row r="79" spans="1:7" ht="12.95" customHeight="1">
      <c r="A79" s="20" t="s">
        <v>874</v>
      </c>
      <c r="B79" s="21" t="s">
        <v>2306</v>
      </c>
      <c r="C79" s="16" t="s">
        <v>875</v>
      </c>
      <c r="D79" s="18" t="s">
        <v>14</v>
      </c>
      <c r="E79" s="22">
        <v>500000</v>
      </c>
      <c r="F79" s="23">
        <v>514.29</v>
      </c>
      <c r="G79" s="24">
        <v>8.9999999999999998E-4</v>
      </c>
    </row>
    <row r="80" spans="1:7" ht="12.95" customHeight="1">
      <c r="A80" s="20" t="s">
        <v>876</v>
      </c>
      <c r="B80" s="21" t="s">
        <v>2307</v>
      </c>
      <c r="C80" s="16" t="s">
        <v>877</v>
      </c>
      <c r="D80" s="18" t="s">
        <v>14</v>
      </c>
      <c r="E80" s="22">
        <v>500000</v>
      </c>
      <c r="F80" s="23">
        <v>512.27</v>
      </c>
      <c r="G80" s="24">
        <v>8.9999999999999998E-4</v>
      </c>
    </row>
    <row r="81" spans="1:7" ht="12.95" customHeight="1">
      <c r="A81" s="20" t="s">
        <v>878</v>
      </c>
      <c r="B81" s="21" t="s">
        <v>880</v>
      </c>
      <c r="C81" s="16" t="s">
        <v>879</v>
      </c>
      <c r="D81" s="18" t="s">
        <v>14</v>
      </c>
      <c r="E81" s="22">
        <v>500000</v>
      </c>
      <c r="F81" s="23">
        <v>506.94</v>
      </c>
      <c r="G81" s="24">
        <v>8.9999999999999998E-4</v>
      </c>
    </row>
    <row r="82" spans="1:7" ht="12.95" customHeight="1">
      <c r="A82" s="20" t="s">
        <v>769</v>
      </c>
      <c r="B82" s="21" t="s">
        <v>2282</v>
      </c>
      <c r="C82" s="16" t="s">
        <v>770</v>
      </c>
      <c r="D82" s="18" t="s">
        <v>272</v>
      </c>
      <c r="E82" s="22">
        <v>150000</v>
      </c>
      <c r="F82" s="23">
        <v>157.41999999999999</v>
      </c>
      <c r="G82" s="24">
        <v>2.9999999999999997E-4</v>
      </c>
    </row>
    <row r="83" spans="1:7" ht="12.95" customHeight="1">
      <c r="A83" s="20" t="s">
        <v>466</v>
      </c>
      <c r="B83" s="21" t="s">
        <v>2235</v>
      </c>
      <c r="C83" s="16" t="s">
        <v>467</v>
      </c>
      <c r="D83" s="18" t="s">
        <v>14</v>
      </c>
      <c r="E83" s="22">
        <v>100000</v>
      </c>
      <c r="F83" s="23">
        <v>101.35</v>
      </c>
      <c r="G83" s="24">
        <v>2.0000000000000001E-4</v>
      </c>
    </row>
    <row r="84" spans="1:7" ht="12.95" customHeight="1">
      <c r="A84" s="20" t="s">
        <v>881</v>
      </c>
      <c r="B84" s="21" t="s">
        <v>2308</v>
      </c>
      <c r="C84" s="16" t="s">
        <v>882</v>
      </c>
      <c r="D84" s="18" t="s">
        <v>14</v>
      </c>
      <c r="E84" s="22">
        <v>50000</v>
      </c>
      <c r="F84" s="23">
        <v>50.16</v>
      </c>
      <c r="G84" s="24">
        <v>1E-4</v>
      </c>
    </row>
    <row r="85" spans="1:7" ht="12.95" customHeight="1">
      <c r="A85" s="9"/>
      <c r="B85" s="26" t="s">
        <v>23</v>
      </c>
      <c r="C85" s="25" t="s">
        <v>2</v>
      </c>
      <c r="D85" s="26" t="s">
        <v>2</v>
      </c>
      <c r="E85" s="26" t="s">
        <v>2</v>
      </c>
      <c r="F85" s="27">
        <v>525069.04</v>
      </c>
      <c r="G85" s="28">
        <v>0.96020000000000005</v>
      </c>
    </row>
    <row r="86" spans="1:7" ht="12.95" customHeight="1">
      <c r="A86" s="9"/>
      <c r="B86" s="17" t="s">
        <v>24</v>
      </c>
      <c r="C86" s="16" t="s">
        <v>2</v>
      </c>
      <c r="D86" s="29" t="s">
        <v>2</v>
      </c>
      <c r="E86" s="29" t="s">
        <v>2</v>
      </c>
      <c r="F86" s="30" t="s">
        <v>25</v>
      </c>
      <c r="G86" s="31" t="s">
        <v>25</v>
      </c>
    </row>
    <row r="87" spans="1:7" ht="12.95" customHeight="1">
      <c r="A87" s="9"/>
      <c r="B87" s="25" t="s">
        <v>23</v>
      </c>
      <c r="C87" s="32" t="s">
        <v>2</v>
      </c>
      <c r="D87" s="29" t="s">
        <v>2</v>
      </c>
      <c r="E87" s="29" t="s">
        <v>2</v>
      </c>
      <c r="F87" s="30" t="s">
        <v>25</v>
      </c>
      <c r="G87" s="31" t="s">
        <v>25</v>
      </c>
    </row>
    <row r="88" spans="1:7" ht="12.95" customHeight="1">
      <c r="A88" s="9"/>
      <c r="B88" s="34" t="s">
        <v>2107</v>
      </c>
      <c r="C88" s="33" t="s">
        <v>2</v>
      </c>
      <c r="D88" s="35" t="s">
        <v>2</v>
      </c>
      <c r="E88" s="35" t="s">
        <v>2</v>
      </c>
      <c r="F88" s="35" t="s">
        <v>2</v>
      </c>
      <c r="G88" s="36" t="s">
        <v>2</v>
      </c>
    </row>
    <row r="89" spans="1:7" ht="12.95" customHeight="1">
      <c r="A89" s="37"/>
      <c r="B89" s="39" t="s">
        <v>23</v>
      </c>
      <c r="C89" s="38" t="s">
        <v>2</v>
      </c>
      <c r="D89" s="39" t="s">
        <v>2</v>
      </c>
      <c r="E89" s="39" t="s">
        <v>2</v>
      </c>
      <c r="F89" s="40" t="s">
        <v>25</v>
      </c>
      <c r="G89" s="41" t="s">
        <v>25</v>
      </c>
    </row>
    <row r="90" spans="1:7" ht="12.95" customHeight="1">
      <c r="A90" s="9"/>
      <c r="B90" s="26" t="s">
        <v>26</v>
      </c>
      <c r="C90" s="32" t="s">
        <v>2</v>
      </c>
      <c r="D90" s="29" t="s">
        <v>2</v>
      </c>
      <c r="E90" s="42" t="s">
        <v>2</v>
      </c>
      <c r="F90" s="43">
        <v>525069.04</v>
      </c>
      <c r="G90" s="44">
        <v>0.96020000000000005</v>
      </c>
    </row>
    <row r="91" spans="1:7" ht="12.95" customHeight="1">
      <c r="A91" s="9"/>
      <c r="B91" s="17" t="s">
        <v>27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9"/>
      <c r="B92" s="17" t="s">
        <v>358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10" t="s">
        <v>2</v>
      </c>
      <c r="B93" s="21" t="s">
        <v>359</v>
      </c>
      <c r="C93" s="16" t="s">
        <v>2</v>
      </c>
      <c r="D93" s="18" t="s">
        <v>2</v>
      </c>
      <c r="E93" s="45" t="s">
        <v>2</v>
      </c>
      <c r="F93" s="23">
        <v>2270.38</v>
      </c>
      <c r="G93" s="24">
        <v>4.1999999999999997E-3</v>
      </c>
    </row>
    <row r="94" spans="1:7" ht="12.95" customHeight="1">
      <c r="A94" s="9"/>
      <c r="B94" s="26" t="s">
        <v>26</v>
      </c>
      <c r="C94" s="32" t="s">
        <v>2</v>
      </c>
      <c r="D94" s="29" t="s">
        <v>2</v>
      </c>
      <c r="E94" s="42" t="s">
        <v>2</v>
      </c>
      <c r="F94" s="43">
        <v>2270.38</v>
      </c>
      <c r="G94" s="44">
        <v>4.1999999999999997E-3</v>
      </c>
    </row>
    <row r="95" spans="1:7" ht="12.95" customHeight="1">
      <c r="A95" s="9"/>
      <c r="B95" s="26" t="s">
        <v>197</v>
      </c>
      <c r="C95" s="32" t="s">
        <v>2</v>
      </c>
      <c r="D95" s="29" t="s">
        <v>2</v>
      </c>
      <c r="E95" s="18" t="s">
        <v>2</v>
      </c>
      <c r="F95" s="43">
        <v>19321.939999999999</v>
      </c>
      <c r="G95" s="44">
        <v>3.56E-2</v>
      </c>
    </row>
    <row r="96" spans="1:7" ht="12.95" customHeight="1" thickBot="1">
      <c r="A96" s="9"/>
      <c r="B96" s="47" t="s">
        <v>198</v>
      </c>
      <c r="C96" s="46" t="s">
        <v>2</v>
      </c>
      <c r="D96" s="48" t="s">
        <v>2</v>
      </c>
      <c r="E96" s="48" t="s">
        <v>2</v>
      </c>
      <c r="F96" s="49">
        <v>546661.36202180001</v>
      </c>
      <c r="G96" s="50">
        <v>1</v>
      </c>
    </row>
    <row r="97" spans="1:7" ht="12.95" customHeight="1">
      <c r="A97" s="9"/>
      <c r="B97" s="10" t="s">
        <v>2</v>
      </c>
      <c r="C97" s="9"/>
      <c r="D97" s="9"/>
      <c r="E97" s="9"/>
      <c r="F97" s="9"/>
      <c r="G97" s="9"/>
    </row>
    <row r="98" spans="1:7" ht="12.95" customHeight="1">
      <c r="A98" s="9"/>
      <c r="B98" s="51" t="s">
        <v>2</v>
      </c>
      <c r="C98" s="9"/>
      <c r="D98" s="9"/>
      <c r="E98" s="9"/>
      <c r="F98" s="9"/>
      <c r="G98" s="9"/>
    </row>
    <row r="99" spans="1:7" ht="12.95" customHeight="1">
      <c r="A99" s="9"/>
      <c r="B99" s="51" t="s">
        <v>199</v>
      </c>
      <c r="C99" s="9"/>
      <c r="D99" s="9"/>
      <c r="E99" s="9"/>
      <c r="F99" s="9"/>
      <c r="G99" s="9"/>
    </row>
    <row r="100" spans="1:7" ht="12.95" customHeight="1">
      <c r="A100" s="9"/>
      <c r="B100" s="51" t="s">
        <v>2</v>
      </c>
      <c r="C100" s="9"/>
      <c r="D100" s="9"/>
      <c r="E100" s="9"/>
      <c r="F100" s="9"/>
      <c r="G100" s="9"/>
    </row>
    <row r="101" spans="1:7" ht="26.1" customHeight="1">
      <c r="A101" s="9"/>
      <c r="B101" s="53"/>
      <c r="C101" s="9"/>
      <c r="E101" s="9"/>
      <c r="F101" s="9"/>
      <c r="G101" s="9"/>
    </row>
    <row r="102" spans="1:7" ht="12.95" customHeight="1">
      <c r="A102" s="9"/>
      <c r="B102" s="51" t="s">
        <v>2</v>
      </c>
      <c r="C102" s="9"/>
      <c r="D102" s="9"/>
      <c r="E102" s="9"/>
      <c r="F102" s="9"/>
      <c r="G10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292"/>
  <sheetViews>
    <sheetView showGridLines="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13.7109375" style="2" bestFit="1" customWidth="1"/>
    <col min="4" max="4" width="30.710937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Arbitrage Fund (AF)</v>
      </c>
      <c r="C4" s="72"/>
      <c r="D4" s="72"/>
      <c r="E4" s="72"/>
      <c r="F4" s="72"/>
      <c r="G4" s="72"/>
    </row>
    <row r="5" spans="1:7" s="64" customFormat="1" ht="15.95" customHeight="1">
      <c r="A5" s="62" t="s">
        <v>883</v>
      </c>
      <c r="B5" s="63" t="s">
        <v>2118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886</v>
      </c>
      <c r="B11" s="21" t="s">
        <v>2309</v>
      </c>
      <c r="C11" s="16" t="s">
        <v>887</v>
      </c>
      <c r="D11" s="18" t="s">
        <v>888</v>
      </c>
      <c r="E11" s="22">
        <v>2928100</v>
      </c>
      <c r="F11" s="23">
        <v>14687.35</v>
      </c>
      <c r="G11" s="24">
        <v>5.1299999999999998E-2</v>
      </c>
    </row>
    <row r="12" spans="1:7" ht="12.95" customHeight="1">
      <c r="A12" s="20" t="s">
        <v>889</v>
      </c>
      <c r="B12" s="21" t="s">
        <v>2310</v>
      </c>
      <c r="C12" s="16" t="s">
        <v>890</v>
      </c>
      <c r="D12" s="18" t="s">
        <v>891</v>
      </c>
      <c r="E12" s="22">
        <v>5052000</v>
      </c>
      <c r="F12" s="23">
        <v>9793.2999999999993</v>
      </c>
      <c r="G12" s="24">
        <v>3.4200000000000001E-2</v>
      </c>
    </row>
    <row r="13" spans="1:7" ht="12.95" customHeight="1">
      <c r="A13" s="20" t="s">
        <v>892</v>
      </c>
      <c r="B13" s="21" t="s">
        <v>2311</v>
      </c>
      <c r="C13" s="16" t="s">
        <v>893</v>
      </c>
      <c r="D13" s="18" t="s">
        <v>894</v>
      </c>
      <c r="E13" s="22">
        <v>2558400</v>
      </c>
      <c r="F13" s="23">
        <v>7977.09</v>
      </c>
      <c r="G13" s="24">
        <v>2.7799999999999998E-2</v>
      </c>
    </row>
    <row r="14" spans="1:7" ht="12.95" customHeight="1">
      <c r="A14" s="20" t="s">
        <v>895</v>
      </c>
      <c r="B14" s="21" t="s">
        <v>2312</v>
      </c>
      <c r="C14" s="16" t="s">
        <v>896</v>
      </c>
      <c r="D14" s="18" t="s">
        <v>897</v>
      </c>
      <c r="E14" s="22">
        <v>385600</v>
      </c>
      <c r="F14" s="23">
        <v>6493.5</v>
      </c>
      <c r="G14" s="24">
        <v>2.2700000000000001E-2</v>
      </c>
    </row>
    <row r="15" spans="1:7" ht="12.95" customHeight="1">
      <c r="A15" s="20" t="s">
        <v>898</v>
      </c>
      <c r="B15" s="21" t="s">
        <v>2313</v>
      </c>
      <c r="C15" s="16" t="s">
        <v>899</v>
      </c>
      <c r="D15" s="18" t="s">
        <v>900</v>
      </c>
      <c r="E15" s="22">
        <v>451150</v>
      </c>
      <c r="F15" s="23">
        <v>6457.54</v>
      </c>
      <c r="G15" s="24">
        <v>2.2499999999999999E-2</v>
      </c>
    </row>
    <row r="16" spans="1:7" ht="12.95" customHeight="1">
      <c r="A16" s="20" t="s">
        <v>901</v>
      </c>
      <c r="B16" s="21" t="s">
        <v>2314</v>
      </c>
      <c r="C16" s="16" t="s">
        <v>902</v>
      </c>
      <c r="D16" s="18" t="s">
        <v>903</v>
      </c>
      <c r="E16" s="22">
        <v>1357500</v>
      </c>
      <c r="F16" s="23">
        <v>5656.02</v>
      </c>
      <c r="G16" s="24">
        <v>1.9699999999999999E-2</v>
      </c>
    </row>
    <row r="17" spans="1:7" ht="12.95" customHeight="1">
      <c r="A17" s="20" t="s">
        <v>904</v>
      </c>
      <c r="B17" s="21" t="s">
        <v>2315</v>
      </c>
      <c r="C17" s="16" t="s">
        <v>905</v>
      </c>
      <c r="D17" s="18" t="s">
        <v>903</v>
      </c>
      <c r="E17" s="22">
        <v>952500</v>
      </c>
      <c r="F17" s="23">
        <v>5348.29</v>
      </c>
      <c r="G17" s="24">
        <v>1.8700000000000001E-2</v>
      </c>
    </row>
    <row r="18" spans="1:7" ht="12.95" customHeight="1">
      <c r="A18" s="20" t="s">
        <v>906</v>
      </c>
      <c r="B18" s="21" t="s">
        <v>2316</v>
      </c>
      <c r="C18" s="16" t="s">
        <v>907</v>
      </c>
      <c r="D18" s="18" t="s">
        <v>908</v>
      </c>
      <c r="E18" s="22">
        <v>2891250</v>
      </c>
      <c r="F18" s="23">
        <v>5117.51</v>
      </c>
      <c r="G18" s="24">
        <v>1.7899999999999999E-2</v>
      </c>
    </row>
    <row r="19" spans="1:7" ht="12.95" customHeight="1">
      <c r="A19" s="20" t="s">
        <v>909</v>
      </c>
      <c r="B19" s="21" t="s">
        <v>2317</v>
      </c>
      <c r="C19" s="16" t="s">
        <v>910</v>
      </c>
      <c r="D19" s="18" t="s">
        <v>894</v>
      </c>
      <c r="E19" s="22">
        <v>218250</v>
      </c>
      <c r="F19" s="23">
        <v>4944.13</v>
      </c>
      <c r="G19" s="24">
        <v>1.7299999999999999E-2</v>
      </c>
    </row>
    <row r="20" spans="1:7" ht="12.95" customHeight="1">
      <c r="A20" s="20" t="s">
        <v>911</v>
      </c>
      <c r="B20" s="21" t="s">
        <v>2318</v>
      </c>
      <c r="C20" s="16" t="s">
        <v>912</v>
      </c>
      <c r="D20" s="18" t="s">
        <v>913</v>
      </c>
      <c r="E20" s="22">
        <v>465300</v>
      </c>
      <c r="F20" s="23">
        <v>4935.67</v>
      </c>
      <c r="G20" s="24">
        <v>1.72E-2</v>
      </c>
    </row>
    <row r="21" spans="1:7" ht="12.95" customHeight="1">
      <c r="A21" s="20" t="s">
        <v>914</v>
      </c>
      <c r="B21" s="21" t="s">
        <v>2319</v>
      </c>
      <c r="C21" s="16" t="s">
        <v>915</v>
      </c>
      <c r="D21" s="18" t="s">
        <v>916</v>
      </c>
      <c r="E21" s="22">
        <v>486500</v>
      </c>
      <c r="F21" s="23">
        <v>4753.3500000000004</v>
      </c>
      <c r="G21" s="24">
        <v>1.66E-2</v>
      </c>
    </row>
    <row r="22" spans="1:7" ht="12.95" customHeight="1">
      <c r="A22" s="20" t="s">
        <v>917</v>
      </c>
      <c r="B22" s="21" t="s">
        <v>2320</v>
      </c>
      <c r="C22" s="16" t="s">
        <v>918</v>
      </c>
      <c r="D22" s="18" t="s">
        <v>919</v>
      </c>
      <c r="E22" s="22">
        <v>1650600</v>
      </c>
      <c r="F22" s="23">
        <v>4752.08</v>
      </c>
      <c r="G22" s="24">
        <v>1.66E-2</v>
      </c>
    </row>
    <row r="23" spans="1:7" ht="12.95" customHeight="1">
      <c r="A23" s="20" t="s">
        <v>920</v>
      </c>
      <c r="B23" s="21" t="s">
        <v>2321</v>
      </c>
      <c r="C23" s="16" t="s">
        <v>921</v>
      </c>
      <c r="D23" s="18" t="s">
        <v>903</v>
      </c>
      <c r="E23" s="22">
        <v>812000</v>
      </c>
      <c r="F23" s="23">
        <v>4739.6400000000003</v>
      </c>
      <c r="G23" s="24">
        <v>1.6500000000000001E-2</v>
      </c>
    </row>
    <row r="24" spans="1:7" ht="12.95" customHeight="1">
      <c r="A24" s="20" t="s">
        <v>922</v>
      </c>
      <c r="B24" s="21" t="s">
        <v>2322</v>
      </c>
      <c r="C24" s="16" t="s">
        <v>923</v>
      </c>
      <c r="D24" s="18" t="s">
        <v>900</v>
      </c>
      <c r="E24" s="22">
        <v>3982000</v>
      </c>
      <c r="F24" s="23">
        <v>4437.9399999999996</v>
      </c>
      <c r="G24" s="24">
        <v>1.55E-2</v>
      </c>
    </row>
    <row r="25" spans="1:7" ht="12.95" customHeight="1">
      <c r="A25" s="20" t="s">
        <v>924</v>
      </c>
      <c r="B25" s="21" t="s">
        <v>2323</v>
      </c>
      <c r="C25" s="16" t="s">
        <v>925</v>
      </c>
      <c r="D25" s="18" t="s">
        <v>894</v>
      </c>
      <c r="E25" s="22">
        <v>2965500</v>
      </c>
      <c r="F25" s="23">
        <v>4430.46</v>
      </c>
      <c r="G25" s="24">
        <v>1.55E-2</v>
      </c>
    </row>
    <row r="26" spans="1:7" ht="12.95" customHeight="1">
      <c r="A26" s="20" t="s">
        <v>926</v>
      </c>
      <c r="B26" s="21" t="s">
        <v>2324</v>
      </c>
      <c r="C26" s="16" t="s">
        <v>927</v>
      </c>
      <c r="D26" s="18" t="s">
        <v>928</v>
      </c>
      <c r="E26" s="22">
        <v>479600</v>
      </c>
      <c r="F26" s="23">
        <v>4401.53</v>
      </c>
      <c r="G26" s="24">
        <v>1.54E-2</v>
      </c>
    </row>
    <row r="27" spans="1:7" ht="12.95" customHeight="1">
      <c r="A27" s="20" t="s">
        <v>929</v>
      </c>
      <c r="B27" s="21" t="s">
        <v>2325</v>
      </c>
      <c r="C27" s="16" t="s">
        <v>930</v>
      </c>
      <c r="D27" s="18" t="s">
        <v>931</v>
      </c>
      <c r="E27" s="22">
        <v>833300</v>
      </c>
      <c r="F27" s="23">
        <v>4290.25</v>
      </c>
      <c r="G27" s="24">
        <v>1.4999999999999999E-2</v>
      </c>
    </row>
    <row r="28" spans="1:7" ht="12.95" customHeight="1">
      <c r="A28" s="20" t="s">
        <v>932</v>
      </c>
      <c r="B28" s="21" t="s">
        <v>2326</v>
      </c>
      <c r="C28" s="16" t="s">
        <v>933</v>
      </c>
      <c r="D28" s="18" t="s">
        <v>913</v>
      </c>
      <c r="E28" s="22">
        <v>1702500</v>
      </c>
      <c r="F28" s="23">
        <v>4107.28</v>
      </c>
      <c r="G28" s="24">
        <v>1.43E-2</v>
      </c>
    </row>
    <row r="29" spans="1:7" ht="12.95" customHeight="1">
      <c r="A29" s="20" t="s">
        <v>934</v>
      </c>
      <c r="B29" s="21" t="s">
        <v>2327</v>
      </c>
      <c r="C29" s="16" t="s">
        <v>935</v>
      </c>
      <c r="D29" s="18" t="s">
        <v>891</v>
      </c>
      <c r="E29" s="22">
        <v>812000</v>
      </c>
      <c r="F29" s="23">
        <v>4098.16</v>
      </c>
      <c r="G29" s="24">
        <v>1.43E-2</v>
      </c>
    </row>
    <row r="30" spans="1:7" ht="12.95" customHeight="1">
      <c r="A30" s="20" t="s">
        <v>936</v>
      </c>
      <c r="B30" s="21" t="s">
        <v>2328</v>
      </c>
      <c r="C30" s="16" t="s">
        <v>937</v>
      </c>
      <c r="D30" s="18" t="s">
        <v>938</v>
      </c>
      <c r="E30" s="22">
        <v>1568000</v>
      </c>
      <c r="F30" s="23">
        <v>3768.69</v>
      </c>
      <c r="G30" s="24">
        <v>1.32E-2</v>
      </c>
    </row>
    <row r="31" spans="1:7" ht="12.95" customHeight="1">
      <c r="A31" s="20" t="s">
        <v>939</v>
      </c>
      <c r="B31" s="21" t="s">
        <v>2329</v>
      </c>
      <c r="C31" s="16" t="s">
        <v>940</v>
      </c>
      <c r="D31" s="18" t="s">
        <v>928</v>
      </c>
      <c r="E31" s="22">
        <v>755300</v>
      </c>
      <c r="F31" s="23">
        <v>3617.13</v>
      </c>
      <c r="G31" s="24">
        <v>1.26E-2</v>
      </c>
    </row>
    <row r="32" spans="1:7" ht="12.95" customHeight="1">
      <c r="A32" s="20" t="s">
        <v>941</v>
      </c>
      <c r="B32" s="21" t="s">
        <v>2330</v>
      </c>
      <c r="C32" s="16" t="s">
        <v>942</v>
      </c>
      <c r="D32" s="18" t="s">
        <v>903</v>
      </c>
      <c r="E32" s="22">
        <v>311200</v>
      </c>
      <c r="F32" s="23">
        <v>3611.79</v>
      </c>
      <c r="G32" s="24">
        <v>1.26E-2</v>
      </c>
    </row>
    <row r="33" spans="1:7" ht="12.95" customHeight="1">
      <c r="A33" s="20" t="s">
        <v>943</v>
      </c>
      <c r="B33" s="21" t="s">
        <v>2331</v>
      </c>
      <c r="C33" s="16" t="s">
        <v>944</v>
      </c>
      <c r="D33" s="18" t="s">
        <v>945</v>
      </c>
      <c r="E33" s="22">
        <v>396000</v>
      </c>
      <c r="F33" s="23">
        <v>3410.75</v>
      </c>
      <c r="G33" s="24">
        <v>1.1900000000000001E-2</v>
      </c>
    </row>
    <row r="34" spans="1:7" ht="12.95" customHeight="1">
      <c r="A34" s="20" t="s">
        <v>946</v>
      </c>
      <c r="B34" s="21" t="s">
        <v>2332</v>
      </c>
      <c r="C34" s="16" t="s">
        <v>947</v>
      </c>
      <c r="D34" s="18" t="s">
        <v>903</v>
      </c>
      <c r="E34" s="22">
        <v>197000</v>
      </c>
      <c r="F34" s="23">
        <v>3092.6</v>
      </c>
      <c r="G34" s="24">
        <v>1.0800000000000001E-2</v>
      </c>
    </row>
    <row r="35" spans="1:7" ht="12.95" customHeight="1">
      <c r="A35" s="20" t="s">
        <v>948</v>
      </c>
      <c r="B35" s="21" t="s">
        <v>2333</v>
      </c>
      <c r="C35" s="16" t="s">
        <v>949</v>
      </c>
      <c r="D35" s="18" t="s">
        <v>950</v>
      </c>
      <c r="E35" s="22">
        <v>598500</v>
      </c>
      <c r="F35" s="23">
        <v>2632.8</v>
      </c>
      <c r="G35" s="24">
        <v>9.1999999999999998E-3</v>
      </c>
    </row>
    <row r="36" spans="1:7" ht="12.95" customHeight="1">
      <c r="A36" s="20" t="s">
        <v>951</v>
      </c>
      <c r="B36" s="21" t="s">
        <v>2334</v>
      </c>
      <c r="C36" s="16" t="s">
        <v>952</v>
      </c>
      <c r="D36" s="18" t="s">
        <v>953</v>
      </c>
      <c r="E36" s="22">
        <v>1136000</v>
      </c>
      <c r="F36" s="23">
        <v>2615.64</v>
      </c>
      <c r="G36" s="24">
        <v>9.1000000000000004E-3</v>
      </c>
    </row>
    <row r="37" spans="1:7" ht="12.95" customHeight="1">
      <c r="A37" s="20" t="s">
        <v>954</v>
      </c>
      <c r="B37" s="21" t="s">
        <v>2335</v>
      </c>
      <c r="C37" s="16" t="s">
        <v>955</v>
      </c>
      <c r="D37" s="18" t="s">
        <v>956</v>
      </c>
      <c r="E37" s="22">
        <v>1339200</v>
      </c>
      <c r="F37" s="23">
        <v>2613.4499999999998</v>
      </c>
      <c r="G37" s="24">
        <v>9.1000000000000004E-3</v>
      </c>
    </row>
    <row r="38" spans="1:7" ht="12.95" customHeight="1">
      <c r="A38" s="20" t="s">
        <v>957</v>
      </c>
      <c r="B38" s="21" t="s">
        <v>2336</v>
      </c>
      <c r="C38" s="16" t="s">
        <v>958</v>
      </c>
      <c r="D38" s="18" t="s">
        <v>888</v>
      </c>
      <c r="E38" s="22">
        <v>443100</v>
      </c>
      <c r="F38" s="23">
        <v>2544.06</v>
      </c>
      <c r="G38" s="24">
        <v>8.8999999999999999E-3</v>
      </c>
    </row>
    <row r="39" spans="1:7" ht="12.95" customHeight="1">
      <c r="A39" s="20" t="s">
        <v>959</v>
      </c>
      <c r="B39" s="57" t="s">
        <v>2337</v>
      </c>
      <c r="C39" s="16" t="s">
        <v>960</v>
      </c>
      <c r="D39" s="56" t="s">
        <v>891</v>
      </c>
      <c r="E39" s="22">
        <v>2047500</v>
      </c>
      <c r="F39" s="23">
        <v>2492.83</v>
      </c>
      <c r="G39" s="24">
        <v>8.6999999999999994E-3</v>
      </c>
    </row>
    <row r="40" spans="1:7" ht="12.95" customHeight="1">
      <c r="A40" s="20" t="s">
        <v>961</v>
      </c>
      <c r="B40" s="21" t="s">
        <v>2338</v>
      </c>
      <c r="C40" s="16" t="s">
        <v>962</v>
      </c>
      <c r="D40" s="18" t="s">
        <v>913</v>
      </c>
      <c r="E40" s="22">
        <v>193500</v>
      </c>
      <c r="F40" s="23">
        <v>2235.02</v>
      </c>
      <c r="G40" s="24">
        <v>7.7999999999999996E-3</v>
      </c>
    </row>
    <row r="41" spans="1:7" ht="12.95" customHeight="1">
      <c r="A41" s="20" t="s">
        <v>963</v>
      </c>
      <c r="B41" s="21" t="s">
        <v>2339</v>
      </c>
      <c r="C41" s="16" t="s">
        <v>964</v>
      </c>
      <c r="D41" s="18" t="s">
        <v>950</v>
      </c>
      <c r="E41" s="22">
        <v>200200</v>
      </c>
      <c r="F41" s="23">
        <v>2150.85</v>
      </c>
      <c r="G41" s="24">
        <v>7.4999999999999997E-3</v>
      </c>
    </row>
    <row r="42" spans="1:7" ht="12.95" customHeight="1">
      <c r="A42" s="20" t="s">
        <v>965</v>
      </c>
      <c r="B42" s="21" t="s">
        <v>2340</v>
      </c>
      <c r="C42" s="16" t="s">
        <v>966</v>
      </c>
      <c r="D42" s="18" t="s">
        <v>903</v>
      </c>
      <c r="E42" s="22">
        <v>162000</v>
      </c>
      <c r="F42" s="23">
        <v>2149.66</v>
      </c>
      <c r="G42" s="24">
        <v>7.4999999999999997E-3</v>
      </c>
    </row>
    <row r="43" spans="1:7" ht="12.95" customHeight="1">
      <c r="A43" s="20" t="s">
        <v>967</v>
      </c>
      <c r="B43" s="21" t="s">
        <v>2341</v>
      </c>
      <c r="C43" s="16" t="s">
        <v>968</v>
      </c>
      <c r="D43" s="18" t="s">
        <v>903</v>
      </c>
      <c r="E43" s="22">
        <v>557500</v>
      </c>
      <c r="F43" s="23">
        <v>2000.87</v>
      </c>
      <c r="G43" s="24">
        <v>7.0000000000000001E-3</v>
      </c>
    </row>
    <row r="44" spans="1:7" ht="12.95" customHeight="1">
      <c r="A44" s="20" t="s">
        <v>969</v>
      </c>
      <c r="B44" s="21" t="s">
        <v>2342</v>
      </c>
      <c r="C44" s="16" t="s">
        <v>970</v>
      </c>
      <c r="D44" s="18" t="s">
        <v>903</v>
      </c>
      <c r="E44" s="22">
        <v>265100</v>
      </c>
      <c r="F44" s="23">
        <v>1946.1</v>
      </c>
      <c r="G44" s="24">
        <v>6.7999999999999996E-3</v>
      </c>
    </row>
    <row r="45" spans="1:7" ht="12.95" customHeight="1">
      <c r="A45" s="20" t="s">
        <v>971</v>
      </c>
      <c r="B45" s="21" t="s">
        <v>2343</v>
      </c>
      <c r="C45" s="16" t="s">
        <v>972</v>
      </c>
      <c r="D45" s="18" t="s">
        <v>973</v>
      </c>
      <c r="E45" s="22">
        <v>420000</v>
      </c>
      <c r="F45" s="23">
        <v>1781.43</v>
      </c>
      <c r="G45" s="24">
        <v>6.1999999999999998E-3</v>
      </c>
    </row>
    <row r="46" spans="1:7" ht="12.95" customHeight="1">
      <c r="A46" s="20" t="s">
        <v>974</v>
      </c>
      <c r="B46" s="21" t="s">
        <v>2344</v>
      </c>
      <c r="C46" s="16" t="s">
        <v>975</v>
      </c>
      <c r="D46" s="18" t="s">
        <v>888</v>
      </c>
      <c r="E46" s="22">
        <v>68000</v>
      </c>
      <c r="F46" s="23">
        <v>1716.22</v>
      </c>
      <c r="G46" s="24">
        <v>6.0000000000000001E-3</v>
      </c>
    </row>
    <row r="47" spans="1:7" ht="12.95" customHeight="1">
      <c r="A47" s="20" t="s">
        <v>976</v>
      </c>
      <c r="B47" s="21" t="s">
        <v>2345</v>
      </c>
      <c r="C47" s="16" t="s">
        <v>977</v>
      </c>
      <c r="D47" s="18" t="s">
        <v>903</v>
      </c>
      <c r="E47" s="22">
        <v>229000</v>
      </c>
      <c r="F47" s="23">
        <v>1684.75</v>
      </c>
      <c r="G47" s="24">
        <v>5.8999999999999999E-3</v>
      </c>
    </row>
    <row r="48" spans="1:7" ht="12.95" customHeight="1">
      <c r="A48" s="20" t="s">
        <v>978</v>
      </c>
      <c r="B48" s="21" t="s">
        <v>2346</v>
      </c>
      <c r="C48" s="16" t="s">
        <v>979</v>
      </c>
      <c r="D48" s="18" t="s">
        <v>980</v>
      </c>
      <c r="E48" s="22">
        <v>132600</v>
      </c>
      <c r="F48" s="23">
        <v>1620.04</v>
      </c>
      <c r="G48" s="24">
        <v>5.7000000000000002E-3</v>
      </c>
    </row>
    <row r="49" spans="1:7" ht="12.95" customHeight="1">
      <c r="A49" s="20" t="s">
        <v>981</v>
      </c>
      <c r="B49" s="21" t="s">
        <v>2347</v>
      </c>
      <c r="C49" s="16" t="s">
        <v>982</v>
      </c>
      <c r="D49" s="18" t="s">
        <v>888</v>
      </c>
      <c r="E49" s="22">
        <v>238200</v>
      </c>
      <c r="F49" s="23">
        <v>1386.68</v>
      </c>
      <c r="G49" s="24">
        <v>4.7999999999999996E-3</v>
      </c>
    </row>
    <row r="50" spans="1:7" ht="12.95" customHeight="1">
      <c r="A50" s="20" t="s">
        <v>983</v>
      </c>
      <c r="B50" s="21" t="s">
        <v>2348</v>
      </c>
      <c r="C50" s="16" t="s">
        <v>984</v>
      </c>
      <c r="D50" s="18" t="s">
        <v>928</v>
      </c>
      <c r="E50" s="22">
        <v>2976000</v>
      </c>
      <c r="F50" s="23">
        <v>1229.0899999999999</v>
      </c>
      <c r="G50" s="24">
        <v>4.3E-3</v>
      </c>
    </row>
    <row r="51" spans="1:7" ht="12.95" customHeight="1">
      <c r="A51" s="20" t="s">
        <v>985</v>
      </c>
      <c r="B51" s="21" t="s">
        <v>2349</v>
      </c>
      <c r="C51" s="16" t="s">
        <v>986</v>
      </c>
      <c r="D51" s="18" t="s">
        <v>987</v>
      </c>
      <c r="E51" s="22">
        <v>159000</v>
      </c>
      <c r="F51" s="23">
        <v>1224.54</v>
      </c>
      <c r="G51" s="24">
        <v>4.3E-3</v>
      </c>
    </row>
    <row r="52" spans="1:7" ht="12.95" customHeight="1">
      <c r="A52" s="20" t="s">
        <v>988</v>
      </c>
      <c r="B52" s="21" t="s">
        <v>2350</v>
      </c>
      <c r="C52" s="16" t="s">
        <v>989</v>
      </c>
      <c r="D52" s="18" t="s">
        <v>980</v>
      </c>
      <c r="E52" s="22">
        <v>810000</v>
      </c>
      <c r="F52" s="23">
        <v>1119.42</v>
      </c>
      <c r="G52" s="24">
        <v>3.8999999999999998E-3</v>
      </c>
    </row>
    <row r="53" spans="1:7" ht="12.95" customHeight="1">
      <c r="A53" s="20" t="s">
        <v>990</v>
      </c>
      <c r="B53" s="21" t="s">
        <v>2351</v>
      </c>
      <c r="C53" s="16" t="s">
        <v>991</v>
      </c>
      <c r="D53" s="18" t="s">
        <v>992</v>
      </c>
      <c r="E53" s="22">
        <v>63500</v>
      </c>
      <c r="F53" s="23">
        <v>1118.04</v>
      </c>
      <c r="G53" s="24">
        <v>3.8999999999999998E-3</v>
      </c>
    </row>
    <row r="54" spans="1:7" ht="12.95" customHeight="1">
      <c r="A54" s="20" t="s">
        <v>993</v>
      </c>
      <c r="B54" s="21" t="s">
        <v>2352</v>
      </c>
      <c r="C54" s="16" t="s">
        <v>994</v>
      </c>
      <c r="D54" s="18" t="s">
        <v>913</v>
      </c>
      <c r="E54" s="22">
        <v>26000</v>
      </c>
      <c r="F54" s="23">
        <v>1090.75</v>
      </c>
      <c r="G54" s="24">
        <v>3.8E-3</v>
      </c>
    </row>
    <row r="55" spans="1:7" ht="12.95" customHeight="1">
      <c r="A55" s="20" t="s">
        <v>995</v>
      </c>
      <c r="B55" s="21" t="s">
        <v>2353</v>
      </c>
      <c r="C55" s="16" t="s">
        <v>996</v>
      </c>
      <c r="D55" s="18" t="s">
        <v>997</v>
      </c>
      <c r="E55" s="22">
        <v>467500</v>
      </c>
      <c r="F55" s="23">
        <v>1063.0999999999999</v>
      </c>
      <c r="G55" s="24">
        <v>3.7000000000000002E-3</v>
      </c>
    </row>
    <row r="56" spans="1:7" ht="12.95" customHeight="1">
      <c r="A56" s="20" t="s">
        <v>998</v>
      </c>
      <c r="B56" s="21" t="s">
        <v>2354</v>
      </c>
      <c r="C56" s="16" t="s">
        <v>999</v>
      </c>
      <c r="D56" s="18" t="s">
        <v>973</v>
      </c>
      <c r="E56" s="22">
        <v>186900</v>
      </c>
      <c r="F56" s="23">
        <v>1035.8</v>
      </c>
      <c r="G56" s="24">
        <v>3.5999999999999999E-3</v>
      </c>
    </row>
    <row r="57" spans="1:7" ht="12.95" customHeight="1">
      <c r="A57" s="20" t="s">
        <v>1000</v>
      </c>
      <c r="B57" s="21" t="s">
        <v>2355</v>
      </c>
      <c r="C57" s="16" t="s">
        <v>1001</v>
      </c>
      <c r="D57" s="18" t="s">
        <v>916</v>
      </c>
      <c r="E57" s="22">
        <v>115500</v>
      </c>
      <c r="F57" s="23">
        <v>998.21</v>
      </c>
      <c r="G57" s="24">
        <v>3.5000000000000001E-3</v>
      </c>
    </row>
    <row r="58" spans="1:7" ht="12.95" customHeight="1">
      <c r="A58" s="20" t="s">
        <v>1002</v>
      </c>
      <c r="B58" s="21" t="s">
        <v>2356</v>
      </c>
      <c r="C58" s="16" t="s">
        <v>1003</v>
      </c>
      <c r="D58" s="18" t="s">
        <v>888</v>
      </c>
      <c r="E58" s="22">
        <v>153300</v>
      </c>
      <c r="F58" s="23">
        <v>975.98</v>
      </c>
      <c r="G58" s="24">
        <v>3.3999999999999998E-3</v>
      </c>
    </row>
    <row r="59" spans="1:7" ht="12.95" customHeight="1">
      <c r="A59" s="20" t="s">
        <v>1004</v>
      </c>
      <c r="B59" s="21" t="s">
        <v>2357</v>
      </c>
      <c r="C59" s="16" t="s">
        <v>1005</v>
      </c>
      <c r="D59" s="18" t="s">
        <v>928</v>
      </c>
      <c r="E59" s="22">
        <v>444000</v>
      </c>
      <c r="F59" s="23">
        <v>923.3</v>
      </c>
      <c r="G59" s="24">
        <v>3.2000000000000002E-3</v>
      </c>
    </row>
    <row r="60" spans="1:7" ht="12.95" customHeight="1">
      <c r="A60" s="20" t="s">
        <v>1006</v>
      </c>
      <c r="B60" s="21" t="s">
        <v>2358</v>
      </c>
      <c r="C60" s="16" t="s">
        <v>1007</v>
      </c>
      <c r="D60" s="18" t="s">
        <v>903</v>
      </c>
      <c r="E60" s="22">
        <v>468000</v>
      </c>
      <c r="F60" s="23">
        <v>904.41</v>
      </c>
      <c r="G60" s="24">
        <v>3.2000000000000002E-3</v>
      </c>
    </row>
    <row r="61" spans="1:7" ht="12.95" customHeight="1">
      <c r="A61" s="20" t="s">
        <v>1008</v>
      </c>
      <c r="B61" s="21" t="s">
        <v>2359</v>
      </c>
      <c r="C61" s="16" t="s">
        <v>1009</v>
      </c>
      <c r="D61" s="18" t="s">
        <v>916</v>
      </c>
      <c r="E61" s="22">
        <v>33500</v>
      </c>
      <c r="F61" s="23">
        <v>853.11</v>
      </c>
      <c r="G61" s="24">
        <v>3.0000000000000001E-3</v>
      </c>
    </row>
    <row r="62" spans="1:7" ht="12.95" customHeight="1">
      <c r="A62" s="20" t="s">
        <v>1010</v>
      </c>
      <c r="B62" s="21" t="s">
        <v>2360</v>
      </c>
      <c r="C62" s="16" t="s">
        <v>1011</v>
      </c>
      <c r="D62" s="18" t="s">
        <v>938</v>
      </c>
      <c r="E62" s="22">
        <v>413000</v>
      </c>
      <c r="F62" s="23">
        <v>828.89</v>
      </c>
      <c r="G62" s="24">
        <v>2.8999999999999998E-3</v>
      </c>
    </row>
    <row r="63" spans="1:7" ht="12.95" customHeight="1">
      <c r="A63" s="20" t="s">
        <v>1012</v>
      </c>
      <c r="B63" s="21" t="s">
        <v>2361</v>
      </c>
      <c r="C63" s="16" t="s">
        <v>1013</v>
      </c>
      <c r="D63" s="18" t="s">
        <v>1014</v>
      </c>
      <c r="E63" s="22">
        <v>738000</v>
      </c>
      <c r="F63" s="23">
        <v>816.6</v>
      </c>
      <c r="G63" s="24">
        <v>2.8E-3</v>
      </c>
    </row>
    <row r="64" spans="1:7" ht="12.95" customHeight="1">
      <c r="A64" s="20" t="s">
        <v>1015</v>
      </c>
      <c r="B64" s="21" t="s">
        <v>2362</v>
      </c>
      <c r="C64" s="16" t="s">
        <v>1016</v>
      </c>
      <c r="D64" s="18" t="s">
        <v>894</v>
      </c>
      <c r="E64" s="22">
        <v>67800</v>
      </c>
      <c r="F64" s="23">
        <v>780.51</v>
      </c>
      <c r="G64" s="24">
        <v>2.7000000000000001E-3</v>
      </c>
    </row>
    <row r="65" spans="1:7" ht="12.95" customHeight="1">
      <c r="A65" s="20" t="s">
        <v>1017</v>
      </c>
      <c r="B65" s="21" t="s">
        <v>2363</v>
      </c>
      <c r="C65" s="16" t="s">
        <v>1018</v>
      </c>
      <c r="D65" s="18" t="s">
        <v>888</v>
      </c>
      <c r="E65" s="22">
        <v>560000</v>
      </c>
      <c r="F65" s="23">
        <v>775.88</v>
      </c>
      <c r="G65" s="24">
        <v>2.7000000000000001E-3</v>
      </c>
    </row>
    <row r="66" spans="1:7" ht="12.95" customHeight="1">
      <c r="A66" s="20" t="s">
        <v>1019</v>
      </c>
      <c r="B66" s="21" t="s">
        <v>2364</v>
      </c>
      <c r="C66" s="16" t="s">
        <v>1020</v>
      </c>
      <c r="D66" s="18" t="s">
        <v>938</v>
      </c>
      <c r="E66" s="22">
        <v>318500</v>
      </c>
      <c r="F66" s="23">
        <v>760.1</v>
      </c>
      <c r="G66" s="24">
        <v>2.7000000000000001E-3</v>
      </c>
    </row>
    <row r="67" spans="1:7" ht="12.95" customHeight="1">
      <c r="A67" s="20" t="s">
        <v>1021</v>
      </c>
      <c r="B67" s="21" t="s">
        <v>2365</v>
      </c>
      <c r="C67" s="16" t="s">
        <v>1022</v>
      </c>
      <c r="D67" s="18" t="s">
        <v>953</v>
      </c>
      <c r="E67" s="22">
        <v>318000</v>
      </c>
      <c r="F67" s="23">
        <v>726.95</v>
      </c>
      <c r="G67" s="24">
        <v>2.5000000000000001E-3</v>
      </c>
    </row>
    <row r="68" spans="1:7" ht="12.95" customHeight="1">
      <c r="A68" s="20" t="s">
        <v>1023</v>
      </c>
      <c r="B68" s="21" t="s">
        <v>2366</v>
      </c>
      <c r="C68" s="16" t="s">
        <v>1024</v>
      </c>
      <c r="D68" s="18" t="s">
        <v>1025</v>
      </c>
      <c r="E68" s="22">
        <v>86100</v>
      </c>
      <c r="F68" s="23">
        <v>628.83000000000004</v>
      </c>
      <c r="G68" s="24">
        <v>2.2000000000000001E-3</v>
      </c>
    </row>
    <row r="69" spans="1:7" ht="12.95" customHeight="1">
      <c r="A69" s="20" t="s">
        <v>1026</v>
      </c>
      <c r="B69" s="21" t="s">
        <v>2367</v>
      </c>
      <c r="C69" s="16" t="s">
        <v>1027</v>
      </c>
      <c r="D69" s="18" t="s">
        <v>919</v>
      </c>
      <c r="E69" s="22">
        <v>658000</v>
      </c>
      <c r="F69" s="23">
        <v>621.80999999999995</v>
      </c>
      <c r="G69" s="24">
        <v>2.2000000000000001E-3</v>
      </c>
    </row>
    <row r="70" spans="1:7" ht="12.95" customHeight="1">
      <c r="A70" s="20" t="s">
        <v>1028</v>
      </c>
      <c r="B70" s="21" t="s">
        <v>2368</v>
      </c>
      <c r="C70" s="16" t="s">
        <v>1029</v>
      </c>
      <c r="D70" s="18" t="s">
        <v>980</v>
      </c>
      <c r="E70" s="22">
        <v>360000</v>
      </c>
      <c r="F70" s="23">
        <v>621.54</v>
      </c>
      <c r="G70" s="24">
        <v>2.2000000000000001E-3</v>
      </c>
    </row>
    <row r="71" spans="1:7" ht="12.95" customHeight="1">
      <c r="A71" s="20" t="s">
        <v>1030</v>
      </c>
      <c r="B71" s="21" t="s">
        <v>2369</v>
      </c>
      <c r="C71" s="16" t="s">
        <v>1031</v>
      </c>
      <c r="D71" s="18" t="s">
        <v>916</v>
      </c>
      <c r="E71" s="22">
        <v>46400</v>
      </c>
      <c r="F71" s="23">
        <v>619.09</v>
      </c>
      <c r="G71" s="24">
        <v>2.2000000000000001E-3</v>
      </c>
    </row>
    <row r="72" spans="1:7" ht="12.95" customHeight="1">
      <c r="A72" s="20" t="s">
        <v>1032</v>
      </c>
      <c r="B72" s="21" t="s">
        <v>2370</v>
      </c>
      <c r="C72" s="16" t="s">
        <v>1033</v>
      </c>
      <c r="D72" s="18" t="s">
        <v>997</v>
      </c>
      <c r="E72" s="22">
        <v>340000</v>
      </c>
      <c r="F72" s="23">
        <v>610.47</v>
      </c>
      <c r="G72" s="24">
        <v>2.0999999999999999E-3</v>
      </c>
    </row>
    <row r="73" spans="1:7" ht="12.95" customHeight="1">
      <c r="A73" s="20" t="s">
        <v>1034</v>
      </c>
      <c r="B73" s="21" t="s">
        <v>2371</v>
      </c>
      <c r="C73" s="16" t="s">
        <v>1035</v>
      </c>
      <c r="D73" s="18" t="s">
        <v>992</v>
      </c>
      <c r="E73" s="22">
        <v>122000</v>
      </c>
      <c r="F73" s="23">
        <v>593.35</v>
      </c>
      <c r="G73" s="24">
        <v>2.0999999999999999E-3</v>
      </c>
    </row>
    <row r="74" spans="1:7" ht="12.95" customHeight="1">
      <c r="A74" s="20" t="s">
        <v>1036</v>
      </c>
      <c r="B74" s="21" t="s">
        <v>2372</v>
      </c>
      <c r="C74" s="16" t="s">
        <v>1037</v>
      </c>
      <c r="D74" s="18" t="s">
        <v>919</v>
      </c>
      <c r="E74" s="22">
        <v>20750</v>
      </c>
      <c r="F74" s="23">
        <v>590.53</v>
      </c>
      <c r="G74" s="24">
        <v>2.0999999999999999E-3</v>
      </c>
    </row>
    <row r="75" spans="1:7" ht="12.95" customHeight="1">
      <c r="A75" s="20" t="s">
        <v>1038</v>
      </c>
      <c r="B75" s="21" t="s">
        <v>2373</v>
      </c>
      <c r="C75" s="16" t="s">
        <v>1039</v>
      </c>
      <c r="D75" s="18" t="s">
        <v>888</v>
      </c>
      <c r="E75" s="22">
        <v>65000</v>
      </c>
      <c r="F75" s="23">
        <v>588.32000000000005</v>
      </c>
      <c r="G75" s="24">
        <v>2.0999999999999999E-3</v>
      </c>
    </row>
    <row r="76" spans="1:7" ht="12.95" customHeight="1">
      <c r="A76" s="20" t="s">
        <v>1040</v>
      </c>
      <c r="B76" s="21" t="s">
        <v>2374</v>
      </c>
      <c r="C76" s="16" t="s">
        <v>1041</v>
      </c>
      <c r="D76" s="18" t="s">
        <v>1042</v>
      </c>
      <c r="E76" s="22">
        <v>105600</v>
      </c>
      <c r="F76" s="23">
        <v>575.73</v>
      </c>
      <c r="G76" s="24">
        <v>2E-3</v>
      </c>
    </row>
    <row r="77" spans="1:7" ht="12.95" customHeight="1">
      <c r="A77" s="20" t="s">
        <v>1043</v>
      </c>
      <c r="B77" s="21" t="s">
        <v>2375</v>
      </c>
      <c r="C77" s="16" t="s">
        <v>1044</v>
      </c>
      <c r="D77" s="18" t="s">
        <v>894</v>
      </c>
      <c r="E77" s="22">
        <v>197500</v>
      </c>
      <c r="F77" s="23">
        <v>552.9</v>
      </c>
      <c r="G77" s="24">
        <v>1.9E-3</v>
      </c>
    </row>
    <row r="78" spans="1:7" ht="12.95" customHeight="1">
      <c r="A78" s="20" t="s">
        <v>1045</v>
      </c>
      <c r="B78" s="21" t="s">
        <v>2376</v>
      </c>
      <c r="C78" s="16" t="s">
        <v>1046</v>
      </c>
      <c r="D78" s="18" t="s">
        <v>1047</v>
      </c>
      <c r="E78" s="22">
        <v>48000</v>
      </c>
      <c r="F78" s="23">
        <v>531.30999999999995</v>
      </c>
      <c r="G78" s="24">
        <v>1.9E-3</v>
      </c>
    </row>
    <row r="79" spans="1:7" ht="12.95" customHeight="1">
      <c r="A79" s="20" t="s">
        <v>1048</v>
      </c>
      <c r="B79" s="21" t="s">
        <v>2377</v>
      </c>
      <c r="C79" s="16" t="s">
        <v>1049</v>
      </c>
      <c r="D79" s="18" t="s">
        <v>903</v>
      </c>
      <c r="E79" s="22">
        <v>127500</v>
      </c>
      <c r="F79" s="23">
        <v>526.13</v>
      </c>
      <c r="G79" s="24">
        <v>1.8E-3</v>
      </c>
    </row>
    <row r="80" spans="1:7" ht="12.95" customHeight="1">
      <c r="A80" s="20" t="s">
        <v>1050</v>
      </c>
      <c r="B80" s="21" t="s">
        <v>2378</v>
      </c>
      <c r="C80" s="16" t="s">
        <v>1051</v>
      </c>
      <c r="D80" s="18" t="s">
        <v>903</v>
      </c>
      <c r="E80" s="22">
        <v>12000</v>
      </c>
      <c r="F80" s="23">
        <v>503.04</v>
      </c>
      <c r="G80" s="24">
        <v>1.8E-3</v>
      </c>
    </row>
    <row r="81" spans="1:7" ht="12.95" customHeight="1">
      <c r="A81" s="20" t="s">
        <v>1052</v>
      </c>
      <c r="B81" s="21" t="s">
        <v>2379</v>
      </c>
      <c r="C81" s="16" t="s">
        <v>1053</v>
      </c>
      <c r="D81" s="18" t="s">
        <v>1054</v>
      </c>
      <c r="E81" s="22">
        <v>495000</v>
      </c>
      <c r="F81" s="23">
        <v>499.95</v>
      </c>
      <c r="G81" s="24">
        <v>1.6999999999999999E-3</v>
      </c>
    </row>
    <row r="82" spans="1:7" ht="12.95" customHeight="1">
      <c r="A82" s="20" t="s">
        <v>1055</v>
      </c>
      <c r="B82" s="21" t="s">
        <v>2380</v>
      </c>
      <c r="C82" s="16" t="s">
        <v>1056</v>
      </c>
      <c r="D82" s="18" t="s">
        <v>987</v>
      </c>
      <c r="E82" s="22">
        <v>75000</v>
      </c>
      <c r="F82" s="23">
        <v>471.23</v>
      </c>
      <c r="G82" s="24">
        <v>1.6000000000000001E-3</v>
      </c>
    </row>
    <row r="83" spans="1:7" ht="12.95" customHeight="1">
      <c r="A83" s="20" t="s">
        <v>1057</v>
      </c>
      <c r="B83" s="21" t="s">
        <v>2381</v>
      </c>
      <c r="C83" s="16" t="s">
        <v>1058</v>
      </c>
      <c r="D83" s="18" t="s">
        <v>1059</v>
      </c>
      <c r="E83" s="22">
        <v>376000</v>
      </c>
      <c r="F83" s="23">
        <v>439.17</v>
      </c>
      <c r="G83" s="24">
        <v>1.5E-3</v>
      </c>
    </row>
    <row r="84" spans="1:7" ht="12.95" customHeight="1">
      <c r="A84" s="20" t="s">
        <v>1060</v>
      </c>
      <c r="B84" s="21" t="s">
        <v>2382</v>
      </c>
      <c r="C84" s="16" t="s">
        <v>1061</v>
      </c>
      <c r="D84" s="18" t="s">
        <v>950</v>
      </c>
      <c r="E84" s="22">
        <v>106000</v>
      </c>
      <c r="F84" s="23">
        <v>438.84</v>
      </c>
      <c r="G84" s="24">
        <v>1.5E-3</v>
      </c>
    </row>
    <row r="85" spans="1:7" ht="12.95" customHeight="1">
      <c r="A85" s="20" t="s">
        <v>1062</v>
      </c>
      <c r="B85" s="21" t="s">
        <v>2383</v>
      </c>
      <c r="C85" s="16" t="s">
        <v>1063</v>
      </c>
      <c r="D85" s="18" t="s">
        <v>919</v>
      </c>
      <c r="E85" s="22">
        <v>30500</v>
      </c>
      <c r="F85" s="23">
        <v>432.17</v>
      </c>
      <c r="G85" s="24">
        <v>1.5E-3</v>
      </c>
    </row>
    <row r="86" spans="1:7" ht="12.95" customHeight="1">
      <c r="A86" s="20" t="s">
        <v>1064</v>
      </c>
      <c r="B86" s="21" t="s">
        <v>2384</v>
      </c>
      <c r="C86" s="16" t="s">
        <v>1065</v>
      </c>
      <c r="D86" s="18" t="s">
        <v>894</v>
      </c>
      <c r="E86" s="22">
        <v>11000</v>
      </c>
      <c r="F86" s="23">
        <v>388.59</v>
      </c>
      <c r="G86" s="24">
        <v>1.4E-3</v>
      </c>
    </row>
    <row r="87" spans="1:7" ht="12.95" customHeight="1">
      <c r="A87" s="20" t="s">
        <v>1066</v>
      </c>
      <c r="B87" s="21" t="s">
        <v>2385</v>
      </c>
      <c r="C87" s="16" t="s">
        <v>1067</v>
      </c>
      <c r="D87" s="18" t="s">
        <v>888</v>
      </c>
      <c r="E87" s="22">
        <v>83200</v>
      </c>
      <c r="F87" s="23">
        <v>386.13</v>
      </c>
      <c r="G87" s="24">
        <v>1.2999999999999999E-3</v>
      </c>
    </row>
    <row r="88" spans="1:7" ht="12.95" customHeight="1">
      <c r="A88" s="20" t="s">
        <v>1068</v>
      </c>
      <c r="B88" s="21" t="s">
        <v>2386</v>
      </c>
      <c r="C88" s="16" t="s">
        <v>1069</v>
      </c>
      <c r="D88" s="18" t="s">
        <v>916</v>
      </c>
      <c r="E88" s="22">
        <v>64800</v>
      </c>
      <c r="F88" s="23">
        <v>352.48</v>
      </c>
      <c r="G88" s="24">
        <v>1.1999999999999999E-3</v>
      </c>
    </row>
    <row r="89" spans="1:7" ht="12.95" customHeight="1">
      <c r="A89" s="20" t="s">
        <v>1070</v>
      </c>
      <c r="B89" s="21" t="s">
        <v>2387</v>
      </c>
      <c r="C89" s="16" t="s">
        <v>1071</v>
      </c>
      <c r="D89" s="18" t="s">
        <v>913</v>
      </c>
      <c r="E89" s="22">
        <v>20800</v>
      </c>
      <c r="F89" s="23">
        <v>340.51</v>
      </c>
      <c r="G89" s="24">
        <v>1.1999999999999999E-3</v>
      </c>
    </row>
    <row r="90" spans="1:7" ht="12.95" customHeight="1">
      <c r="A90" s="20" t="s">
        <v>1072</v>
      </c>
      <c r="B90" s="21" t="s">
        <v>2388</v>
      </c>
      <c r="C90" s="16" t="s">
        <v>1073</v>
      </c>
      <c r="D90" s="18" t="s">
        <v>997</v>
      </c>
      <c r="E90" s="22">
        <v>368000</v>
      </c>
      <c r="F90" s="23">
        <v>328.07</v>
      </c>
      <c r="G90" s="24">
        <v>1.1000000000000001E-3</v>
      </c>
    </row>
    <row r="91" spans="1:7" ht="12.95" customHeight="1">
      <c r="A91" s="20" t="s">
        <v>1074</v>
      </c>
      <c r="B91" s="21" t="s">
        <v>2389</v>
      </c>
      <c r="C91" s="16" t="s">
        <v>1075</v>
      </c>
      <c r="D91" s="18" t="s">
        <v>953</v>
      </c>
      <c r="E91" s="22">
        <v>72500</v>
      </c>
      <c r="F91" s="23">
        <v>326.64999999999998</v>
      </c>
      <c r="G91" s="24">
        <v>1.1000000000000001E-3</v>
      </c>
    </row>
    <row r="92" spans="1:7" ht="12.95" customHeight="1">
      <c r="A92" s="20" t="s">
        <v>1076</v>
      </c>
      <c r="B92" s="21" t="s">
        <v>2390</v>
      </c>
      <c r="C92" s="16" t="s">
        <v>1077</v>
      </c>
      <c r="D92" s="18" t="s">
        <v>992</v>
      </c>
      <c r="E92" s="22">
        <v>196000</v>
      </c>
      <c r="F92" s="23">
        <v>309.88</v>
      </c>
      <c r="G92" s="24">
        <v>1.1000000000000001E-3</v>
      </c>
    </row>
    <row r="93" spans="1:7" ht="12.95" customHeight="1">
      <c r="A93" s="20" t="s">
        <v>1078</v>
      </c>
      <c r="B93" s="21" t="s">
        <v>2391</v>
      </c>
      <c r="C93" s="16" t="s">
        <v>1079</v>
      </c>
      <c r="D93" s="18" t="s">
        <v>997</v>
      </c>
      <c r="E93" s="22">
        <v>180000</v>
      </c>
      <c r="F93" s="23">
        <v>302.58</v>
      </c>
      <c r="G93" s="24">
        <v>1.1000000000000001E-3</v>
      </c>
    </row>
    <row r="94" spans="1:7" ht="12.95" customHeight="1">
      <c r="A94" s="20" t="s">
        <v>1080</v>
      </c>
      <c r="B94" s="21" t="s">
        <v>2392</v>
      </c>
      <c r="C94" s="16" t="s">
        <v>1081</v>
      </c>
      <c r="D94" s="18" t="s">
        <v>1082</v>
      </c>
      <c r="E94" s="22">
        <v>74000</v>
      </c>
      <c r="F94" s="23">
        <v>279.64999999999998</v>
      </c>
      <c r="G94" s="24">
        <v>1E-3</v>
      </c>
    </row>
    <row r="95" spans="1:7" ht="12.95" customHeight="1">
      <c r="A95" s="20" t="s">
        <v>1083</v>
      </c>
      <c r="B95" s="21" t="s">
        <v>2393</v>
      </c>
      <c r="C95" s="16" t="s">
        <v>1084</v>
      </c>
      <c r="D95" s="18" t="s">
        <v>1047</v>
      </c>
      <c r="E95" s="22">
        <v>77500</v>
      </c>
      <c r="F95" s="23">
        <v>262.73</v>
      </c>
      <c r="G95" s="24">
        <v>8.9999999999999998E-4</v>
      </c>
    </row>
    <row r="96" spans="1:7" ht="12.95" customHeight="1">
      <c r="A96" s="20" t="s">
        <v>1085</v>
      </c>
      <c r="B96" s="21" t="s">
        <v>2394</v>
      </c>
      <c r="C96" s="16" t="s">
        <v>1086</v>
      </c>
      <c r="D96" s="18" t="s">
        <v>888</v>
      </c>
      <c r="E96" s="22">
        <v>27600</v>
      </c>
      <c r="F96" s="23">
        <v>261.83</v>
      </c>
      <c r="G96" s="24">
        <v>8.9999999999999998E-4</v>
      </c>
    </row>
    <row r="97" spans="1:7" ht="12.95" customHeight="1">
      <c r="A97" s="20" t="s">
        <v>1087</v>
      </c>
      <c r="B97" s="21" t="s">
        <v>2395</v>
      </c>
      <c r="C97" s="16" t="s">
        <v>1088</v>
      </c>
      <c r="D97" s="18" t="s">
        <v>1054</v>
      </c>
      <c r="E97" s="22">
        <v>933375</v>
      </c>
      <c r="F97" s="23">
        <v>249.21</v>
      </c>
      <c r="G97" s="24">
        <v>8.9999999999999998E-4</v>
      </c>
    </row>
    <row r="98" spans="1:7" ht="12.95" customHeight="1">
      <c r="A98" s="20" t="s">
        <v>1089</v>
      </c>
      <c r="B98" s="21" t="s">
        <v>2396</v>
      </c>
      <c r="C98" s="16" t="s">
        <v>1090</v>
      </c>
      <c r="D98" s="18" t="s">
        <v>1054</v>
      </c>
      <c r="E98" s="22">
        <v>21000</v>
      </c>
      <c r="F98" s="23">
        <v>245.67</v>
      </c>
      <c r="G98" s="24">
        <v>8.9999999999999998E-4</v>
      </c>
    </row>
    <row r="99" spans="1:7" ht="12.95" customHeight="1">
      <c r="A99" s="20" t="s">
        <v>1091</v>
      </c>
      <c r="B99" s="21" t="s">
        <v>2397</v>
      </c>
      <c r="C99" s="16" t="s">
        <v>1092</v>
      </c>
      <c r="D99" s="18" t="s">
        <v>1093</v>
      </c>
      <c r="E99" s="22">
        <v>65600</v>
      </c>
      <c r="F99" s="23">
        <v>240.49</v>
      </c>
      <c r="G99" s="24">
        <v>8.0000000000000004E-4</v>
      </c>
    </row>
    <row r="100" spans="1:7" ht="12.95" customHeight="1">
      <c r="A100" s="20" t="s">
        <v>1094</v>
      </c>
      <c r="B100" s="21" t="s">
        <v>1096</v>
      </c>
      <c r="C100" s="16" t="s">
        <v>1095</v>
      </c>
      <c r="D100" s="18" t="s">
        <v>900</v>
      </c>
      <c r="E100" s="22">
        <v>115500</v>
      </c>
      <c r="F100" s="23">
        <v>205.65</v>
      </c>
      <c r="G100" s="24">
        <v>6.9999999999999999E-4</v>
      </c>
    </row>
    <row r="101" spans="1:7" ht="12.95" customHeight="1">
      <c r="A101" s="20" t="s">
        <v>1097</v>
      </c>
      <c r="B101" s="21" t="s">
        <v>2398</v>
      </c>
      <c r="C101" s="16" t="s">
        <v>1098</v>
      </c>
      <c r="D101" s="18" t="s">
        <v>916</v>
      </c>
      <c r="E101" s="22">
        <v>39000</v>
      </c>
      <c r="F101" s="23">
        <v>203.79</v>
      </c>
      <c r="G101" s="24">
        <v>6.9999999999999999E-4</v>
      </c>
    </row>
    <row r="102" spans="1:7" ht="12.95" customHeight="1">
      <c r="A102" s="20" t="s">
        <v>1099</v>
      </c>
      <c r="B102" s="21" t="s">
        <v>2399</v>
      </c>
      <c r="C102" s="16" t="s">
        <v>1100</v>
      </c>
      <c r="D102" s="18" t="s">
        <v>903</v>
      </c>
      <c r="E102" s="22">
        <v>19200</v>
      </c>
      <c r="F102" s="23">
        <v>195.84</v>
      </c>
      <c r="G102" s="24">
        <v>6.9999999999999999E-4</v>
      </c>
    </row>
    <row r="103" spans="1:7" ht="12.95" customHeight="1">
      <c r="A103" s="20" t="s">
        <v>1101</v>
      </c>
      <c r="B103" s="21" t="s">
        <v>2400</v>
      </c>
      <c r="C103" s="16" t="s">
        <v>1102</v>
      </c>
      <c r="D103" s="18" t="s">
        <v>888</v>
      </c>
      <c r="E103" s="22">
        <v>37000</v>
      </c>
      <c r="F103" s="23">
        <v>191.05</v>
      </c>
      <c r="G103" s="24">
        <v>6.9999999999999999E-4</v>
      </c>
    </row>
    <row r="104" spans="1:7" ht="12.95" customHeight="1">
      <c r="A104" s="20" t="s">
        <v>1103</v>
      </c>
      <c r="B104" s="21" t="s">
        <v>2401</v>
      </c>
      <c r="C104" s="16" t="s">
        <v>1104</v>
      </c>
      <c r="D104" s="18" t="s">
        <v>919</v>
      </c>
      <c r="E104" s="22">
        <v>39000</v>
      </c>
      <c r="F104" s="23">
        <v>185.7</v>
      </c>
      <c r="G104" s="24">
        <v>5.9999999999999995E-4</v>
      </c>
    </row>
    <row r="105" spans="1:7" ht="12.95" customHeight="1">
      <c r="A105" s="20" t="s">
        <v>1105</v>
      </c>
      <c r="B105" s="21" t="s">
        <v>2402</v>
      </c>
      <c r="C105" s="16" t="s">
        <v>1106</v>
      </c>
      <c r="D105" s="18" t="s">
        <v>928</v>
      </c>
      <c r="E105" s="22">
        <v>100000</v>
      </c>
      <c r="F105" s="23">
        <v>160.19999999999999</v>
      </c>
      <c r="G105" s="24">
        <v>5.9999999999999995E-4</v>
      </c>
    </row>
    <row r="106" spans="1:7" ht="12.95" customHeight="1">
      <c r="A106" s="20" t="s">
        <v>1107</v>
      </c>
      <c r="B106" s="21" t="s">
        <v>2403</v>
      </c>
      <c r="C106" s="16" t="s">
        <v>1108</v>
      </c>
      <c r="D106" s="18" t="s">
        <v>916</v>
      </c>
      <c r="E106" s="22">
        <v>4200</v>
      </c>
      <c r="F106" s="23">
        <v>148.05000000000001</v>
      </c>
      <c r="G106" s="24">
        <v>5.0000000000000001E-4</v>
      </c>
    </row>
    <row r="107" spans="1:7" ht="12.95" customHeight="1">
      <c r="A107" s="20" t="s">
        <v>1109</v>
      </c>
      <c r="B107" s="21" t="s">
        <v>2404</v>
      </c>
      <c r="C107" s="16" t="s">
        <v>1110</v>
      </c>
      <c r="D107" s="18" t="s">
        <v>913</v>
      </c>
      <c r="E107" s="22">
        <v>70000</v>
      </c>
      <c r="F107" s="23">
        <v>143.19</v>
      </c>
      <c r="G107" s="24">
        <v>5.0000000000000001E-4</v>
      </c>
    </row>
    <row r="108" spans="1:7" ht="12.95" customHeight="1">
      <c r="A108" s="20" t="s">
        <v>1111</v>
      </c>
      <c r="B108" s="21" t="s">
        <v>2405</v>
      </c>
      <c r="C108" s="16" t="s">
        <v>1112</v>
      </c>
      <c r="D108" s="18" t="s">
        <v>903</v>
      </c>
      <c r="E108" s="22">
        <v>99000</v>
      </c>
      <c r="F108" s="23">
        <v>127.17</v>
      </c>
      <c r="G108" s="24">
        <v>4.0000000000000002E-4</v>
      </c>
    </row>
    <row r="109" spans="1:7" ht="12.95" customHeight="1">
      <c r="A109" s="20" t="s">
        <v>1113</v>
      </c>
      <c r="B109" s="21" t="s">
        <v>2406</v>
      </c>
      <c r="C109" s="16" t="s">
        <v>1114</v>
      </c>
      <c r="D109" s="18" t="s">
        <v>1042</v>
      </c>
      <c r="E109" s="22">
        <v>25500</v>
      </c>
      <c r="F109" s="23">
        <v>121.1</v>
      </c>
      <c r="G109" s="24">
        <v>4.0000000000000002E-4</v>
      </c>
    </row>
    <row r="110" spans="1:7" ht="12.95" customHeight="1">
      <c r="A110" s="20" t="s">
        <v>1115</v>
      </c>
      <c r="B110" s="21" t="s">
        <v>2407</v>
      </c>
      <c r="C110" s="16" t="s">
        <v>1116</v>
      </c>
      <c r="D110" s="18" t="s">
        <v>900</v>
      </c>
      <c r="E110" s="22">
        <v>11200</v>
      </c>
      <c r="F110" s="23">
        <v>108.2</v>
      </c>
      <c r="G110" s="24">
        <v>4.0000000000000002E-4</v>
      </c>
    </row>
    <row r="111" spans="1:7" ht="12.95" customHeight="1">
      <c r="A111" s="20" t="s">
        <v>1117</v>
      </c>
      <c r="B111" s="21" t="s">
        <v>2408</v>
      </c>
      <c r="C111" s="16" t="s">
        <v>1118</v>
      </c>
      <c r="D111" s="18" t="s">
        <v>938</v>
      </c>
      <c r="E111" s="22">
        <v>160000</v>
      </c>
      <c r="F111" s="23">
        <v>108.08</v>
      </c>
      <c r="G111" s="24">
        <v>4.0000000000000002E-4</v>
      </c>
    </row>
    <row r="112" spans="1:7" ht="12.95" customHeight="1">
      <c r="A112" s="20" t="s">
        <v>1119</v>
      </c>
      <c r="B112" s="21" t="s">
        <v>2409</v>
      </c>
      <c r="C112" s="16" t="s">
        <v>1120</v>
      </c>
      <c r="D112" s="18" t="s">
        <v>973</v>
      </c>
      <c r="E112" s="22">
        <v>8000</v>
      </c>
      <c r="F112" s="23">
        <v>107.26</v>
      </c>
      <c r="G112" s="24">
        <v>4.0000000000000002E-4</v>
      </c>
    </row>
    <row r="113" spans="1:7" ht="12.95" customHeight="1">
      <c r="A113" s="20" t="s">
        <v>1121</v>
      </c>
      <c r="B113" s="21" t="s">
        <v>1123</v>
      </c>
      <c r="C113" s="16" t="s">
        <v>1122</v>
      </c>
      <c r="D113" s="18" t="s">
        <v>900</v>
      </c>
      <c r="E113" s="22">
        <v>126000</v>
      </c>
      <c r="F113" s="23">
        <v>96.96</v>
      </c>
      <c r="G113" s="24">
        <v>2.9999999999999997E-4</v>
      </c>
    </row>
    <row r="114" spans="1:7" ht="12.95" customHeight="1">
      <c r="A114" s="20" t="s">
        <v>1124</v>
      </c>
      <c r="B114" s="21" t="s">
        <v>2410</v>
      </c>
      <c r="C114" s="16" t="s">
        <v>1125</v>
      </c>
      <c r="D114" s="18" t="s">
        <v>894</v>
      </c>
      <c r="E114" s="22">
        <v>7800</v>
      </c>
      <c r="F114" s="23">
        <v>83.23</v>
      </c>
      <c r="G114" s="24">
        <v>2.9999999999999997E-4</v>
      </c>
    </row>
    <row r="115" spans="1:7" ht="12.95" customHeight="1">
      <c r="A115" s="20" t="s">
        <v>1126</v>
      </c>
      <c r="B115" s="21" t="s">
        <v>2222</v>
      </c>
      <c r="C115" s="16" t="s">
        <v>1127</v>
      </c>
      <c r="D115" s="18" t="s">
        <v>903</v>
      </c>
      <c r="E115" s="22">
        <v>48000</v>
      </c>
      <c r="F115" s="23">
        <v>64.099999999999994</v>
      </c>
      <c r="G115" s="24">
        <v>2.0000000000000001E-4</v>
      </c>
    </row>
    <row r="116" spans="1:7" ht="12.95" customHeight="1">
      <c r="A116" s="20" t="s">
        <v>1128</v>
      </c>
      <c r="B116" s="21" t="s">
        <v>2411</v>
      </c>
      <c r="C116" s="16" t="s">
        <v>1129</v>
      </c>
      <c r="D116" s="18" t="s">
        <v>1054</v>
      </c>
      <c r="E116" s="22">
        <v>6600</v>
      </c>
      <c r="F116" s="23">
        <v>62.13</v>
      </c>
      <c r="G116" s="24">
        <v>2.0000000000000001E-4</v>
      </c>
    </row>
    <row r="117" spans="1:7" ht="12.95" customHeight="1">
      <c r="A117" s="20" t="s">
        <v>1130</v>
      </c>
      <c r="B117" s="21" t="s">
        <v>2412</v>
      </c>
      <c r="C117" s="16" t="s">
        <v>1131</v>
      </c>
      <c r="D117" s="18" t="s">
        <v>916</v>
      </c>
      <c r="E117" s="22">
        <v>8800</v>
      </c>
      <c r="F117" s="23">
        <v>34.32</v>
      </c>
      <c r="G117" s="24">
        <v>1E-4</v>
      </c>
    </row>
    <row r="118" spans="1:7" ht="12.95" customHeight="1">
      <c r="A118" s="20" t="s">
        <v>1132</v>
      </c>
      <c r="B118" s="21" t="s">
        <v>2413</v>
      </c>
      <c r="C118" s="16" t="s">
        <v>1133</v>
      </c>
      <c r="D118" s="18" t="s">
        <v>980</v>
      </c>
      <c r="E118" s="22">
        <v>2500</v>
      </c>
      <c r="F118" s="23">
        <v>34.19</v>
      </c>
      <c r="G118" s="24">
        <v>1E-4</v>
      </c>
    </row>
    <row r="119" spans="1:7" ht="12.95" customHeight="1">
      <c r="A119" s="20" t="s">
        <v>1134</v>
      </c>
      <c r="B119" s="21" t="s">
        <v>2414</v>
      </c>
      <c r="C119" s="16" t="s">
        <v>1135</v>
      </c>
      <c r="D119" s="18" t="s">
        <v>916</v>
      </c>
      <c r="E119" s="22">
        <v>28000</v>
      </c>
      <c r="F119" s="23">
        <v>32.33</v>
      </c>
      <c r="G119" s="24">
        <v>1E-4</v>
      </c>
    </row>
    <row r="120" spans="1:7" ht="12.95" customHeight="1">
      <c r="A120" s="20" t="s">
        <v>1136</v>
      </c>
      <c r="B120" s="21" t="s">
        <v>2415</v>
      </c>
      <c r="C120" s="16" t="s">
        <v>1137</v>
      </c>
      <c r="D120" s="18" t="s">
        <v>928</v>
      </c>
      <c r="E120" s="22">
        <v>48000</v>
      </c>
      <c r="F120" s="23">
        <v>30.29</v>
      </c>
      <c r="G120" s="24">
        <v>1E-4</v>
      </c>
    </row>
    <row r="121" spans="1:7" ht="12.95" customHeight="1">
      <c r="A121" s="20" t="s">
        <v>1138</v>
      </c>
      <c r="B121" s="21" t="s">
        <v>2416</v>
      </c>
      <c r="C121" s="16" t="s">
        <v>1139</v>
      </c>
      <c r="D121" s="18" t="s">
        <v>928</v>
      </c>
      <c r="E121" s="22">
        <v>9000</v>
      </c>
      <c r="F121" s="23">
        <v>17.170000000000002</v>
      </c>
      <c r="G121" s="24">
        <v>1E-4</v>
      </c>
    </row>
    <row r="122" spans="1:7" ht="12.95" customHeight="1">
      <c r="A122" s="20" t="s">
        <v>1140</v>
      </c>
      <c r="B122" s="21" t="s">
        <v>2417</v>
      </c>
      <c r="C122" s="16" t="s">
        <v>1141</v>
      </c>
      <c r="D122" s="18" t="s">
        <v>888</v>
      </c>
      <c r="E122" s="22">
        <v>400</v>
      </c>
      <c r="F122" s="23">
        <v>4.6399999999999997</v>
      </c>
      <c r="G122" s="60" t="s">
        <v>2765</v>
      </c>
    </row>
    <row r="123" spans="1:7" ht="12.95" customHeight="1">
      <c r="A123" s="9"/>
      <c r="B123" s="26" t="s">
        <v>23</v>
      </c>
      <c r="C123" s="25" t="s">
        <v>2</v>
      </c>
      <c r="D123" s="26" t="s">
        <v>2</v>
      </c>
      <c r="E123" s="26" t="s">
        <v>2</v>
      </c>
      <c r="F123" s="27">
        <v>194300.65</v>
      </c>
      <c r="G123" s="28">
        <v>0.67820000000000003</v>
      </c>
    </row>
    <row r="124" spans="1:7" ht="12.95" customHeight="1">
      <c r="A124" s="9"/>
      <c r="B124" s="17" t="s">
        <v>1142</v>
      </c>
      <c r="C124" s="32" t="s">
        <v>2</v>
      </c>
      <c r="D124" s="29" t="s">
        <v>2</v>
      </c>
      <c r="E124" s="29" t="s">
        <v>2</v>
      </c>
      <c r="F124" s="30" t="s">
        <v>25</v>
      </c>
      <c r="G124" s="31" t="s">
        <v>25</v>
      </c>
    </row>
    <row r="125" spans="1:7" ht="12.95" customHeight="1">
      <c r="A125" s="9"/>
      <c r="B125" s="26" t="s">
        <v>23</v>
      </c>
      <c r="C125" s="32" t="s">
        <v>2</v>
      </c>
      <c r="D125" s="29" t="s">
        <v>2</v>
      </c>
      <c r="E125" s="29" t="s">
        <v>2</v>
      </c>
      <c r="F125" s="30" t="s">
        <v>25</v>
      </c>
      <c r="G125" s="31" t="s">
        <v>25</v>
      </c>
    </row>
    <row r="126" spans="1:7" ht="12.95" customHeight="1">
      <c r="A126" s="9"/>
      <c r="B126" s="26" t="s">
        <v>26</v>
      </c>
      <c r="C126" s="32" t="s">
        <v>2</v>
      </c>
      <c r="D126" s="29" t="s">
        <v>2</v>
      </c>
      <c r="E126" s="42" t="s">
        <v>2</v>
      </c>
      <c r="F126" s="43">
        <v>194300.65</v>
      </c>
      <c r="G126" s="44">
        <v>0.67820000000000003</v>
      </c>
    </row>
    <row r="127" spans="1:7" ht="12.95" customHeight="1">
      <c r="A127" s="9"/>
      <c r="B127" s="17" t="s">
        <v>1143</v>
      </c>
      <c r="C127" s="16" t="s">
        <v>2</v>
      </c>
      <c r="D127" s="18" t="s">
        <v>2</v>
      </c>
      <c r="E127" s="18" t="s">
        <v>2</v>
      </c>
      <c r="F127" s="18" t="s">
        <v>2</v>
      </c>
      <c r="G127" s="19" t="s">
        <v>2</v>
      </c>
    </row>
    <row r="128" spans="1:7" ht="12.95" customHeight="1">
      <c r="A128" s="9"/>
      <c r="B128" s="17" t="s">
        <v>1144</v>
      </c>
      <c r="C128" s="16" t="s">
        <v>2</v>
      </c>
      <c r="D128" s="18" t="s">
        <v>2</v>
      </c>
      <c r="E128" s="18" t="s">
        <v>2</v>
      </c>
      <c r="F128" s="18" t="s">
        <v>2</v>
      </c>
      <c r="G128" s="19" t="s">
        <v>2</v>
      </c>
    </row>
    <row r="129" spans="1:7" ht="12.95" customHeight="1">
      <c r="A129" s="20" t="s">
        <v>1145</v>
      </c>
      <c r="B129" s="21" t="s">
        <v>2418</v>
      </c>
      <c r="C129" s="16" t="s">
        <v>2</v>
      </c>
      <c r="D129" s="18" t="s">
        <v>1146</v>
      </c>
      <c r="E129" s="22">
        <v>-400</v>
      </c>
      <c r="F129" s="23">
        <v>-4.6500000000000004</v>
      </c>
      <c r="G129" s="60" t="s">
        <v>2765</v>
      </c>
    </row>
    <row r="130" spans="1:7" ht="12.95" customHeight="1">
      <c r="A130" s="20" t="s">
        <v>1147</v>
      </c>
      <c r="B130" s="21" t="s">
        <v>2419</v>
      </c>
      <c r="C130" s="16" t="s">
        <v>2</v>
      </c>
      <c r="D130" s="18" t="s">
        <v>1146</v>
      </c>
      <c r="E130" s="22">
        <v>-9000</v>
      </c>
      <c r="F130" s="23">
        <v>-17.07</v>
      </c>
      <c r="G130" s="24">
        <v>-1E-4</v>
      </c>
    </row>
    <row r="131" spans="1:7" ht="12.95" customHeight="1">
      <c r="A131" s="20" t="s">
        <v>1148</v>
      </c>
      <c r="B131" s="21" t="s">
        <v>2420</v>
      </c>
      <c r="C131" s="16" t="s">
        <v>2</v>
      </c>
      <c r="D131" s="18" t="s">
        <v>1146</v>
      </c>
      <c r="E131" s="22">
        <v>-48000</v>
      </c>
      <c r="F131" s="23">
        <v>-30.46</v>
      </c>
      <c r="G131" s="24">
        <v>-1E-4</v>
      </c>
    </row>
    <row r="132" spans="1:7" ht="12.95" customHeight="1">
      <c r="A132" s="20" t="s">
        <v>1149</v>
      </c>
      <c r="B132" s="21" t="s">
        <v>2421</v>
      </c>
      <c r="C132" s="16" t="s">
        <v>2</v>
      </c>
      <c r="D132" s="18" t="s">
        <v>1146</v>
      </c>
      <c r="E132" s="22">
        <v>-28000</v>
      </c>
      <c r="F132" s="23">
        <v>-32.4</v>
      </c>
      <c r="G132" s="24">
        <v>-1E-4</v>
      </c>
    </row>
    <row r="133" spans="1:7" ht="12.95" customHeight="1">
      <c r="A133" s="20" t="s">
        <v>1150</v>
      </c>
      <c r="B133" s="21" t="s">
        <v>2422</v>
      </c>
      <c r="C133" s="16" t="s">
        <v>2</v>
      </c>
      <c r="D133" s="18" t="s">
        <v>1146</v>
      </c>
      <c r="E133" s="22">
        <v>-2500</v>
      </c>
      <c r="F133" s="23">
        <v>-34.4</v>
      </c>
      <c r="G133" s="24">
        <v>-1E-4</v>
      </c>
    </row>
    <row r="134" spans="1:7" ht="12.95" customHeight="1">
      <c r="A134" s="20" t="s">
        <v>1151</v>
      </c>
      <c r="B134" s="21" t="s">
        <v>2423</v>
      </c>
      <c r="C134" s="16" t="s">
        <v>2</v>
      </c>
      <c r="D134" s="18" t="s">
        <v>1146</v>
      </c>
      <c r="E134" s="22">
        <v>-8800</v>
      </c>
      <c r="F134" s="23">
        <v>-34.5</v>
      </c>
      <c r="G134" s="24">
        <v>-1E-4</v>
      </c>
    </row>
    <row r="135" spans="1:7" ht="12.95" customHeight="1">
      <c r="A135" s="20" t="s">
        <v>1152</v>
      </c>
      <c r="B135" s="21" t="s">
        <v>2424</v>
      </c>
      <c r="C135" s="16" t="s">
        <v>2</v>
      </c>
      <c r="D135" s="18" t="s">
        <v>1146</v>
      </c>
      <c r="E135" s="22">
        <v>-6600</v>
      </c>
      <c r="F135" s="23">
        <v>-62.04</v>
      </c>
      <c r="G135" s="24">
        <v>-2.0000000000000001E-4</v>
      </c>
    </row>
    <row r="136" spans="1:7" ht="12.95" customHeight="1">
      <c r="A136" s="20" t="s">
        <v>1153</v>
      </c>
      <c r="B136" s="21" t="s">
        <v>2425</v>
      </c>
      <c r="C136" s="16" t="s">
        <v>2</v>
      </c>
      <c r="D136" s="18" t="s">
        <v>1146</v>
      </c>
      <c r="E136" s="22">
        <v>-48000</v>
      </c>
      <c r="F136" s="23">
        <v>-64.42</v>
      </c>
      <c r="G136" s="24">
        <v>-2.0000000000000001E-4</v>
      </c>
    </row>
    <row r="137" spans="1:7" ht="12.95" customHeight="1">
      <c r="A137" s="20" t="s">
        <v>1154</v>
      </c>
      <c r="B137" s="21" t="s">
        <v>2426</v>
      </c>
      <c r="C137" s="16" t="s">
        <v>2</v>
      </c>
      <c r="D137" s="18" t="s">
        <v>1146</v>
      </c>
      <c r="E137" s="22">
        <v>-7800</v>
      </c>
      <c r="F137" s="23">
        <v>-83.03</v>
      </c>
      <c r="G137" s="24">
        <v>-2.9999999999999997E-4</v>
      </c>
    </row>
    <row r="138" spans="1:7" ht="12.95" customHeight="1">
      <c r="A138" s="20" t="s">
        <v>1155</v>
      </c>
      <c r="B138" s="21" t="s">
        <v>1156</v>
      </c>
      <c r="C138" s="16" t="s">
        <v>2</v>
      </c>
      <c r="D138" s="18" t="s">
        <v>1146</v>
      </c>
      <c r="E138" s="22">
        <v>-126000</v>
      </c>
      <c r="F138" s="23">
        <v>-97.65</v>
      </c>
      <c r="G138" s="24">
        <v>-2.9999999999999997E-4</v>
      </c>
    </row>
    <row r="139" spans="1:7" ht="12.95" customHeight="1">
      <c r="A139" s="20" t="s">
        <v>1157</v>
      </c>
      <c r="B139" s="21" t="s">
        <v>2427</v>
      </c>
      <c r="C139" s="16" t="s">
        <v>2</v>
      </c>
      <c r="D139" s="18" t="s">
        <v>1146</v>
      </c>
      <c r="E139" s="22">
        <v>-8000</v>
      </c>
      <c r="F139" s="23">
        <v>-107.69</v>
      </c>
      <c r="G139" s="24">
        <v>-4.0000000000000002E-4</v>
      </c>
    </row>
    <row r="140" spans="1:7" ht="12.95" customHeight="1">
      <c r="A140" s="20" t="s">
        <v>1158</v>
      </c>
      <c r="B140" s="21" t="s">
        <v>2428</v>
      </c>
      <c r="C140" s="16" t="s">
        <v>2</v>
      </c>
      <c r="D140" s="18" t="s">
        <v>1146</v>
      </c>
      <c r="E140" s="22">
        <v>-160000</v>
      </c>
      <c r="F140" s="23">
        <v>-108.08</v>
      </c>
      <c r="G140" s="24">
        <v>-4.0000000000000002E-4</v>
      </c>
    </row>
    <row r="141" spans="1:7" ht="12.95" customHeight="1">
      <c r="A141" s="20" t="s">
        <v>1159</v>
      </c>
      <c r="B141" s="21" t="s">
        <v>2429</v>
      </c>
      <c r="C141" s="16" t="s">
        <v>2</v>
      </c>
      <c r="D141" s="18" t="s">
        <v>1146</v>
      </c>
      <c r="E141" s="22">
        <v>-11200</v>
      </c>
      <c r="F141" s="23">
        <v>-108.77</v>
      </c>
      <c r="G141" s="24">
        <v>-4.0000000000000002E-4</v>
      </c>
    </row>
    <row r="142" spans="1:7" ht="12.95" customHeight="1">
      <c r="A142" s="20" t="s">
        <v>1160</v>
      </c>
      <c r="B142" s="21" t="s">
        <v>2430</v>
      </c>
      <c r="C142" s="16" t="s">
        <v>2</v>
      </c>
      <c r="D142" s="18" t="s">
        <v>1146</v>
      </c>
      <c r="E142" s="22">
        <v>-25500</v>
      </c>
      <c r="F142" s="23">
        <v>-121.84</v>
      </c>
      <c r="G142" s="24">
        <v>-4.0000000000000002E-4</v>
      </c>
    </row>
    <row r="143" spans="1:7" ht="12.95" customHeight="1">
      <c r="A143" s="20" t="s">
        <v>1161</v>
      </c>
      <c r="B143" s="21" t="s">
        <v>2431</v>
      </c>
      <c r="C143" s="16" t="s">
        <v>2</v>
      </c>
      <c r="D143" s="18" t="s">
        <v>1146</v>
      </c>
      <c r="E143" s="22">
        <v>-99000</v>
      </c>
      <c r="F143" s="23">
        <v>-128.11000000000001</v>
      </c>
      <c r="G143" s="24">
        <v>-4.0000000000000002E-4</v>
      </c>
    </row>
    <row r="144" spans="1:7" ht="12.95" customHeight="1">
      <c r="A144" s="20" t="s">
        <v>1162</v>
      </c>
      <c r="B144" s="21" t="s">
        <v>2432</v>
      </c>
      <c r="C144" s="16" t="s">
        <v>2</v>
      </c>
      <c r="D144" s="18" t="s">
        <v>1146</v>
      </c>
      <c r="E144" s="22">
        <v>-70000</v>
      </c>
      <c r="F144" s="23">
        <v>-144.03</v>
      </c>
      <c r="G144" s="24">
        <v>-5.0000000000000001E-4</v>
      </c>
    </row>
    <row r="145" spans="1:7" ht="12.95" customHeight="1">
      <c r="A145" s="20" t="s">
        <v>1163</v>
      </c>
      <c r="B145" s="21" t="s">
        <v>2433</v>
      </c>
      <c r="C145" s="16" t="s">
        <v>2</v>
      </c>
      <c r="D145" s="18" t="s">
        <v>1146</v>
      </c>
      <c r="E145" s="22">
        <v>-4200</v>
      </c>
      <c r="F145" s="23">
        <v>-149.03</v>
      </c>
      <c r="G145" s="24">
        <v>-5.0000000000000001E-4</v>
      </c>
    </row>
    <row r="146" spans="1:7" ht="12.95" customHeight="1">
      <c r="A146" s="20" t="s">
        <v>1164</v>
      </c>
      <c r="B146" s="21" t="s">
        <v>2434</v>
      </c>
      <c r="C146" s="16" t="s">
        <v>2</v>
      </c>
      <c r="D146" s="18" t="s">
        <v>1146</v>
      </c>
      <c r="E146" s="22">
        <v>-100000</v>
      </c>
      <c r="F146" s="23">
        <v>-161.30000000000001</v>
      </c>
      <c r="G146" s="24">
        <v>-5.9999999999999995E-4</v>
      </c>
    </row>
    <row r="147" spans="1:7" ht="12.95" customHeight="1">
      <c r="A147" s="20" t="s">
        <v>1165</v>
      </c>
      <c r="B147" s="21" t="s">
        <v>2435</v>
      </c>
      <c r="C147" s="16" t="s">
        <v>2</v>
      </c>
      <c r="D147" s="18" t="s">
        <v>1146</v>
      </c>
      <c r="E147" s="22">
        <v>-39000</v>
      </c>
      <c r="F147" s="23">
        <v>-186.91</v>
      </c>
      <c r="G147" s="24">
        <v>-6.9999999999999999E-4</v>
      </c>
    </row>
    <row r="148" spans="1:7" ht="12.95" customHeight="1">
      <c r="A148" s="20" t="s">
        <v>1166</v>
      </c>
      <c r="B148" s="21" t="s">
        <v>2436</v>
      </c>
      <c r="C148" s="16" t="s">
        <v>2</v>
      </c>
      <c r="D148" s="18" t="s">
        <v>1146</v>
      </c>
      <c r="E148" s="22">
        <v>-37000</v>
      </c>
      <c r="F148" s="23">
        <v>-191.9</v>
      </c>
      <c r="G148" s="24">
        <v>-6.9999999999999999E-4</v>
      </c>
    </row>
    <row r="149" spans="1:7" ht="12.95" customHeight="1">
      <c r="A149" s="20" t="s">
        <v>1167</v>
      </c>
      <c r="B149" s="21" t="s">
        <v>2437</v>
      </c>
      <c r="C149" s="16" t="s">
        <v>2</v>
      </c>
      <c r="D149" s="18" t="s">
        <v>1146</v>
      </c>
      <c r="E149" s="22">
        <v>-19200</v>
      </c>
      <c r="F149" s="23">
        <v>-195.96</v>
      </c>
      <c r="G149" s="24">
        <v>-6.9999999999999999E-4</v>
      </c>
    </row>
    <row r="150" spans="1:7" ht="12.95" customHeight="1">
      <c r="A150" s="20" t="s">
        <v>1168</v>
      </c>
      <c r="B150" s="21" t="s">
        <v>2438</v>
      </c>
      <c r="C150" s="16" t="s">
        <v>2</v>
      </c>
      <c r="D150" s="18" t="s">
        <v>1146</v>
      </c>
      <c r="E150" s="22">
        <v>-39000</v>
      </c>
      <c r="F150" s="23">
        <v>-204.11</v>
      </c>
      <c r="G150" s="24">
        <v>-6.9999999999999999E-4</v>
      </c>
    </row>
    <row r="151" spans="1:7" ht="12.95" customHeight="1">
      <c r="A151" s="20" t="s">
        <v>1169</v>
      </c>
      <c r="B151" s="21" t="s">
        <v>1170</v>
      </c>
      <c r="C151" s="16" t="s">
        <v>2</v>
      </c>
      <c r="D151" s="18" t="s">
        <v>1146</v>
      </c>
      <c r="E151" s="22">
        <v>-115500</v>
      </c>
      <c r="F151" s="23">
        <v>-204.72</v>
      </c>
      <c r="G151" s="24">
        <v>-6.9999999999999999E-4</v>
      </c>
    </row>
    <row r="152" spans="1:7" ht="12.95" customHeight="1">
      <c r="A152" s="20" t="s">
        <v>1171</v>
      </c>
      <c r="B152" s="21" t="s">
        <v>2439</v>
      </c>
      <c r="C152" s="16" t="s">
        <v>2</v>
      </c>
      <c r="D152" s="18" t="s">
        <v>1146</v>
      </c>
      <c r="E152" s="22">
        <v>-65600</v>
      </c>
      <c r="F152" s="23">
        <v>-242.49</v>
      </c>
      <c r="G152" s="24">
        <v>-8.0000000000000004E-4</v>
      </c>
    </row>
    <row r="153" spans="1:7" ht="12.95" customHeight="1">
      <c r="A153" s="20" t="s">
        <v>1172</v>
      </c>
      <c r="B153" s="21" t="s">
        <v>2440</v>
      </c>
      <c r="C153" s="16" t="s">
        <v>2</v>
      </c>
      <c r="D153" s="18" t="s">
        <v>1146</v>
      </c>
      <c r="E153" s="22">
        <v>-21000</v>
      </c>
      <c r="F153" s="23">
        <v>-246.46</v>
      </c>
      <c r="G153" s="24">
        <v>-8.9999999999999998E-4</v>
      </c>
    </row>
    <row r="154" spans="1:7" ht="12.95" customHeight="1">
      <c r="A154" s="20" t="s">
        <v>1173</v>
      </c>
      <c r="B154" s="21" t="s">
        <v>2441</v>
      </c>
      <c r="C154" s="16" t="s">
        <v>2</v>
      </c>
      <c r="D154" s="18" t="s">
        <v>1146</v>
      </c>
      <c r="E154" s="22">
        <v>-933375</v>
      </c>
      <c r="F154" s="23">
        <v>-250.61</v>
      </c>
      <c r="G154" s="24">
        <v>-8.9999999999999998E-4</v>
      </c>
    </row>
    <row r="155" spans="1:7" ht="12.95" customHeight="1">
      <c r="A155" s="20" t="s">
        <v>1174</v>
      </c>
      <c r="B155" s="21" t="s">
        <v>2442</v>
      </c>
      <c r="C155" s="16" t="s">
        <v>2</v>
      </c>
      <c r="D155" s="18" t="s">
        <v>1146</v>
      </c>
      <c r="E155" s="22">
        <v>-27600</v>
      </c>
      <c r="F155" s="23">
        <v>-261.61</v>
      </c>
      <c r="G155" s="24">
        <v>-8.9999999999999998E-4</v>
      </c>
    </row>
    <row r="156" spans="1:7" ht="12.95" customHeight="1">
      <c r="A156" s="20" t="s">
        <v>1175</v>
      </c>
      <c r="B156" s="21" t="s">
        <v>2443</v>
      </c>
      <c r="C156" s="16" t="s">
        <v>2</v>
      </c>
      <c r="D156" s="18" t="s">
        <v>1146</v>
      </c>
      <c r="E156" s="22">
        <v>-77500</v>
      </c>
      <c r="F156" s="23">
        <v>-264.51</v>
      </c>
      <c r="G156" s="24">
        <v>-8.9999999999999998E-4</v>
      </c>
    </row>
    <row r="157" spans="1:7" ht="12.95" customHeight="1">
      <c r="A157" s="20" t="s">
        <v>1176</v>
      </c>
      <c r="B157" s="21" t="s">
        <v>2444</v>
      </c>
      <c r="C157" s="16" t="s">
        <v>2</v>
      </c>
      <c r="D157" s="18" t="s">
        <v>1146</v>
      </c>
      <c r="E157" s="22">
        <v>-74000</v>
      </c>
      <c r="F157" s="23">
        <v>-281.05</v>
      </c>
      <c r="G157" s="24">
        <v>-1E-3</v>
      </c>
    </row>
    <row r="158" spans="1:7" ht="12.95" customHeight="1">
      <c r="A158" s="20" t="s">
        <v>1177</v>
      </c>
      <c r="B158" s="21" t="s">
        <v>2445</v>
      </c>
      <c r="C158" s="16" t="s">
        <v>2</v>
      </c>
      <c r="D158" s="18" t="s">
        <v>1146</v>
      </c>
      <c r="E158" s="22">
        <v>-180000</v>
      </c>
      <c r="F158" s="23">
        <v>-304.29000000000002</v>
      </c>
      <c r="G158" s="24">
        <v>-1.1000000000000001E-3</v>
      </c>
    </row>
    <row r="159" spans="1:7" ht="12.95" customHeight="1">
      <c r="A159" s="20" t="s">
        <v>1178</v>
      </c>
      <c r="B159" s="21" t="s">
        <v>2446</v>
      </c>
      <c r="C159" s="16" t="s">
        <v>2</v>
      </c>
      <c r="D159" s="18" t="s">
        <v>1146</v>
      </c>
      <c r="E159" s="22">
        <v>-196000</v>
      </c>
      <c r="F159" s="23">
        <v>-311.74</v>
      </c>
      <c r="G159" s="24">
        <v>-1.1000000000000001E-3</v>
      </c>
    </row>
    <row r="160" spans="1:7" ht="12.95" customHeight="1">
      <c r="A160" s="20" t="s">
        <v>1179</v>
      </c>
      <c r="B160" s="21" t="s">
        <v>2447</v>
      </c>
      <c r="C160" s="16" t="s">
        <v>2</v>
      </c>
      <c r="D160" s="18" t="s">
        <v>1146</v>
      </c>
      <c r="E160" s="22">
        <v>-72500</v>
      </c>
      <c r="F160" s="23">
        <v>-328.86</v>
      </c>
      <c r="G160" s="24">
        <v>-1.1000000000000001E-3</v>
      </c>
    </row>
    <row r="161" spans="1:7" ht="12.95" customHeight="1">
      <c r="A161" s="20" t="s">
        <v>1180</v>
      </c>
      <c r="B161" s="21" t="s">
        <v>2448</v>
      </c>
      <c r="C161" s="16" t="s">
        <v>2</v>
      </c>
      <c r="D161" s="18" t="s">
        <v>1146</v>
      </c>
      <c r="E161" s="22">
        <v>-368000</v>
      </c>
      <c r="F161" s="23">
        <v>-330.28</v>
      </c>
      <c r="G161" s="24">
        <v>-1.1999999999999999E-3</v>
      </c>
    </row>
    <row r="162" spans="1:7" ht="12.95" customHeight="1">
      <c r="A162" s="20" t="s">
        <v>1181</v>
      </c>
      <c r="B162" s="21" t="s">
        <v>2449</v>
      </c>
      <c r="C162" s="16" t="s">
        <v>2</v>
      </c>
      <c r="D162" s="18" t="s">
        <v>1146</v>
      </c>
      <c r="E162" s="22">
        <v>-20800</v>
      </c>
      <c r="F162" s="23">
        <v>-342.41</v>
      </c>
      <c r="G162" s="24">
        <v>-1.1999999999999999E-3</v>
      </c>
    </row>
    <row r="163" spans="1:7" ht="12.95" customHeight="1">
      <c r="A163" s="20" t="s">
        <v>1182</v>
      </c>
      <c r="B163" s="21" t="s">
        <v>2450</v>
      </c>
      <c r="C163" s="16" t="s">
        <v>2</v>
      </c>
      <c r="D163" s="18" t="s">
        <v>1146</v>
      </c>
      <c r="E163" s="22">
        <v>-64800</v>
      </c>
      <c r="F163" s="23">
        <v>-355.2</v>
      </c>
      <c r="G163" s="24">
        <v>-1.1999999999999999E-3</v>
      </c>
    </row>
    <row r="164" spans="1:7" ht="12.95" customHeight="1">
      <c r="A164" s="20" t="s">
        <v>1183</v>
      </c>
      <c r="B164" s="21" t="s">
        <v>2451</v>
      </c>
      <c r="C164" s="16" t="s">
        <v>2</v>
      </c>
      <c r="D164" s="18" t="s">
        <v>1146</v>
      </c>
      <c r="E164" s="22">
        <v>-83200</v>
      </c>
      <c r="F164" s="23">
        <v>-389.33</v>
      </c>
      <c r="G164" s="24">
        <v>-1.4E-3</v>
      </c>
    </row>
    <row r="165" spans="1:7" ht="12.95" customHeight="1">
      <c r="A165" s="20" t="s">
        <v>1184</v>
      </c>
      <c r="B165" s="21" t="s">
        <v>2452</v>
      </c>
      <c r="C165" s="16" t="s">
        <v>2</v>
      </c>
      <c r="D165" s="18" t="s">
        <v>1146</v>
      </c>
      <c r="E165" s="22">
        <v>-11000</v>
      </c>
      <c r="F165" s="23">
        <v>-390.07</v>
      </c>
      <c r="G165" s="24">
        <v>-1.4E-3</v>
      </c>
    </row>
    <row r="166" spans="1:7" ht="12.95" customHeight="1">
      <c r="A166" s="20" t="s">
        <v>1185</v>
      </c>
      <c r="B166" s="21" t="s">
        <v>2453</v>
      </c>
      <c r="C166" s="16" t="s">
        <v>2</v>
      </c>
      <c r="D166" s="18" t="s">
        <v>1146</v>
      </c>
      <c r="E166" s="22">
        <v>-30500</v>
      </c>
      <c r="F166" s="23">
        <v>-434.75</v>
      </c>
      <c r="G166" s="24">
        <v>-1.5E-3</v>
      </c>
    </row>
    <row r="167" spans="1:7" ht="12.95" customHeight="1">
      <c r="A167" s="20" t="s">
        <v>1186</v>
      </c>
      <c r="B167" s="21" t="s">
        <v>2454</v>
      </c>
      <c r="C167" s="16" t="s">
        <v>2</v>
      </c>
      <c r="D167" s="18" t="s">
        <v>1146</v>
      </c>
      <c r="E167" s="22">
        <v>-106000</v>
      </c>
      <c r="F167" s="23">
        <v>-438.26</v>
      </c>
      <c r="G167" s="24">
        <v>-1.5E-3</v>
      </c>
    </row>
    <row r="168" spans="1:7" ht="12.95" customHeight="1">
      <c r="A168" s="20" t="s">
        <v>1187</v>
      </c>
      <c r="B168" s="21" t="s">
        <v>2455</v>
      </c>
      <c r="C168" s="16" t="s">
        <v>2</v>
      </c>
      <c r="D168" s="18" t="s">
        <v>1146</v>
      </c>
      <c r="E168" s="22">
        <v>-376000</v>
      </c>
      <c r="F168" s="23">
        <v>-441.42</v>
      </c>
      <c r="G168" s="24">
        <v>-1.5E-3</v>
      </c>
    </row>
    <row r="169" spans="1:7" ht="12.95" customHeight="1">
      <c r="A169" s="20" t="s">
        <v>1188</v>
      </c>
      <c r="B169" s="21" t="s">
        <v>2456</v>
      </c>
      <c r="C169" s="16" t="s">
        <v>2</v>
      </c>
      <c r="D169" s="18" t="s">
        <v>1146</v>
      </c>
      <c r="E169" s="22">
        <v>-75000</v>
      </c>
      <c r="F169" s="23">
        <v>-473.33</v>
      </c>
      <c r="G169" s="24">
        <v>-1.6999999999999999E-3</v>
      </c>
    </row>
    <row r="170" spans="1:7" ht="12.95" customHeight="1">
      <c r="A170" s="20" t="s">
        <v>1189</v>
      </c>
      <c r="B170" s="21" t="s">
        <v>2457</v>
      </c>
      <c r="C170" s="16" t="s">
        <v>2</v>
      </c>
      <c r="D170" s="18" t="s">
        <v>1146</v>
      </c>
      <c r="E170" s="22">
        <v>-495000</v>
      </c>
      <c r="F170" s="23">
        <v>-503.42</v>
      </c>
      <c r="G170" s="24">
        <v>-1.8E-3</v>
      </c>
    </row>
    <row r="171" spans="1:7" ht="12.95" customHeight="1">
      <c r="A171" s="20" t="s">
        <v>1190</v>
      </c>
      <c r="B171" s="21" t="s">
        <v>2458</v>
      </c>
      <c r="C171" s="16" t="s">
        <v>2</v>
      </c>
      <c r="D171" s="18" t="s">
        <v>1146</v>
      </c>
      <c r="E171" s="22">
        <v>-12000</v>
      </c>
      <c r="F171" s="23">
        <v>-504.48</v>
      </c>
      <c r="G171" s="24">
        <v>-1.8E-3</v>
      </c>
    </row>
    <row r="172" spans="1:7" ht="12.95" customHeight="1">
      <c r="A172" s="20" t="s">
        <v>1191</v>
      </c>
      <c r="B172" s="21" t="s">
        <v>2459</v>
      </c>
      <c r="C172" s="16" t="s">
        <v>2</v>
      </c>
      <c r="D172" s="18" t="s">
        <v>1146</v>
      </c>
      <c r="E172" s="22">
        <v>-127500</v>
      </c>
      <c r="F172" s="23">
        <v>-528.36</v>
      </c>
      <c r="G172" s="24">
        <v>-1.8E-3</v>
      </c>
    </row>
    <row r="173" spans="1:7" ht="12.95" customHeight="1">
      <c r="A173" s="20" t="s">
        <v>1192</v>
      </c>
      <c r="B173" s="21" t="s">
        <v>2460</v>
      </c>
      <c r="C173" s="16" t="s">
        <v>2</v>
      </c>
      <c r="D173" s="18" t="s">
        <v>1146</v>
      </c>
      <c r="E173" s="22">
        <v>-48000</v>
      </c>
      <c r="F173" s="23">
        <v>-534.84</v>
      </c>
      <c r="G173" s="24">
        <v>-1.9E-3</v>
      </c>
    </row>
    <row r="174" spans="1:7" ht="12.95" customHeight="1">
      <c r="A174" s="20" t="s">
        <v>1193</v>
      </c>
      <c r="B174" s="21" t="s">
        <v>2461</v>
      </c>
      <c r="C174" s="16" t="s">
        <v>2</v>
      </c>
      <c r="D174" s="18" t="s">
        <v>1146</v>
      </c>
      <c r="E174" s="22">
        <v>-197500</v>
      </c>
      <c r="F174" s="23">
        <v>-553.49</v>
      </c>
      <c r="G174" s="24">
        <v>-1.9E-3</v>
      </c>
    </row>
    <row r="175" spans="1:7" ht="12.95" customHeight="1">
      <c r="A175" s="20" t="s">
        <v>1194</v>
      </c>
      <c r="B175" s="21" t="s">
        <v>2462</v>
      </c>
      <c r="C175" s="16" t="s">
        <v>2</v>
      </c>
      <c r="D175" s="18" t="s">
        <v>1146</v>
      </c>
      <c r="E175" s="22">
        <v>-105600</v>
      </c>
      <c r="F175" s="23">
        <v>-578.69000000000005</v>
      </c>
      <c r="G175" s="24">
        <v>-2E-3</v>
      </c>
    </row>
    <row r="176" spans="1:7" ht="12.95" customHeight="1">
      <c r="A176" s="20" t="s">
        <v>1195</v>
      </c>
      <c r="B176" s="21" t="s">
        <v>2463</v>
      </c>
      <c r="C176" s="16" t="s">
        <v>2</v>
      </c>
      <c r="D176" s="18" t="s">
        <v>1146</v>
      </c>
      <c r="E176" s="22">
        <v>-65000</v>
      </c>
      <c r="F176" s="23">
        <v>-591.30999999999995</v>
      </c>
      <c r="G176" s="24">
        <v>-2.0999999999999999E-3</v>
      </c>
    </row>
    <row r="177" spans="1:7" ht="12.95" customHeight="1">
      <c r="A177" s="20" t="s">
        <v>1196</v>
      </c>
      <c r="B177" s="21" t="s">
        <v>2464</v>
      </c>
      <c r="C177" s="16" t="s">
        <v>2</v>
      </c>
      <c r="D177" s="18" t="s">
        <v>1146</v>
      </c>
      <c r="E177" s="22">
        <v>-20750</v>
      </c>
      <c r="F177" s="23">
        <v>-594.45000000000005</v>
      </c>
      <c r="G177" s="24">
        <v>-2.0999999999999999E-3</v>
      </c>
    </row>
    <row r="178" spans="1:7" ht="12.95" customHeight="1">
      <c r="A178" s="20" t="s">
        <v>1197</v>
      </c>
      <c r="B178" s="21" t="s">
        <v>2465</v>
      </c>
      <c r="C178" s="16" t="s">
        <v>2</v>
      </c>
      <c r="D178" s="18" t="s">
        <v>1146</v>
      </c>
      <c r="E178" s="22">
        <v>-122000</v>
      </c>
      <c r="F178" s="23">
        <v>-597.42999999999995</v>
      </c>
      <c r="G178" s="24">
        <v>-2.0999999999999999E-3</v>
      </c>
    </row>
    <row r="179" spans="1:7" ht="12.95" customHeight="1">
      <c r="A179" s="20" t="s">
        <v>1198</v>
      </c>
      <c r="B179" s="21" t="s">
        <v>2466</v>
      </c>
      <c r="C179" s="16" t="s">
        <v>2</v>
      </c>
      <c r="D179" s="18" t="s">
        <v>1146</v>
      </c>
      <c r="E179" s="22">
        <v>-340000</v>
      </c>
      <c r="F179" s="23">
        <v>-613.36</v>
      </c>
      <c r="G179" s="24">
        <v>-2.0999999999999999E-3</v>
      </c>
    </row>
    <row r="180" spans="1:7" ht="12.95" customHeight="1">
      <c r="A180" s="20" t="s">
        <v>1199</v>
      </c>
      <c r="B180" s="21" t="s">
        <v>2467</v>
      </c>
      <c r="C180" s="16" t="s">
        <v>2</v>
      </c>
      <c r="D180" s="18" t="s">
        <v>1146</v>
      </c>
      <c r="E180" s="22">
        <v>-46400</v>
      </c>
      <c r="F180" s="23">
        <v>-622.08000000000004</v>
      </c>
      <c r="G180" s="24">
        <v>-2.2000000000000001E-3</v>
      </c>
    </row>
    <row r="181" spans="1:7" ht="12.95" customHeight="1">
      <c r="A181" s="20" t="s">
        <v>1200</v>
      </c>
      <c r="B181" s="21" t="s">
        <v>2468</v>
      </c>
      <c r="C181" s="16" t="s">
        <v>2</v>
      </c>
      <c r="D181" s="18" t="s">
        <v>1146</v>
      </c>
      <c r="E181" s="22">
        <v>-360000</v>
      </c>
      <c r="F181" s="23">
        <v>-623.88</v>
      </c>
      <c r="G181" s="24">
        <v>-2.2000000000000001E-3</v>
      </c>
    </row>
    <row r="182" spans="1:7" ht="12.95" customHeight="1">
      <c r="A182" s="20" t="s">
        <v>1201</v>
      </c>
      <c r="B182" s="21" t="s">
        <v>2469</v>
      </c>
      <c r="C182" s="16" t="s">
        <v>2</v>
      </c>
      <c r="D182" s="18" t="s">
        <v>1146</v>
      </c>
      <c r="E182" s="22">
        <v>-658000</v>
      </c>
      <c r="F182" s="23">
        <v>-626.09</v>
      </c>
      <c r="G182" s="24">
        <v>-2.2000000000000001E-3</v>
      </c>
    </row>
    <row r="183" spans="1:7" ht="12.95" customHeight="1">
      <c r="A183" s="20" t="s">
        <v>1202</v>
      </c>
      <c r="B183" s="21" t="s">
        <v>2470</v>
      </c>
      <c r="C183" s="16" t="s">
        <v>2</v>
      </c>
      <c r="D183" s="18" t="s">
        <v>1146</v>
      </c>
      <c r="E183" s="22">
        <v>-86100</v>
      </c>
      <c r="F183" s="23">
        <v>-627.15</v>
      </c>
      <c r="G183" s="24">
        <v>-2.2000000000000001E-3</v>
      </c>
    </row>
    <row r="184" spans="1:7" ht="12.95" customHeight="1">
      <c r="A184" s="20" t="s">
        <v>1203</v>
      </c>
      <c r="B184" s="21" t="s">
        <v>2471</v>
      </c>
      <c r="C184" s="16" t="s">
        <v>2</v>
      </c>
      <c r="D184" s="18" t="s">
        <v>1146</v>
      </c>
      <c r="E184" s="22">
        <v>-318000</v>
      </c>
      <c r="F184" s="23">
        <v>-722.97</v>
      </c>
      <c r="G184" s="24">
        <v>-2.5000000000000001E-3</v>
      </c>
    </row>
    <row r="185" spans="1:7" ht="12.95" customHeight="1">
      <c r="A185" s="20" t="s">
        <v>1204</v>
      </c>
      <c r="B185" s="21" t="s">
        <v>2472</v>
      </c>
      <c r="C185" s="16" t="s">
        <v>2</v>
      </c>
      <c r="D185" s="18" t="s">
        <v>1146</v>
      </c>
      <c r="E185" s="22">
        <v>-318500</v>
      </c>
      <c r="F185" s="23">
        <v>-765.2</v>
      </c>
      <c r="G185" s="24">
        <v>-2.7000000000000001E-3</v>
      </c>
    </row>
    <row r="186" spans="1:7" ht="12.95" customHeight="1">
      <c r="A186" s="20" t="s">
        <v>1205</v>
      </c>
      <c r="B186" s="21" t="s">
        <v>2473</v>
      </c>
      <c r="C186" s="16" t="s">
        <v>2</v>
      </c>
      <c r="D186" s="18" t="s">
        <v>1146</v>
      </c>
      <c r="E186" s="22">
        <v>-560000</v>
      </c>
      <c r="F186" s="23">
        <v>-779.52</v>
      </c>
      <c r="G186" s="24">
        <v>-2.7000000000000001E-3</v>
      </c>
    </row>
    <row r="187" spans="1:7" ht="12.95" customHeight="1">
      <c r="A187" s="20" t="s">
        <v>1206</v>
      </c>
      <c r="B187" s="21" t="s">
        <v>2474</v>
      </c>
      <c r="C187" s="16" t="s">
        <v>2</v>
      </c>
      <c r="D187" s="18" t="s">
        <v>1146</v>
      </c>
      <c r="E187" s="22">
        <v>-67800</v>
      </c>
      <c r="F187" s="23">
        <v>-780.24</v>
      </c>
      <c r="G187" s="24">
        <v>-2.7000000000000001E-3</v>
      </c>
    </row>
    <row r="188" spans="1:7" ht="12.95" customHeight="1">
      <c r="A188" s="20" t="s">
        <v>1207</v>
      </c>
      <c r="B188" s="21" t="s">
        <v>2475</v>
      </c>
      <c r="C188" s="16" t="s">
        <v>2</v>
      </c>
      <c r="D188" s="18" t="s">
        <v>1146</v>
      </c>
      <c r="E188" s="22">
        <v>-738000</v>
      </c>
      <c r="F188" s="23">
        <v>-822.13</v>
      </c>
      <c r="G188" s="24">
        <v>-2.8999999999999998E-3</v>
      </c>
    </row>
    <row r="189" spans="1:7" ht="12.95" customHeight="1">
      <c r="A189" s="20" t="s">
        <v>1208</v>
      </c>
      <c r="B189" s="21" t="s">
        <v>2476</v>
      </c>
      <c r="C189" s="16" t="s">
        <v>2</v>
      </c>
      <c r="D189" s="18" t="s">
        <v>1146</v>
      </c>
      <c r="E189" s="22">
        <v>-413000</v>
      </c>
      <c r="F189" s="23">
        <v>-833.85</v>
      </c>
      <c r="G189" s="24">
        <v>-2.8999999999999998E-3</v>
      </c>
    </row>
    <row r="190" spans="1:7" ht="12.95" customHeight="1">
      <c r="A190" s="20" t="s">
        <v>1209</v>
      </c>
      <c r="B190" s="21" t="s">
        <v>2477</v>
      </c>
      <c r="C190" s="16" t="s">
        <v>2</v>
      </c>
      <c r="D190" s="18" t="s">
        <v>1146</v>
      </c>
      <c r="E190" s="22">
        <v>-33500</v>
      </c>
      <c r="F190" s="23">
        <v>-849.11</v>
      </c>
      <c r="G190" s="24">
        <v>-3.0000000000000001E-3</v>
      </c>
    </row>
    <row r="191" spans="1:7" ht="12.95" customHeight="1">
      <c r="A191" s="20" t="s">
        <v>1210</v>
      </c>
      <c r="B191" s="21" t="s">
        <v>2478</v>
      </c>
      <c r="C191" s="16" t="s">
        <v>2</v>
      </c>
      <c r="D191" s="18" t="s">
        <v>1146</v>
      </c>
      <c r="E191" s="22">
        <v>-468000</v>
      </c>
      <c r="F191" s="23">
        <v>-906.05</v>
      </c>
      <c r="G191" s="24">
        <v>-3.2000000000000002E-3</v>
      </c>
    </row>
    <row r="192" spans="1:7" ht="12.95" customHeight="1">
      <c r="A192" s="20" t="s">
        <v>1211</v>
      </c>
      <c r="B192" s="21" t="s">
        <v>2479</v>
      </c>
      <c r="C192" s="16" t="s">
        <v>2</v>
      </c>
      <c r="D192" s="18" t="s">
        <v>1146</v>
      </c>
      <c r="E192" s="22">
        <v>-444000</v>
      </c>
      <c r="F192" s="23">
        <v>-928.63</v>
      </c>
      <c r="G192" s="24">
        <v>-3.2000000000000002E-3</v>
      </c>
    </row>
    <row r="193" spans="1:7" ht="12.95" customHeight="1">
      <c r="A193" s="20" t="s">
        <v>1212</v>
      </c>
      <c r="B193" s="21" t="s">
        <v>2480</v>
      </c>
      <c r="C193" s="16" t="s">
        <v>2</v>
      </c>
      <c r="D193" s="18" t="s">
        <v>1146</v>
      </c>
      <c r="E193" s="22">
        <v>-153300</v>
      </c>
      <c r="F193" s="23">
        <v>-979.43</v>
      </c>
      <c r="G193" s="24">
        <v>-3.3999999999999998E-3</v>
      </c>
    </row>
    <row r="194" spans="1:7" ht="12.95" customHeight="1">
      <c r="A194" s="20" t="s">
        <v>1213</v>
      </c>
      <c r="B194" s="21" t="s">
        <v>2481</v>
      </c>
      <c r="C194" s="16" t="s">
        <v>2</v>
      </c>
      <c r="D194" s="18" t="s">
        <v>1146</v>
      </c>
      <c r="E194" s="22">
        <v>-115500</v>
      </c>
      <c r="F194" s="23">
        <v>-1003</v>
      </c>
      <c r="G194" s="24">
        <v>-3.5000000000000001E-3</v>
      </c>
    </row>
    <row r="195" spans="1:7" ht="12.95" customHeight="1">
      <c r="A195" s="20" t="s">
        <v>1214</v>
      </c>
      <c r="B195" s="21" t="s">
        <v>2482</v>
      </c>
      <c r="C195" s="16" t="s">
        <v>2</v>
      </c>
      <c r="D195" s="18" t="s">
        <v>1146</v>
      </c>
      <c r="E195" s="22">
        <v>-186900</v>
      </c>
      <c r="F195" s="23">
        <v>-1037.67</v>
      </c>
      <c r="G195" s="24">
        <v>-3.5999999999999999E-3</v>
      </c>
    </row>
    <row r="196" spans="1:7" ht="12.95" customHeight="1">
      <c r="A196" s="20" t="s">
        <v>1215</v>
      </c>
      <c r="B196" s="21" t="s">
        <v>2483</v>
      </c>
      <c r="C196" s="16" t="s">
        <v>2</v>
      </c>
      <c r="D196" s="18" t="s">
        <v>1146</v>
      </c>
      <c r="E196" s="22">
        <v>-467500</v>
      </c>
      <c r="F196" s="23">
        <v>-1055.6199999999999</v>
      </c>
      <c r="G196" s="24">
        <v>-3.7000000000000002E-3</v>
      </c>
    </row>
    <row r="197" spans="1:7" ht="12.95" customHeight="1">
      <c r="A197" s="20" t="s">
        <v>1216</v>
      </c>
      <c r="B197" s="21" t="s">
        <v>2484</v>
      </c>
      <c r="C197" s="16" t="s">
        <v>2</v>
      </c>
      <c r="D197" s="18" t="s">
        <v>1146</v>
      </c>
      <c r="E197" s="22">
        <v>-26000</v>
      </c>
      <c r="F197" s="23">
        <v>-1096.9100000000001</v>
      </c>
      <c r="G197" s="24">
        <v>-3.8E-3</v>
      </c>
    </row>
    <row r="198" spans="1:7" ht="12.95" customHeight="1">
      <c r="A198" s="20" t="s">
        <v>1217</v>
      </c>
      <c r="B198" s="21" t="s">
        <v>2485</v>
      </c>
      <c r="C198" s="16" t="s">
        <v>2</v>
      </c>
      <c r="D198" s="18" t="s">
        <v>1146</v>
      </c>
      <c r="E198" s="22">
        <v>-63500</v>
      </c>
      <c r="F198" s="23">
        <v>-1123.06</v>
      </c>
      <c r="G198" s="24">
        <v>-3.8999999999999998E-3</v>
      </c>
    </row>
    <row r="199" spans="1:7" ht="12.95" customHeight="1">
      <c r="A199" s="20" t="s">
        <v>1218</v>
      </c>
      <c r="B199" s="21" t="s">
        <v>2486</v>
      </c>
      <c r="C199" s="16" t="s">
        <v>2</v>
      </c>
      <c r="D199" s="18" t="s">
        <v>1146</v>
      </c>
      <c r="E199" s="22">
        <v>-810000</v>
      </c>
      <c r="F199" s="23">
        <v>-1127.1199999999999</v>
      </c>
      <c r="G199" s="24">
        <v>-3.8999999999999998E-3</v>
      </c>
    </row>
    <row r="200" spans="1:7" ht="12.95" customHeight="1">
      <c r="A200" s="20" t="s">
        <v>1219</v>
      </c>
      <c r="B200" s="21" t="s">
        <v>2487</v>
      </c>
      <c r="C200" s="16" t="s">
        <v>2</v>
      </c>
      <c r="D200" s="18" t="s">
        <v>1146</v>
      </c>
      <c r="E200" s="22">
        <v>-159000</v>
      </c>
      <c r="F200" s="23">
        <v>-1227.1600000000001</v>
      </c>
      <c r="G200" s="24">
        <v>-4.3E-3</v>
      </c>
    </row>
    <row r="201" spans="1:7" ht="12.95" customHeight="1">
      <c r="A201" s="20" t="s">
        <v>1220</v>
      </c>
      <c r="B201" s="21" t="s">
        <v>2488</v>
      </c>
      <c r="C201" s="16" t="s">
        <v>2</v>
      </c>
      <c r="D201" s="18" t="s">
        <v>1146</v>
      </c>
      <c r="E201" s="22">
        <v>-2976000</v>
      </c>
      <c r="F201" s="23">
        <v>-1232.06</v>
      </c>
      <c r="G201" s="24">
        <v>-4.3E-3</v>
      </c>
    </row>
    <row r="202" spans="1:7" ht="12.95" customHeight="1">
      <c r="A202" s="20" t="s">
        <v>1221</v>
      </c>
      <c r="B202" s="21" t="s">
        <v>2489</v>
      </c>
      <c r="C202" s="16" t="s">
        <v>2</v>
      </c>
      <c r="D202" s="18" t="s">
        <v>1146</v>
      </c>
      <c r="E202" s="22">
        <v>-238200</v>
      </c>
      <c r="F202" s="23">
        <v>-1397.4</v>
      </c>
      <c r="G202" s="24">
        <v>-4.8999999999999998E-3</v>
      </c>
    </row>
    <row r="203" spans="1:7" ht="12.95" customHeight="1">
      <c r="A203" s="20" t="s">
        <v>1222</v>
      </c>
      <c r="B203" s="21" t="s">
        <v>2490</v>
      </c>
      <c r="C203" s="16" t="s">
        <v>2</v>
      </c>
      <c r="D203" s="18" t="s">
        <v>1146</v>
      </c>
      <c r="E203" s="22">
        <v>-132600</v>
      </c>
      <c r="F203" s="23">
        <v>-1629.32</v>
      </c>
      <c r="G203" s="24">
        <v>-5.7000000000000002E-3</v>
      </c>
    </row>
    <row r="204" spans="1:7" ht="12.95" customHeight="1">
      <c r="A204" s="20" t="s">
        <v>1223</v>
      </c>
      <c r="B204" s="21" t="s">
        <v>2491</v>
      </c>
      <c r="C204" s="16" t="s">
        <v>2</v>
      </c>
      <c r="D204" s="18" t="s">
        <v>1146</v>
      </c>
      <c r="E204" s="22">
        <v>-229000</v>
      </c>
      <c r="F204" s="23">
        <v>-1689.22</v>
      </c>
      <c r="G204" s="24">
        <v>-5.8999999999999999E-3</v>
      </c>
    </row>
    <row r="205" spans="1:7" ht="12.95" customHeight="1">
      <c r="A205" s="20" t="s">
        <v>1224</v>
      </c>
      <c r="B205" s="21" t="s">
        <v>2492</v>
      </c>
      <c r="C205" s="16" t="s">
        <v>2</v>
      </c>
      <c r="D205" s="18" t="s">
        <v>1146</v>
      </c>
      <c r="E205" s="22">
        <v>-68000</v>
      </c>
      <c r="F205" s="23">
        <v>-1722.44</v>
      </c>
      <c r="G205" s="24">
        <v>-6.0000000000000001E-3</v>
      </c>
    </row>
    <row r="206" spans="1:7" ht="12.95" customHeight="1">
      <c r="A206" s="20" t="s">
        <v>1225</v>
      </c>
      <c r="B206" s="21" t="s">
        <v>2493</v>
      </c>
      <c r="C206" s="16" t="s">
        <v>2</v>
      </c>
      <c r="D206" s="18" t="s">
        <v>1146</v>
      </c>
      <c r="E206" s="22">
        <v>-420000</v>
      </c>
      <c r="F206" s="23">
        <v>-1791.93</v>
      </c>
      <c r="G206" s="24">
        <v>-6.3E-3</v>
      </c>
    </row>
    <row r="207" spans="1:7" ht="12.95" customHeight="1">
      <c r="A207" s="20" t="s">
        <v>1226</v>
      </c>
      <c r="B207" s="21" t="s">
        <v>2494</v>
      </c>
      <c r="C207" s="16" t="s">
        <v>2</v>
      </c>
      <c r="D207" s="18" t="s">
        <v>1146</v>
      </c>
      <c r="E207" s="22">
        <v>-265100</v>
      </c>
      <c r="F207" s="23">
        <v>-1948.62</v>
      </c>
      <c r="G207" s="24">
        <v>-6.7999999999999996E-3</v>
      </c>
    </row>
    <row r="208" spans="1:7" ht="12.95" customHeight="1">
      <c r="A208" s="20" t="s">
        <v>1227</v>
      </c>
      <c r="B208" s="21" t="s">
        <v>2495</v>
      </c>
      <c r="C208" s="16" t="s">
        <v>2</v>
      </c>
      <c r="D208" s="18" t="s">
        <v>1146</v>
      </c>
      <c r="E208" s="22">
        <v>-557500</v>
      </c>
      <c r="F208" s="23">
        <v>-2004.21</v>
      </c>
      <c r="G208" s="24">
        <v>-7.0000000000000001E-3</v>
      </c>
    </row>
    <row r="209" spans="1:7" ht="12.95" customHeight="1">
      <c r="A209" s="20" t="s">
        <v>1228</v>
      </c>
      <c r="B209" s="21" t="s">
        <v>2496</v>
      </c>
      <c r="C209" s="16" t="s">
        <v>2</v>
      </c>
      <c r="D209" s="18" t="s">
        <v>1146</v>
      </c>
      <c r="E209" s="22">
        <v>-200200</v>
      </c>
      <c r="F209" s="23">
        <v>-2144.14</v>
      </c>
      <c r="G209" s="24">
        <v>-7.4999999999999997E-3</v>
      </c>
    </row>
    <row r="210" spans="1:7" ht="12.95" customHeight="1">
      <c r="A210" s="20" t="s">
        <v>1229</v>
      </c>
      <c r="B210" s="21" t="s">
        <v>2497</v>
      </c>
      <c r="C210" s="16" t="s">
        <v>2</v>
      </c>
      <c r="D210" s="18" t="s">
        <v>1146</v>
      </c>
      <c r="E210" s="22">
        <v>-162000</v>
      </c>
      <c r="F210" s="23">
        <v>-2156.87</v>
      </c>
      <c r="G210" s="24">
        <v>-7.4999999999999997E-3</v>
      </c>
    </row>
    <row r="211" spans="1:7" ht="12.95" customHeight="1">
      <c r="A211" s="20" t="s">
        <v>1230</v>
      </c>
      <c r="B211" s="21" t="s">
        <v>2498</v>
      </c>
      <c r="C211" s="16" t="s">
        <v>2</v>
      </c>
      <c r="D211" s="18" t="s">
        <v>1146</v>
      </c>
      <c r="E211" s="22">
        <v>-193500</v>
      </c>
      <c r="F211" s="23">
        <v>-2229.6</v>
      </c>
      <c r="G211" s="24">
        <v>-7.7999999999999996E-3</v>
      </c>
    </row>
    <row r="212" spans="1:7" ht="12.95" customHeight="1">
      <c r="A212" s="20" t="s">
        <v>1231</v>
      </c>
      <c r="B212" s="21" t="s">
        <v>2499</v>
      </c>
      <c r="C212" s="16" t="s">
        <v>2</v>
      </c>
      <c r="D212" s="18" t="s">
        <v>1146</v>
      </c>
      <c r="E212" s="22">
        <v>-2047500</v>
      </c>
      <c r="F212" s="23">
        <v>-2508.19</v>
      </c>
      <c r="G212" s="24">
        <v>-8.8000000000000005E-3</v>
      </c>
    </row>
    <row r="213" spans="1:7" ht="12.95" customHeight="1">
      <c r="A213" s="20" t="s">
        <v>1232</v>
      </c>
      <c r="B213" s="21" t="s">
        <v>2500</v>
      </c>
      <c r="C213" s="16" t="s">
        <v>2</v>
      </c>
      <c r="D213" s="18" t="s">
        <v>1146</v>
      </c>
      <c r="E213" s="22">
        <v>-443100</v>
      </c>
      <c r="F213" s="23">
        <v>-2552.6999999999998</v>
      </c>
      <c r="G213" s="24">
        <v>-8.8999999999999999E-3</v>
      </c>
    </row>
    <row r="214" spans="1:7" ht="12.95" customHeight="1">
      <c r="A214" s="20" t="s">
        <v>1233</v>
      </c>
      <c r="B214" s="21" t="s">
        <v>2501</v>
      </c>
      <c r="C214" s="16" t="s">
        <v>2</v>
      </c>
      <c r="D214" s="18" t="s">
        <v>1146</v>
      </c>
      <c r="E214" s="22">
        <v>-1136000</v>
      </c>
      <c r="F214" s="23">
        <v>-2629.84</v>
      </c>
      <c r="G214" s="24">
        <v>-9.1999999999999998E-3</v>
      </c>
    </row>
    <row r="215" spans="1:7" ht="12.95" customHeight="1">
      <c r="A215" s="20" t="s">
        <v>1234</v>
      </c>
      <c r="B215" s="21" t="s">
        <v>2502</v>
      </c>
      <c r="C215" s="16" t="s">
        <v>2</v>
      </c>
      <c r="D215" s="18" t="s">
        <v>1146</v>
      </c>
      <c r="E215" s="22">
        <v>-1339200</v>
      </c>
      <c r="F215" s="23">
        <v>-2636.22</v>
      </c>
      <c r="G215" s="24">
        <v>-9.1999999999999998E-3</v>
      </c>
    </row>
    <row r="216" spans="1:7" ht="12.95" customHeight="1">
      <c r="A216" s="20" t="s">
        <v>1235</v>
      </c>
      <c r="B216" s="21" t="s">
        <v>2503</v>
      </c>
      <c r="C216" s="16" t="s">
        <v>2</v>
      </c>
      <c r="D216" s="18" t="s">
        <v>1146</v>
      </c>
      <c r="E216" s="22">
        <v>-598500</v>
      </c>
      <c r="F216" s="23">
        <v>-2640.28</v>
      </c>
      <c r="G216" s="24">
        <v>-9.1999999999999998E-3</v>
      </c>
    </row>
    <row r="217" spans="1:7" ht="12.95" customHeight="1">
      <c r="A217" s="20" t="s">
        <v>1236</v>
      </c>
      <c r="B217" s="21" t="s">
        <v>2504</v>
      </c>
      <c r="C217" s="16" t="s">
        <v>2</v>
      </c>
      <c r="D217" s="18" t="s">
        <v>1146</v>
      </c>
      <c r="E217" s="22">
        <v>-197000</v>
      </c>
      <c r="F217" s="23">
        <v>-3113.98</v>
      </c>
      <c r="G217" s="24">
        <v>-1.09E-2</v>
      </c>
    </row>
    <row r="218" spans="1:7" ht="12.95" customHeight="1">
      <c r="A218" s="20" t="s">
        <v>1237</v>
      </c>
      <c r="B218" s="21" t="s">
        <v>2505</v>
      </c>
      <c r="C218" s="16" t="s">
        <v>2</v>
      </c>
      <c r="D218" s="18" t="s">
        <v>1146</v>
      </c>
      <c r="E218" s="22">
        <v>-396000</v>
      </c>
      <c r="F218" s="23">
        <v>-3406.19</v>
      </c>
      <c r="G218" s="24">
        <v>-1.1900000000000001E-2</v>
      </c>
    </row>
    <row r="219" spans="1:7" ht="12.95" customHeight="1">
      <c r="A219" s="20" t="s">
        <v>1238</v>
      </c>
      <c r="B219" s="21" t="s">
        <v>2506</v>
      </c>
      <c r="C219" s="16" t="s">
        <v>2</v>
      </c>
      <c r="D219" s="18" t="s">
        <v>1146</v>
      </c>
      <c r="E219" s="22">
        <v>-311200</v>
      </c>
      <c r="F219" s="23">
        <v>-3616.61</v>
      </c>
      <c r="G219" s="24">
        <v>-1.26E-2</v>
      </c>
    </row>
    <row r="220" spans="1:7" ht="12.95" customHeight="1">
      <c r="A220" s="20" t="s">
        <v>1239</v>
      </c>
      <c r="B220" s="21" t="s">
        <v>2507</v>
      </c>
      <c r="C220" s="16" t="s">
        <v>2</v>
      </c>
      <c r="D220" s="18" t="s">
        <v>1146</v>
      </c>
      <c r="E220" s="22">
        <v>-755300</v>
      </c>
      <c r="F220" s="23">
        <v>-3621.66</v>
      </c>
      <c r="G220" s="24">
        <v>-1.26E-2</v>
      </c>
    </row>
    <row r="221" spans="1:7" ht="12.95" customHeight="1">
      <c r="A221" s="20" t="s">
        <v>1240</v>
      </c>
      <c r="B221" s="21" t="s">
        <v>2508</v>
      </c>
      <c r="C221" s="16" t="s">
        <v>2</v>
      </c>
      <c r="D221" s="18" t="s">
        <v>1146</v>
      </c>
      <c r="E221" s="22">
        <v>-1568000</v>
      </c>
      <c r="F221" s="23">
        <v>-3778.88</v>
      </c>
      <c r="G221" s="24">
        <v>-1.32E-2</v>
      </c>
    </row>
    <row r="222" spans="1:7" ht="12.95" customHeight="1">
      <c r="A222" s="20" t="s">
        <v>1241</v>
      </c>
      <c r="B222" s="21" t="s">
        <v>2509</v>
      </c>
      <c r="C222" s="16" t="s">
        <v>2</v>
      </c>
      <c r="D222" s="18" t="s">
        <v>1146</v>
      </c>
      <c r="E222" s="22">
        <v>-812000</v>
      </c>
      <c r="F222" s="23">
        <v>-4126.58</v>
      </c>
      <c r="G222" s="24">
        <v>-1.44E-2</v>
      </c>
    </row>
    <row r="223" spans="1:7" ht="12.95" customHeight="1">
      <c r="A223" s="20" t="s">
        <v>1242</v>
      </c>
      <c r="B223" s="21" t="s">
        <v>2510</v>
      </c>
      <c r="C223" s="16" t="s">
        <v>2</v>
      </c>
      <c r="D223" s="18" t="s">
        <v>1146</v>
      </c>
      <c r="E223" s="22">
        <v>-1702500</v>
      </c>
      <c r="F223" s="23">
        <v>-4135.37</v>
      </c>
      <c r="G223" s="24">
        <v>-1.44E-2</v>
      </c>
    </row>
    <row r="224" spans="1:7" ht="12.95" customHeight="1">
      <c r="A224" s="20" t="s">
        <v>1243</v>
      </c>
      <c r="B224" s="21" t="s">
        <v>2511</v>
      </c>
      <c r="C224" s="16" t="s">
        <v>2</v>
      </c>
      <c r="D224" s="18" t="s">
        <v>1146</v>
      </c>
      <c r="E224" s="22">
        <v>-833300</v>
      </c>
      <c r="F224" s="23">
        <v>-4320.24</v>
      </c>
      <c r="G224" s="24">
        <v>-1.5100000000000001E-2</v>
      </c>
    </row>
    <row r="225" spans="1:7" ht="12.95" customHeight="1">
      <c r="A225" s="20" t="s">
        <v>1244</v>
      </c>
      <c r="B225" s="21" t="s">
        <v>2512</v>
      </c>
      <c r="C225" s="16" t="s">
        <v>2</v>
      </c>
      <c r="D225" s="18" t="s">
        <v>1146</v>
      </c>
      <c r="E225" s="22">
        <v>-479600</v>
      </c>
      <c r="F225" s="23">
        <v>-4411.6000000000004</v>
      </c>
      <c r="G225" s="24">
        <v>-1.54E-2</v>
      </c>
    </row>
    <row r="226" spans="1:7" ht="12.95" customHeight="1">
      <c r="A226" s="20" t="s">
        <v>1245</v>
      </c>
      <c r="B226" s="21" t="s">
        <v>2513</v>
      </c>
      <c r="C226" s="16" t="s">
        <v>2</v>
      </c>
      <c r="D226" s="18" t="s">
        <v>1146</v>
      </c>
      <c r="E226" s="22">
        <v>-2965500</v>
      </c>
      <c r="F226" s="23">
        <v>-4445.28</v>
      </c>
      <c r="G226" s="24">
        <v>-1.55E-2</v>
      </c>
    </row>
    <row r="227" spans="1:7" ht="12.95" customHeight="1">
      <c r="A227" s="20" t="s">
        <v>1246</v>
      </c>
      <c r="B227" s="21" t="s">
        <v>2514</v>
      </c>
      <c r="C227" s="16" t="s">
        <v>2</v>
      </c>
      <c r="D227" s="18" t="s">
        <v>1146</v>
      </c>
      <c r="E227" s="22">
        <v>-3982000</v>
      </c>
      <c r="F227" s="23">
        <v>-4451.88</v>
      </c>
      <c r="G227" s="24">
        <v>-1.55E-2</v>
      </c>
    </row>
    <row r="228" spans="1:7" ht="12.95" customHeight="1">
      <c r="A228" s="20" t="s">
        <v>1247</v>
      </c>
      <c r="B228" s="21" t="s">
        <v>2515</v>
      </c>
      <c r="C228" s="16" t="s">
        <v>2</v>
      </c>
      <c r="D228" s="18" t="s">
        <v>1146</v>
      </c>
      <c r="E228" s="22">
        <v>-486500</v>
      </c>
      <c r="F228" s="23">
        <v>-4713.7</v>
      </c>
      <c r="G228" s="24">
        <v>-1.6500000000000001E-2</v>
      </c>
    </row>
    <row r="229" spans="1:7" ht="12.95" customHeight="1">
      <c r="A229" s="20" t="s">
        <v>1248</v>
      </c>
      <c r="B229" s="21" t="s">
        <v>2516</v>
      </c>
      <c r="C229" s="16" t="s">
        <v>2</v>
      </c>
      <c r="D229" s="18" t="s">
        <v>1146</v>
      </c>
      <c r="E229" s="22">
        <v>-812000</v>
      </c>
      <c r="F229" s="23">
        <v>-4747.76</v>
      </c>
      <c r="G229" s="24">
        <v>-1.66E-2</v>
      </c>
    </row>
    <row r="230" spans="1:7" ht="12.95" customHeight="1">
      <c r="A230" s="20" t="s">
        <v>1249</v>
      </c>
      <c r="B230" s="21" t="s">
        <v>2161</v>
      </c>
      <c r="C230" s="16" t="s">
        <v>2</v>
      </c>
      <c r="D230" s="18" t="s">
        <v>1146</v>
      </c>
      <c r="E230" s="22">
        <v>-1650600</v>
      </c>
      <c r="F230" s="23">
        <v>-4761.16</v>
      </c>
      <c r="G230" s="24">
        <v>-1.66E-2</v>
      </c>
    </row>
    <row r="231" spans="1:7" ht="12.95" customHeight="1">
      <c r="A231" s="20" t="s">
        <v>1250</v>
      </c>
      <c r="B231" s="21" t="s">
        <v>2517</v>
      </c>
      <c r="C231" s="16" t="s">
        <v>2</v>
      </c>
      <c r="D231" s="18" t="s">
        <v>1146</v>
      </c>
      <c r="E231" s="22">
        <v>-465300</v>
      </c>
      <c r="F231" s="23">
        <v>-4954.9799999999996</v>
      </c>
      <c r="G231" s="24">
        <v>-1.7299999999999999E-2</v>
      </c>
    </row>
    <row r="232" spans="1:7" ht="12.95" customHeight="1">
      <c r="A232" s="20" t="s">
        <v>1251</v>
      </c>
      <c r="B232" s="21" t="s">
        <v>2518</v>
      </c>
      <c r="C232" s="16" t="s">
        <v>2</v>
      </c>
      <c r="D232" s="18" t="s">
        <v>1146</v>
      </c>
      <c r="E232" s="22">
        <v>-218250</v>
      </c>
      <c r="F232" s="23">
        <v>-4973.92</v>
      </c>
      <c r="G232" s="24">
        <v>-1.7399999999999999E-2</v>
      </c>
    </row>
    <row r="233" spans="1:7" ht="12.95" customHeight="1">
      <c r="A233" s="20" t="s">
        <v>1252</v>
      </c>
      <c r="B233" s="21" t="s">
        <v>2519</v>
      </c>
      <c r="C233" s="16" t="s">
        <v>2</v>
      </c>
      <c r="D233" s="18" t="s">
        <v>1146</v>
      </c>
      <c r="E233" s="22">
        <v>-2891250</v>
      </c>
      <c r="F233" s="23">
        <v>-5140.6400000000003</v>
      </c>
      <c r="G233" s="24">
        <v>-1.7899999999999999E-2</v>
      </c>
    </row>
    <row r="234" spans="1:7" ht="12.95" customHeight="1">
      <c r="A234" s="20" t="s">
        <v>1253</v>
      </c>
      <c r="B234" s="21" t="s">
        <v>2520</v>
      </c>
      <c r="C234" s="16" t="s">
        <v>2</v>
      </c>
      <c r="D234" s="18" t="s">
        <v>1146</v>
      </c>
      <c r="E234" s="22">
        <v>-952500</v>
      </c>
      <c r="F234" s="23">
        <v>-5367.34</v>
      </c>
      <c r="G234" s="24">
        <v>-1.8700000000000001E-2</v>
      </c>
    </row>
    <row r="235" spans="1:7" ht="12.95" customHeight="1">
      <c r="A235" s="20" t="s">
        <v>1254</v>
      </c>
      <c r="B235" s="21" t="s">
        <v>2521</v>
      </c>
      <c r="C235" s="16" t="s">
        <v>2</v>
      </c>
      <c r="D235" s="18" t="s">
        <v>1146</v>
      </c>
      <c r="E235" s="22">
        <v>-1357500</v>
      </c>
      <c r="F235" s="23">
        <v>-5695.39</v>
      </c>
      <c r="G235" s="24">
        <v>-1.9900000000000001E-2</v>
      </c>
    </row>
    <row r="236" spans="1:7" ht="12.95" customHeight="1">
      <c r="A236" s="20" t="s">
        <v>1255</v>
      </c>
      <c r="B236" s="21" t="s">
        <v>2522</v>
      </c>
      <c r="C236" s="16" t="s">
        <v>2</v>
      </c>
      <c r="D236" s="18" t="s">
        <v>1146</v>
      </c>
      <c r="E236" s="22">
        <v>-451150</v>
      </c>
      <c r="F236" s="23">
        <v>-6496.79</v>
      </c>
      <c r="G236" s="24">
        <v>-2.2700000000000001E-2</v>
      </c>
    </row>
    <row r="237" spans="1:7" ht="12.95" customHeight="1">
      <c r="A237" s="20" t="s">
        <v>1256</v>
      </c>
      <c r="B237" s="21" t="s">
        <v>2523</v>
      </c>
      <c r="C237" s="16" t="s">
        <v>2</v>
      </c>
      <c r="D237" s="18" t="s">
        <v>1146</v>
      </c>
      <c r="E237" s="22">
        <v>-385600</v>
      </c>
      <c r="F237" s="23">
        <v>-6517.8</v>
      </c>
      <c r="G237" s="24">
        <v>-2.2700000000000001E-2</v>
      </c>
    </row>
    <row r="238" spans="1:7" ht="12.95" customHeight="1">
      <c r="A238" s="20" t="s">
        <v>1257</v>
      </c>
      <c r="B238" s="21" t="s">
        <v>2524</v>
      </c>
      <c r="C238" s="16" t="s">
        <v>2</v>
      </c>
      <c r="D238" s="18" t="s">
        <v>1146</v>
      </c>
      <c r="E238" s="22">
        <v>-2558400</v>
      </c>
      <c r="F238" s="23">
        <v>-7911.85</v>
      </c>
      <c r="G238" s="24">
        <v>-2.76E-2</v>
      </c>
    </row>
    <row r="239" spans="1:7" ht="12.95" customHeight="1">
      <c r="A239" s="20" t="s">
        <v>1258</v>
      </c>
      <c r="B239" s="21" t="s">
        <v>2525</v>
      </c>
      <c r="C239" s="16" t="s">
        <v>2</v>
      </c>
      <c r="D239" s="18" t="s">
        <v>1146</v>
      </c>
      <c r="E239" s="22">
        <v>-5052000</v>
      </c>
      <c r="F239" s="23">
        <v>-9730.15</v>
      </c>
      <c r="G239" s="24">
        <v>-3.4000000000000002E-2</v>
      </c>
    </row>
    <row r="240" spans="1:7" ht="12.95" customHeight="1">
      <c r="A240" s="20" t="s">
        <v>1259</v>
      </c>
      <c r="B240" s="21" t="s">
        <v>2526</v>
      </c>
      <c r="C240" s="16" t="s">
        <v>2</v>
      </c>
      <c r="D240" s="18" t="s">
        <v>1146</v>
      </c>
      <c r="E240" s="22">
        <v>-2928100</v>
      </c>
      <c r="F240" s="23">
        <v>-14782.51</v>
      </c>
      <c r="G240" s="24">
        <v>-5.16E-2</v>
      </c>
    </row>
    <row r="241" spans="1:7" ht="12.95" customHeight="1">
      <c r="A241" s="9"/>
      <c r="B241" s="26" t="s">
        <v>26</v>
      </c>
      <c r="C241" s="32" t="s">
        <v>2</v>
      </c>
      <c r="D241" s="29" t="s">
        <v>2</v>
      </c>
      <c r="E241" s="42" t="s">
        <v>2</v>
      </c>
      <c r="F241" s="43">
        <v>-194831.74</v>
      </c>
      <c r="G241" s="44">
        <v>-0.68020000000000003</v>
      </c>
    </row>
    <row r="242" spans="1:7" ht="12.95" customHeight="1">
      <c r="A242" s="9"/>
      <c r="B242" s="17" t="s">
        <v>9</v>
      </c>
      <c r="C242" s="16" t="s">
        <v>2</v>
      </c>
      <c r="D242" s="18" t="s">
        <v>2</v>
      </c>
      <c r="E242" s="18" t="s">
        <v>2</v>
      </c>
      <c r="F242" s="18" t="s">
        <v>2</v>
      </c>
      <c r="G242" s="19" t="s">
        <v>2</v>
      </c>
    </row>
    <row r="243" spans="1:7" ht="12.95" customHeight="1">
      <c r="A243" s="9"/>
      <c r="B243" s="17" t="s">
        <v>10</v>
      </c>
      <c r="C243" s="16" t="s">
        <v>2</v>
      </c>
      <c r="D243" s="18" t="s">
        <v>2</v>
      </c>
      <c r="E243" s="18" t="s">
        <v>2</v>
      </c>
      <c r="F243" s="18" t="s">
        <v>2</v>
      </c>
      <c r="G243" s="19" t="s">
        <v>2</v>
      </c>
    </row>
    <row r="244" spans="1:7" ht="12.95" customHeight="1">
      <c r="A244" s="9"/>
      <c r="B244" s="17" t="s">
        <v>11</v>
      </c>
      <c r="C244" s="16" t="s">
        <v>2</v>
      </c>
      <c r="D244" s="18" t="s">
        <v>2</v>
      </c>
      <c r="E244" s="18" t="s">
        <v>2</v>
      </c>
      <c r="F244" s="18" t="s">
        <v>2</v>
      </c>
      <c r="G244" s="19" t="s">
        <v>2</v>
      </c>
    </row>
    <row r="245" spans="1:7" ht="12.95" customHeight="1">
      <c r="A245" s="20" t="s">
        <v>1260</v>
      </c>
      <c r="B245" s="21" t="s">
        <v>2804</v>
      </c>
      <c r="C245" s="16" t="s">
        <v>1261</v>
      </c>
      <c r="D245" s="18" t="s">
        <v>281</v>
      </c>
      <c r="E245" s="22">
        <v>5000000</v>
      </c>
      <c r="F245" s="23">
        <v>4993.8100000000004</v>
      </c>
      <c r="G245" s="24">
        <v>1.7399999999999999E-2</v>
      </c>
    </row>
    <row r="246" spans="1:7" ht="12.95" customHeight="1">
      <c r="A246" s="20" t="s">
        <v>288</v>
      </c>
      <c r="B246" s="21" t="s">
        <v>2802</v>
      </c>
      <c r="C246" s="16" t="s">
        <v>289</v>
      </c>
      <c r="D246" s="18" t="s">
        <v>278</v>
      </c>
      <c r="E246" s="22">
        <v>5000000</v>
      </c>
      <c r="F246" s="23">
        <v>4993.41</v>
      </c>
      <c r="G246" s="24">
        <v>1.7399999999999999E-2</v>
      </c>
    </row>
    <row r="247" spans="1:7" ht="12.95" customHeight="1">
      <c r="A247" s="20" t="s">
        <v>811</v>
      </c>
      <c r="B247" s="21" t="s">
        <v>2288</v>
      </c>
      <c r="C247" s="16" t="s">
        <v>812</v>
      </c>
      <c r="D247" s="18" t="s">
        <v>14</v>
      </c>
      <c r="E247" s="22">
        <v>2500000</v>
      </c>
      <c r="F247" s="23">
        <v>2561.71</v>
      </c>
      <c r="G247" s="24">
        <v>8.8999999999999999E-3</v>
      </c>
    </row>
    <row r="248" spans="1:7" ht="12.95" customHeight="1">
      <c r="A248" s="20" t="s">
        <v>1262</v>
      </c>
      <c r="B248" s="21" t="s">
        <v>2795</v>
      </c>
      <c r="C248" s="16" t="s">
        <v>1263</v>
      </c>
      <c r="D248" s="18" t="s">
        <v>14</v>
      </c>
      <c r="E248" s="22">
        <v>2500000</v>
      </c>
      <c r="F248" s="23">
        <v>2526.6799999999998</v>
      </c>
      <c r="G248" s="24">
        <v>8.8000000000000005E-3</v>
      </c>
    </row>
    <row r="249" spans="1:7" ht="12.95" customHeight="1">
      <c r="A249" s="20" t="s">
        <v>499</v>
      </c>
      <c r="B249" s="21" t="s">
        <v>501</v>
      </c>
      <c r="C249" s="16" t="s">
        <v>500</v>
      </c>
      <c r="D249" s="18" t="s">
        <v>14</v>
      </c>
      <c r="E249" s="22">
        <v>2500000</v>
      </c>
      <c r="F249" s="23">
        <v>2511.46</v>
      </c>
      <c r="G249" s="24">
        <v>8.8000000000000005E-3</v>
      </c>
    </row>
    <row r="250" spans="1:7" ht="12.95" customHeight="1">
      <c r="A250" s="20" t="s">
        <v>1264</v>
      </c>
      <c r="B250" s="21" t="s">
        <v>2527</v>
      </c>
      <c r="C250" s="16" t="s">
        <v>1265</v>
      </c>
      <c r="D250" s="18" t="s">
        <v>14</v>
      </c>
      <c r="E250" s="22">
        <v>2500000</v>
      </c>
      <c r="F250" s="23">
        <v>2507.63</v>
      </c>
      <c r="G250" s="24">
        <v>8.8000000000000005E-3</v>
      </c>
    </row>
    <row r="251" spans="1:7" ht="12.95" customHeight="1">
      <c r="A251" s="20" t="s">
        <v>1266</v>
      </c>
      <c r="B251" s="21" t="s">
        <v>2805</v>
      </c>
      <c r="C251" s="16" t="s">
        <v>1267</v>
      </c>
      <c r="D251" s="18" t="s">
        <v>278</v>
      </c>
      <c r="E251" s="22">
        <v>2500000</v>
      </c>
      <c r="F251" s="23">
        <v>2498.41</v>
      </c>
      <c r="G251" s="24">
        <v>8.6999999999999994E-3</v>
      </c>
    </row>
    <row r="252" spans="1:7" ht="12.95" customHeight="1">
      <c r="A252" s="20" t="s">
        <v>419</v>
      </c>
      <c r="B252" s="21" t="s">
        <v>2225</v>
      </c>
      <c r="C252" s="16" t="s">
        <v>420</v>
      </c>
      <c r="D252" s="18" t="s">
        <v>14</v>
      </c>
      <c r="E252" s="22">
        <v>2000000</v>
      </c>
      <c r="F252" s="23">
        <v>2025.57</v>
      </c>
      <c r="G252" s="24">
        <v>7.1000000000000004E-3</v>
      </c>
    </row>
    <row r="253" spans="1:7" ht="12.95" customHeight="1">
      <c r="A253" s="20" t="s">
        <v>303</v>
      </c>
      <c r="B253" s="21" t="s">
        <v>2205</v>
      </c>
      <c r="C253" s="16" t="s">
        <v>304</v>
      </c>
      <c r="D253" s="18" t="s">
        <v>278</v>
      </c>
      <c r="E253" s="22">
        <v>1500000</v>
      </c>
      <c r="F253" s="23">
        <v>1519.14</v>
      </c>
      <c r="G253" s="24">
        <v>5.3E-3</v>
      </c>
    </row>
    <row r="254" spans="1:7" ht="12.95" customHeight="1">
      <c r="A254" s="20" t="s">
        <v>301</v>
      </c>
      <c r="B254" s="21" t="s">
        <v>2209</v>
      </c>
      <c r="C254" s="16" t="s">
        <v>302</v>
      </c>
      <c r="D254" s="18" t="s">
        <v>14</v>
      </c>
      <c r="E254" s="22">
        <v>1500000</v>
      </c>
      <c r="F254" s="23">
        <v>1510.89</v>
      </c>
      <c r="G254" s="24">
        <v>5.3E-3</v>
      </c>
    </row>
    <row r="255" spans="1:7" ht="12.95" customHeight="1">
      <c r="A255" s="20" t="s">
        <v>1268</v>
      </c>
      <c r="B255" s="21" t="s">
        <v>2528</v>
      </c>
      <c r="C255" s="16" t="s">
        <v>1269</v>
      </c>
      <c r="D255" s="18" t="s">
        <v>14</v>
      </c>
      <c r="E255" s="22">
        <v>1000000</v>
      </c>
      <c r="F255" s="23">
        <v>1034.5899999999999</v>
      </c>
      <c r="G255" s="24">
        <v>3.5999999999999999E-3</v>
      </c>
    </row>
    <row r="256" spans="1:7" ht="12.95" customHeight="1">
      <c r="A256" s="20" t="s">
        <v>746</v>
      </c>
      <c r="B256" s="21" t="s">
        <v>2232</v>
      </c>
      <c r="C256" s="16" t="s">
        <v>747</v>
      </c>
      <c r="D256" s="18" t="s">
        <v>14</v>
      </c>
      <c r="E256" s="22">
        <v>1000000</v>
      </c>
      <c r="F256" s="23">
        <v>1014.82</v>
      </c>
      <c r="G256" s="24">
        <v>3.5000000000000001E-3</v>
      </c>
    </row>
    <row r="257" spans="1:7" ht="12.95" customHeight="1">
      <c r="A257" s="20" t="s">
        <v>297</v>
      </c>
      <c r="B257" s="21" t="s">
        <v>2207</v>
      </c>
      <c r="C257" s="16" t="s">
        <v>298</v>
      </c>
      <c r="D257" s="18" t="s">
        <v>14</v>
      </c>
      <c r="E257" s="22">
        <v>1000000</v>
      </c>
      <c r="F257" s="23">
        <v>1012.85</v>
      </c>
      <c r="G257" s="24">
        <v>3.5000000000000001E-3</v>
      </c>
    </row>
    <row r="258" spans="1:7" ht="12.95" customHeight="1">
      <c r="A258" s="20" t="s">
        <v>540</v>
      </c>
      <c r="B258" s="21" t="s">
        <v>2809</v>
      </c>
      <c r="C258" s="16" t="s">
        <v>541</v>
      </c>
      <c r="D258" s="18" t="s">
        <v>14</v>
      </c>
      <c r="E258" s="22">
        <v>1000000</v>
      </c>
      <c r="F258" s="23">
        <v>1004.54</v>
      </c>
      <c r="G258" s="24">
        <v>3.5000000000000001E-3</v>
      </c>
    </row>
    <row r="259" spans="1:7" ht="12.95" customHeight="1">
      <c r="A259" s="20" t="s">
        <v>878</v>
      </c>
      <c r="B259" s="21" t="s">
        <v>880</v>
      </c>
      <c r="C259" s="16" t="s">
        <v>879</v>
      </c>
      <c r="D259" s="18" t="s">
        <v>14</v>
      </c>
      <c r="E259" s="22">
        <v>500000</v>
      </c>
      <c r="F259" s="23">
        <v>506.94</v>
      </c>
      <c r="G259" s="24">
        <v>1.8E-3</v>
      </c>
    </row>
    <row r="260" spans="1:7" ht="12.95" customHeight="1">
      <c r="A260" s="20" t="s">
        <v>834</v>
      </c>
      <c r="B260" s="21" t="s">
        <v>836</v>
      </c>
      <c r="C260" s="16" t="s">
        <v>835</v>
      </c>
      <c r="D260" s="18" t="s">
        <v>14</v>
      </c>
      <c r="E260" s="22">
        <v>500000</v>
      </c>
      <c r="F260" s="23">
        <v>504.13</v>
      </c>
      <c r="G260" s="24">
        <v>1.8E-3</v>
      </c>
    </row>
    <row r="261" spans="1:7" ht="12.95" customHeight="1">
      <c r="A261" s="20" t="s">
        <v>1270</v>
      </c>
      <c r="B261" s="21" t="s">
        <v>2529</v>
      </c>
      <c r="C261" s="16" t="s">
        <v>1271</v>
      </c>
      <c r="D261" s="18" t="s">
        <v>14</v>
      </c>
      <c r="E261" s="22">
        <v>500000</v>
      </c>
      <c r="F261" s="23">
        <v>502.43</v>
      </c>
      <c r="G261" s="24">
        <v>1.8E-3</v>
      </c>
    </row>
    <row r="262" spans="1:7" ht="12.95" customHeight="1">
      <c r="A262" s="9"/>
      <c r="B262" s="17" t="s">
        <v>443</v>
      </c>
      <c r="C262" s="16" t="s">
        <v>2</v>
      </c>
      <c r="D262" s="18" t="s">
        <v>2</v>
      </c>
      <c r="E262" s="18" t="s">
        <v>2</v>
      </c>
      <c r="F262" s="18" t="s">
        <v>2</v>
      </c>
      <c r="G262" s="19" t="s">
        <v>2</v>
      </c>
    </row>
    <row r="263" spans="1:7" ht="12.95" customHeight="1">
      <c r="A263" s="20" t="s">
        <v>1272</v>
      </c>
      <c r="B263" s="21" t="s">
        <v>790</v>
      </c>
      <c r="C263" s="16" t="s">
        <v>1273</v>
      </c>
      <c r="D263" s="18" t="s">
        <v>14</v>
      </c>
      <c r="E263" s="22">
        <v>2000000</v>
      </c>
      <c r="F263" s="23">
        <v>2204.2199999999998</v>
      </c>
      <c r="G263" s="24">
        <v>7.7000000000000002E-3</v>
      </c>
    </row>
    <row r="264" spans="1:7" ht="12.95" customHeight="1">
      <c r="A264" s="9"/>
      <c r="B264" s="26" t="s">
        <v>23</v>
      </c>
      <c r="C264" s="25" t="s">
        <v>2</v>
      </c>
      <c r="D264" s="26" t="s">
        <v>2</v>
      </c>
      <c r="E264" s="26" t="s">
        <v>2</v>
      </c>
      <c r="F264" s="27">
        <v>35433.230000000003</v>
      </c>
      <c r="G264" s="28">
        <v>0.1237</v>
      </c>
    </row>
    <row r="265" spans="1:7" ht="12.95" customHeight="1">
      <c r="A265" s="9"/>
      <c r="B265" s="17" t="s">
        <v>24</v>
      </c>
      <c r="C265" s="16" t="s">
        <v>2</v>
      </c>
      <c r="D265" s="29" t="s">
        <v>2</v>
      </c>
      <c r="E265" s="29" t="s">
        <v>2</v>
      </c>
      <c r="F265" s="30" t="s">
        <v>25</v>
      </c>
      <c r="G265" s="31" t="s">
        <v>25</v>
      </c>
    </row>
    <row r="266" spans="1:7" ht="12.95" customHeight="1">
      <c r="A266" s="9"/>
      <c r="B266" s="25" t="s">
        <v>23</v>
      </c>
      <c r="C266" s="32" t="s">
        <v>2</v>
      </c>
      <c r="D266" s="29" t="s">
        <v>2</v>
      </c>
      <c r="E266" s="29" t="s">
        <v>2</v>
      </c>
      <c r="F266" s="30" t="s">
        <v>25</v>
      </c>
      <c r="G266" s="31" t="s">
        <v>25</v>
      </c>
    </row>
    <row r="267" spans="1:7" ht="12.95" customHeight="1">
      <c r="A267" s="9"/>
      <c r="B267" s="34" t="s">
        <v>2107</v>
      </c>
      <c r="C267" s="33" t="s">
        <v>2</v>
      </c>
      <c r="D267" s="35" t="s">
        <v>2</v>
      </c>
      <c r="E267" s="35" t="s">
        <v>2</v>
      </c>
      <c r="F267" s="35" t="s">
        <v>2</v>
      </c>
      <c r="G267" s="36" t="s">
        <v>2</v>
      </c>
    </row>
    <row r="268" spans="1:7" ht="12.95" customHeight="1">
      <c r="A268" s="37"/>
      <c r="B268" s="39" t="s">
        <v>23</v>
      </c>
      <c r="C268" s="38" t="s">
        <v>2</v>
      </c>
      <c r="D268" s="39" t="s">
        <v>2</v>
      </c>
      <c r="E268" s="39" t="s">
        <v>2</v>
      </c>
      <c r="F268" s="40" t="s">
        <v>25</v>
      </c>
      <c r="G268" s="41" t="s">
        <v>25</v>
      </c>
    </row>
    <row r="269" spans="1:7" ht="12.95" customHeight="1">
      <c r="A269" s="9"/>
      <c r="B269" s="26" t="s">
        <v>26</v>
      </c>
      <c r="C269" s="32" t="s">
        <v>2</v>
      </c>
      <c r="D269" s="29" t="s">
        <v>2</v>
      </c>
      <c r="E269" s="42" t="s">
        <v>2</v>
      </c>
      <c r="F269" s="43">
        <v>35433.230000000003</v>
      </c>
      <c r="G269" s="44">
        <v>0.1237</v>
      </c>
    </row>
    <row r="270" spans="1:7" ht="12.95" customHeight="1">
      <c r="A270" s="9"/>
      <c r="B270" s="17" t="s">
        <v>27</v>
      </c>
      <c r="C270" s="16" t="s">
        <v>2</v>
      </c>
      <c r="D270" s="18" t="s">
        <v>2</v>
      </c>
      <c r="E270" s="18" t="s">
        <v>2</v>
      </c>
      <c r="F270" s="18" t="s">
        <v>2</v>
      </c>
      <c r="G270" s="19" t="s">
        <v>2</v>
      </c>
    </row>
    <row r="271" spans="1:7" ht="12.95" customHeight="1">
      <c r="A271" s="9"/>
      <c r="B271" s="17" t="s">
        <v>358</v>
      </c>
      <c r="C271" s="16" t="s">
        <v>2</v>
      </c>
      <c r="D271" s="18" t="s">
        <v>2</v>
      </c>
      <c r="E271" s="18" t="s">
        <v>2</v>
      </c>
      <c r="F271" s="18" t="s">
        <v>2</v>
      </c>
      <c r="G271" s="19" t="s">
        <v>2</v>
      </c>
    </row>
    <row r="272" spans="1:7" ht="12.95" customHeight="1">
      <c r="A272" s="10" t="s">
        <v>2</v>
      </c>
      <c r="B272" s="21" t="s">
        <v>359</v>
      </c>
      <c r="C272" s="16" t="s">
        <v>2</v>
      </c>
      <c r="D272" s="18" t="s">
        <v>2</v>
      </c>
      <c r="E272" s="45" t="s">
        <v>2</v>
      </c>
      <c r="F272" s="23">
        <v>2610.44</v>
      </c>
      <c r="G272" s="24">
        <v>9.1000000000000004E-3</v>
      </c>
    </row>
    <row r="273" spans="1:7" ht="12.95" customHeight="1">
      <c r="A273" s="9"/>
      <c r="B273" s="17" t="s">
        <v>46</v>
      </c>
      <c r="C273" s="16" t="s">
        <v>2</v>
      </c>
      <c r="D273" s="18" t="s">
        <v>2</v>
      </c>
      <c r="E273" s="18" t="s">
        <v>2</v>
      </c>
      <c r="F273" s="18" t="s">
        <v>2</v>
      </c>
      <c r="G273" s="19" t="s">
        <v>2</v>
      </c>
    </row>
    <row r="274" spans="1:7" ht="12.95" customHeight="1">
      <c r="A274" s="20" t="s">
        <v>1274</v>
      </c>
      <c r="B274" s="21" t="s">
        <v>76</v>
      </c>
      <c r="C274" s="16" t="s">
        <v>1275</v>
      </c>
      <c r="D274" s="18" t="s">
        <v>34</v>
      </c>
      <c r="E274" s="22">
        <v>20000000</v>
      </c>
      <c r="F274" s="23">
        <v>19749.52</v>
      </c>
      <c r="G274" s="24">
        <v>6.8900000000000003E-2</v>
      </c>
    </row>
    <row r="275" spans="1:7" ht="12.95" customHeight="1">
      <c r="A275" s="9"/>
      <c r="B275" s="26" t="s">
        <v>26</v>
      </c>
      <c r="C275" s="32" t="s">
        <v>2</v>
      </c>
      <c r="D275" s="29" t="s">
        <v>2</v>
      </c>
      <c r="E275" s="42" t="s">
        <v>2</v>
      </c>
      <c r="F275" s="43">
        <v>22359.96</v>
      </c>
      <c r="G275" s="44">
        <v>7.8E-2</v>
      </c>
    </row>
    <row r="276" spans="1:7" ht="12.95" customHeight="1">
      <c r="A276" s="9"/>
      <c r="B276" s="17" t="s">
        <v>1276</v>
      </c>
      <c r="C276" s="16" t="s">
        <v>2</v>
      </c>
      <c r="D276" s="58" t="s">
        <v>188</v>
      </c>
      <c r="E276" s="18" t="s">
        <v>2</v>
      </c>
      <c r="F276" s="18" t="s">
        <v>2</v>
      </c>
      <c r="G276" s="19" t="s">
        <v>2</v>
      </c>
    </row>
    <row r="277" spans="1:7" ht="12.95" customHeight="1">
      <c r="A277" s="20" t="s">
        <v>1277</v>
      </c>
      <c r="B277" s="21" t="s">
        <v>2530</v>
      </c>
      <c r="C277" s="16" t="s">
        <v>2</v>
      </c>
      <c r="D277" s="18" t="s">
        <v>1278</v>
      </c>
      <c r="E277" s="45" t="s">
        <v>2</v>
      </c>
      <c r="F277" s="23">
        <v>10000</v>
      </c>
      <c r="G277" s="24">
        <v>3.49E-2</v>
      </c>
    </row>
    <row r="278" spans="1:7" ht="12.95" customHeight="1">
      <c r="A278" s="20" t="s">
        <v>1279</v>
      </c>
      <c r="B278" s="21" t="s">
        <v>2531</v>
      </c>
      <c r="C278" s="16" t="s">
        <v>2</v>
      </c>
      <c r="D278" s="18" t="s">
        <v>1280</v>
      </c>
      <c r="E278" s="45" t="s">
        <v>2</v>
      </c>
      <c r="F278" s="23">
        <v>9500</v>
      </c>
      <c r="G278" s="24">
        <v>3.32E-2</v>
      </c>
    </row>
    <row r="279" spans="1:7" ht="12.95" customHeight="1">
      <c r="A279" s="20" t="s">
        <v>1281</v>
      </c>
      <c r="B279" s="21" t="s">
        <v>2530</v>
      </c>
      <c r="C279" s="16" t="s">
        <v>2</v>
      </c>
      <c r="D279" s="18" t="s">
        <v>1282</v>
      </c>
      <c r="E279" s="45" t="s">
        <v>2</v>
      </c>
      <c r="F279" s="23">
        <v>7500</v>
      </c>
      <c r="G279" s="24">
        <v>2.6200000000000001E-2</v>
      </c>
    </row>
    <row r="280" spans="1:7" ht="12.95" customHeight="1">
      <c r="A280" s="20" t="s">
        <v>1283</v>
      </c>
      <c r="B280" s="21" t="s">
        <v>2531</v>
      </c>
      <c r="C280" s="16" t="s">
        <v>2</v>
      </c>
      <c r="D280" s="18" t="s">
        <v>1284</v>
      </c>
      <c r="E280" s="45" t="s">
        <v>2</v>
      </c>
      <c r="F280" s="23">
        <v>7258.92</v>
      </c>
      <c r="G280" s="24">
        <v>2.53E-2</v>
      </c>
    </row>
    <row r="281" spans="1:7" ht="12.95" customHeight="1">
      <c r="A281" s="20" t="s">
        <v>1285</v>
      </c>
      <c r="B281" s="21" t="s">
        <v>2531</v>
      </c>
      <c r="C281" s="16" t="s">
        <v>2</v>
      </c>
      <c r="D281" s="18" t="s">
        <v>1286</v>
      </c>
      <c r="E281" s="45" t="s">
        <v>2</v>
      </c>
      <c r="F281" s="23">
        <v>5000</v>
      </c>
      <c r="G281" s="24">
        <v>1.7500000000000002E-2</v>
      </c>
    </row>
    <row r="282" spans="1:7" ht="12.95" customHeight="1">
      <c r="A282" s="20" t="s">
        <v>1287</v>
      </c>
      <c r="B282" s="21" t="s">
        <v>2531</v>
      </c>
      <c r="C282" s="16" t="s">
        <v>2</v>
      </c>
      <c r="D282" s="18" t="s">
        <v>1288</v>
      </c>
      <c r="E282" s="45" t="s">
        <v>2</v>
      </c>
      <c r="F282" s="23">
        <v>5000</v>
      </c>
      <c r="G282" s="24">
        <v>1.7500000000000002E-2</v>
      </c>
    </row>
    <row r="283" spans="1:7" ht="12.95" customHeight="1">
      <c r="A283" s="9"/>
      <c r="B283" s="26" t="s">
        <v>26</v>
      </c>
      <c r="C283" s="32" t="s">
        <v>2</v>
      </c>
      <c r="D283" s="29" t="s">
        <v>2</v>
      </c>
      <c r="E283" s="42" t="s">
        <v>2</v>
      </c>
      <c r="F283" s="43">
        <v>44258.92</v>
      </c>
      <c r="G283" s="44">
        <v>0.15459999999999999</v>
      </c>
    </row>
    <row r="284" spans="1:7" ht="12.95" customHeight="1">
      <c r="A284" s="9"/>
      <c r="B284" s="26" t="s">
        <v>197</v>
      </c>
      <c r="C284" s="32" t="s">
        <v>2</v>
      </c>
      <c r="D284" s="29" t="s">
        <v>2</v>
      </c>
      <c r="E284" s="42" t="s">
        <v>2</v>
      </c>
      <c r="F284" s="43">
        <f>180109.68+4900-194831.74</f>
        <v>-9822.0599999999977</v>
      </c>
      <c r="G284" s="44">
        <f>+F284/F285</f>
        <v>-3.4279258955806483E-2</v>
      </c>
    </row>
    <row r="285" spans="1:7" ht="12.95" customHeight="1" thickBot="1">
      <c r="A285" s="9"/>
      <c r="B285" s="47" t="s">
        <v>198</v>
      </c>
      <c r="C285" s="46" t="s">
        <v>2</v>
      </c>
      <c r="D285" s="48" t="s">
        <v>2</v>
      </c>
      <c r="E285" s="48" t="s">
        <v>2</v>
      </c>
      <c r="F285" s="49">
        <v>286530.69813039998</v>
      </c>
      <c r="G285" s="50">
        <v>1</v>
      </c>
    </row>
    <row r="286" spans="1:7" ht="12.95" customHeight="1">
      <c r="A286" s="9"/>
      <c r="B286" s="10" t="s">
        <v>2</v>
      </c>
      <c r="C286" s="9"/>
      <c r="D286" s="9"/>
      <c r="E286" s="9"/>
      <c r="F286" s="9"/>
      <c r="G286" s="9"/>
    </row>
    <row r="287" spans="1:7" ht="12.95" customHeight="1">
      <c r="A287" s="9"/>
      <c r="B287" s="51" t="s">
        <v>2</v>
      </c>
      <c r="C287" s="9"/>
      <c r="D287" s="9"/>
      <c r="E287" s="9"/>
      <c r="F287" s="70"/>
      <c r="G287" s="70"/>
    </row>
    <row r="288" spans="1:7" ht="12.95" customHeight="1">
      <c r="A288" s="9"/>
      <c r="B288" s="51" t="s">
        <v>199</v>
      </c>
      <c r="C288" s="9"/>
      <c r="D288" s="9"/>
      <c r="E288" s="9"/>
      <c r="F288" s="9"/>
      <c r="G288" s="9"/>
    </row>
    <row r="289" spans="1:7" ht="12.95" customHeight="1">
      <c r="A289" s="9"/>
      <c r="B289" s="51" t="s">
        <v>200</v>
      </c>
      <c r="C289" s="9"/>
      <c r="D289" s="9"/>
      <c r="E289" s="9"/>
      <c r="F289" s="9"/>
      <c r="G289" s="9"/>
    </row>
    <row r="290" spans="1:7" ht="12.95" customHeight="1">
      <c r="A290" s="9"/>
      <c r="B290" s="51" t="s">
        <v>2</v>
      </c>
      <c r="C290" s="9"/>
      <c r="D290" s="9"/>
      <c r="E290" s="9"/>
      <c r="F290" s="9"/>
      <c r="G290" s="9"/>
    </row>
    <row r="291" spans="1:7" ht="26.1" customHeight="1">
      <c r="A291" s="9"/>
      <c r="B291" s="53"/>
      <c r="C291" s="9"/>
      <c r="E291" s="9"/>
      <c r="F291" s="9"/>
      <c r="G291" s="9"/>
    </row>
    <row r="292" spans="1:7" ht="12.95" customHeight="1">
      <c r="A292" s="9"/>
      <c r="B292" s="51" t="s">
        <v>2</v>
      </c>
      <c r="C292" s="9"/>
      <c r="D292" s="9"/>
      <c r="E292" s="9"/>
      <c r="F292" s="9"/>
      <c r="G29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206"/>
  <sheetViews>
    <sheetView showGridLines="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Arbitrage Plus Fund (AF-PLUS)</v>
      </c>
      <c r="C4" s="72"/>
      <c r="D4" s="72"/>
      <c r="E4" s="72"/>
      <c r="F4" s="72"/>
      <c r="G4" s="72"/>
    </row>
    <row r="5" spans="1:7" s="64" customFormat="1" ht="15.95" customHeight="1">
      <c r="A5" s="62" t="s">
        <v>1291</v>
      </c>
      <c r="B5" s="63" t="s">
        <v>2119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886</v>
      </c>
      <c r="B11" s="21" t="s">
        <v>2309</v>
      </c>
      <c r="C11" s="16" t="s">
        <v>887</v>
      </c>
      <c r="D11" s="18" t="s">
        <v>888</v>
      </c>
      <c r="E11" s="22">
        <v>848400</v>
      </c>
      <c r="F11" s="23">
        <v>4255.57</v>
      </c>
      <c r="G11" s="24">
        <v>6.4500000000000002E-2</v>
      </c>
    </row>
    <row r="12" spans="1:7" ht="12.95" customHeight="1">
      <c r="A12" s="20" t="s">
        <v>917</v>
      </c>
      <c r="B12" s="21" t="s">
        <v>2320</v>
      </c>
      <c r="C12" s="16" t="s">
        <v>918</v>
      </c>
      <c r="D12" s="18" t="s">
        <v>919</v>
      </c>
      <c r="E12" s="22">
        <v>1281000</v>
      </c>
      <c r="F12" s="23">
        <v>3688</v>
      </c>
      <c r="G12" s="24">
        <v>5.5899999999999998E-2</v>
      </c>
    </row>
    <row r="13" spans="1:7" ht="12.95" customHeight="1">
      <c r="A13" s="20" t="s">
        <v>889</v>
      </c>
      <c r="B13" s="21" t="s">
        <v>2310</v>
      </c>
      <c r="C13" s="16" t="s">
        <v>890</v>
      </c>
      <c r="D13" s="18" t="s">
        <v>891</v>
      </c>
      <c r="E13" s="22">
        <v>1170000</v>
      </c>
      <c r="F13" s="23">
        <v>2268.0500000000002</v>
      </c>
      <c r="G13" s="24">
        <v>3.44E-2</v>
      </c>
    </row>
    <row r="14" spans="1:7" ht="12.95" customHeight="1">
      <c r="A14" s="20" t="s">
        <v>1028</v>
      </c>
      <c r="B14" s="21" t="s">
        <v>2368</v>
      </c>
      <c r="C14" s="16" t="s">
        <v>1029</v>
      </c>
      <c r="D14" s="18" t="s">
        <v>980</v>
      </c>
      <c r="E14" s="22">
        <v>1305000</v>
      </c>
      <c r="F14" s="23">
        <v>2253.08</v>
      </c>
      <c r="G14" s="24">
        <v>3.4099999999999998E-2</v>
      </c>
    </row>
    <row r="15" spans="1:7" ht="12.95" customHeight="1">
      <c r="A15" s="20" t="s">
        <v>911</v>
      </c>
      <c r="B15" s="21" t="s">
        <v>2318</v>
      </c>
      <c r="C15" s="16" t="s">
        <v>912</v>
      </c>
      <c r="D15" s="18" t="s">
        <v>913</v>
      </c>
      <c r="E15" s="22">
        <v>203500</v>
      </c>
      <c r="F15" s="23">
        <v>2158.63</v>
      </c>
      <c r="G15" s="24">
        <v>3.27E-2</v>
      </c>
    </row>
    <row r="16" spans="1:7" ht="12.95" customHeight="1">
      <c r="A16" s="20" t="s">
        <v>909</v>
      </c>
      <c r="B16" s="21" t="s">
        <v>2317</v>
      </c>
      <c r="C16" s="16" t="s">
        <v>910</v>
      </c>
      <c r="D16" s="18" t="s">
        <v>894</v>
      </c>
      <c r="E16" s="22">
        <v>85750</v>
      </c>
      <c r="F16" s="23">
        <v>1942.54</v>
      </c>
      <c r="G16" s="24">
        <v>2.9399999999999999E-2</v>
      </c>
    </row>
    <row r="17" spans="1:7" ht="12.95" customHeight="1">
      <c r="A17" s="20" t="s">
        <v>971</v>
      </c>
      <c r="B17" s="21" t="s">
        <v>2343</v>
      </c>
      <c r="C17" s="16" t="s">
        <v>972</v>
      </c>
      <c r="D17" s="18" t="s">
        <v>973</v>
      </c>
      <c r="E17" s="22">
        <v>418600</v>
      </c>
      <c r="F17" s="23">
        <v>1775.49</v>
      </c>
      <c r="G17" s="24">
        <v>2.69E-2</v>
      </c>
    </row>
    <row r="18" spans="1:7" ht="12.95" customHeight="1">
      <c r="A18" s="20" t="s">
        <v>1026</v>
      </c>
      <c r="B18" s="21" t="s">
        <v>2367</v>
      </c>
      <c r="C18" s="16" t="s">
        <v>1027</v>
      </c>
      <c r="D18" s="18" t="s">
        <v>919</v>
      </c>
      <c r="E18" s="22">
        <v>1638000</v>
      </c>
      <c r="F18" s="23">
        <v>1547.91</v>
      </c>
      <c r="G18" s="24">
        <v>2.35E-2</v>
      </c>
    </row>
    <row r="19" spans="1:7" ht="12.95" customHeight="1">
      <c r="A19" s="20" t="s">
        <v>924</v>
      </c>
      <c r="B19" s="21" t="s">
        <v>2323</v>
      </c>
      <c r="C19" s="16" t="s">
        <v>925</v>
      </c>
      <c r="D19" s="18" t="s">
        <v>894</v>
      </c>
      <c r="E19" s="22">
        <v>1012500</v>
      </c>
      <c r="F19" s="23">
        <v>1512.68</v>
      </c>
      <c r="G19" s="24">
        <v>2.29E-2</v>
      </c>
    </row>
    <row r="20" spans="1:7" ht="12.95" customHeight="1">
      <c r="A20" s="20" t="s">
        <v>959</v>
      </c>
      <c r="B20" s="21" t="s">
        <v>2337</v>
      </c>
      <c r="C20" s="16" t="s">
        <v>960</v>
      </c>
      <c r="D20" s="18" t="s">
        <v>891</v>
      </c>
      <c r="E20" s="22">
        <v>1129500</v>
      </c>
      <c r="F20" s="23">
        <v>1375.17</v>
      </c>
      <c r="G20" s="24">
        <v>2.0799999999999999E-2</v>
      </c>
    </row>
    <row r="21" spans="1:7" ht="12.95" customHeight="1">
      <c r="A21" s="20" t="s">
        <v>957</v>
      </c>
      <c r="B21" s="21" t="s">
        <v>2336</v>
      </c>
      <c r="C21" s="16" t="s">
        <v>958</v>
      </c>
      <c r="D21" s="18" t="s">
        <v>888</v>
      </c>
      <c r="E21" s="22">
        <v>235200</v>
      </c>
      <c r="F21" s="23">
        <v>1350.4</v>
      </c>
      <c r="G21" s="24">
        <v>2.0500000000000001E-2</v>
      </c>
    </row>
    <row r="22" spans="1:7" ht="12.95" customHeight="1">
      <c r="A22" s="20" t="s">
        <v>976</v>
      </c>
      <c r="B22" s="21" t="s">
        <v>2345</v>
      </c>
      <c r="C22" s="16" t="s">
        <v>977</v>
      </c>
      <c r="D22" s="18" t="s">
        <v>903</v>
      </c>
      <c r="E22" s="22">
        <v>174000</v>
      </c>
      <c r="F22" s="23">
        <v>1280.1199999999999</v>
      </c>
      <c r="G22" s="24">
        <v>1.9400000000000001E-2</v>
      </c>
    </row>
    <row r="23" spans="1:7" ht="12.95" customHeight="1">
      <c r="A23" s="20" t="s">
        <v>901</v>
      </c>
      <c r="B23" s="21" t="s">
        <v>2314</v>
      </c>
      <c r="C23" s="16" t="s">
        <v>902</v>
      </c>
      <c r="D23" s="18" t="s">
        <v>903</v>
      </c>
      <c r="E23" s="22">
        <v>285000</v>
      </c>
      <c r="F23" s="23">
        <v>1187.45</v>
      </c>
      <c r="G23" s="24">
        <v>1.7999999999999999E-2</v>
      </c>
    </row>
    <row r="24" spans="1:7" ht="12.95" customHeight="1">
      <c r="A24" s="20" t="s">
        <v>954</v>
      </c>
      <c r="B24" s="21" t="s">
        <v>2335</v>
      </c>
      <c r="C24" s="16" t="s">
        <v>955</v>
      </c>
      <c r="D24" s="18" t="s">
        <v>956</v>
      </c>
      <c r="E24" s="22">
        <v>585900</v>
      </c>
      <c r="F24" s="23">
        <v>1143.3800000000001</v>
      </c>
      <c r="G24" s="24">
        <v>1.7299999999999999E-2</v>
      </c>
    </row>
    <row r="25" spans="1:7" ht="12.95" customHeight="1">
      <c r="A25" s="20" t="s">
        <v>995</v>
      </c>
      <c r="B25" s="21" t="s">
        <v>2353</v>
      </c>
      <c r="C25" s="16" t="s">
        <v>996</v>
      </c>
      <c r="D25" s="18" t="s">
        <v>997</v>
      </c>
      <c r="E25" s="22">
        <v>477500</v>
      </c>
      <c r="F25" s="23">
        <v>1085.8399999999999</v>
      </c>
      <c r="G25" s="24">
        <v>1.6500000000000001E-2</v>
      </c>
    </row>
    <row r="26" spans="1:7" ht="12.95" customHeight="1">
      <c r="A26" s="20" t="s">
        <v>904</v>
      </c>
      <c r="B26" s="21" t="s">
        <v>2315</v>
      </c>
      <c r="C26" s="16" t="s">
        <v>905</v>
      </c>
      <c r="D26" s="18" t="s">
        <v>903</v>
      </c>
      <c r="E26" s="22">
        <v>184500</v>
      </c>
      <c r="F26" s="23">
        <v>1035.97</v>
      </c>
      <c r="G26" s="24">
        <v>1.5699999999999999E-2</v>
      </c>
    </row>
    <row r="27" spans="1:7" ht="12.95" customHeight="1">
      <c r="A27" s="20" t="s">
        <v>926</v>
      </c>
      <c r="B27" s="21" t="s">
        <v>2324</v>
      </c>
      <c r="C27" s="16" t="s">
        <v>927</v>
      </c>
      <c r="D27" s="18" t="s">
        <v>928</v>
      </c>
      <c r="E27" s="22">
        <v>92400</v>
      </c>
      <c r="F27" s="23">
        <v>848</v>
      </c>
      <c r="G27" s="24">
        <v>1.29E-2</v>
      </c>
    </row>
    <row r="28" spans="1:7" ht="12.95" customHeight="1">
      <c r="A28" s="20" t="s">
        <v>934</v>
      </c>
      <c r="B28" s="21" t="s">
        <v>2327</v>
      </c>
      <c r="C28" s="16" t="s">
        <v>935</v>
      </c>
      <c r="D28" s="18" t="s">
        <v>891</v>
      </c>
      <c r="E28" s="22">
        <v>168000</v>
      </c>
      <c r="F28" s="23">
        <v>847.9</v>
      </c>
      <c r="G28" s="24">
        <v>1.2800000000000001E-2</v>
      </c>
    </row>
    <row r="29" spans="1:7" ht="12.95" customHeight="1">
      <c r="A29" s="20" t="s">
        <v>920</v>
      </c>
      <c r="B29" s="21" t="s">
        <v>2321</v>
      </c>
      <c r="C29" s="16" t="s">
        <v>921</v>
      </c>
      <c r="D29" s="18" t="s">
        <v>903</v>
      </c>
      <c r="E29" s="22">
        <v>131000</v>
      </c>
      <c r="F29" s="23">
        <v>764.65</v>
      </c>
      <c r="G29" s="24">
        <v>1.1599999999999999E-2</v>
      </c>
    </row>
    <row r="30" spans="1:7" ht="12.95" customHeight="1">
      <c r="A30" s="20" t="s">
        <v>983</v>
      </c>
      <c r="B30" s="21" t="s">
        <v>2348</v>
      </c>
      <c r="C30" s="16" t="s">
        <v>984</v>
      </c>
      <c r="D30" s="18" t="s">
        <v>928</v>
      </c>
      <c r="E30" s="22">
        <v>1692000</v>
      </c>
      <c r="F30" s="23">
        <v>698.8</v>
      </c>
      <c r="G30" s="24">
        <v>1.06E-2</v>
      </c>
    </row>
    <row r="31" spans="1:7" ht="12.95" customHeight="1">
      <c r="A31" s="20" t="s">
        <v>1030</v>
      </c>
      <c r="B31" s="21" t="s">
        <v>2369</v>
      </c>
      <c r="C31" s="16" t="s">
        <v>1031</v>
      </c>
      <c r="D31" s="18" t="s">
        <v>916</v>
      </c>
      <c r="E31" s="22">
        <v>47200</v>
      </c>
      <c r="F31" s="23">
        <v>629.77</v>
      </c>
      <c r="G31" s="24">
        <v>9.4999999999999998E-3</v>
      </c>
    </row>
    <row r="32" spans="1:7" ht="12.95" customHeight="1">
      <c r="A32" s="20" t="s">
        <v>922</v>
      </c>
      <c r="B32" s="21" t="s">
        <v>2322</v>
      </c>
      <c r="C32" s="16" t="s">
        <v>923</v>
      </c>
      <c r="D32" s="18" t="s">
        <v>900</v>
      </c>
      <c r="E32" s="22">
        <v>506000</v>
      </c>
      <c r="F32" s="23">
        <v>563.94000000000005</v>
      </c>
      <c r="G32" s="24">
        <v>8.5000000000000006E-3</v>
      </c>
    </row>
    <row r="33" spans="1:7" ht="12.95" customHeight="1">
      <c r="A33" s="20" t="s">
        <v>1010</v>
      </c>
      <c r="B33" s="21" t="s">
        <v>2360</v>
      </c>
      <c r="C33" s="16" t="s">
        <v>1011</v>
      </c>
      <c r="D33" s="18" t="s">
        <v>938</v>
      </c>
      <c r="E33" s="22">
        <v>273000</v>
      </c>
      <c r="F33" s="23">
        <v>547.91</v>
      </c>
      <c r="G33" s="24">
        <v>8.3000000000000001E-3</v>
      </c>
    </row>
    <row r="34" spans="1:7" ht="12.95" customHeight="1">
      <c r="A34" s="20" t="s">
        <v>1126</v>
      </c>
      <c r="B34" s="21" t="s">
        <v>2222</v>
      </c>
      <c r="C34" s="16" t="s">
        <v>1127</v>
      </c>
      <c r="D34" s="18" t="s">
        <v>903</v>
      </c>
      <c r="E34" s="22">
        <v>402000</v>
      </c>
      <c r="F34" s="23">
        <v>536.87</v>
      </c>
      <c r="G34" s="24">
        <v>8.0999999999999996E-3</v>
      </c>
    </row>
    <row r="35" spans="1:7" ht="12.95" customHeight="1">
      <c r="A35" s="20" t="s">
        <v>1119</v>
      </c>
      <c r="B35" s="21" t="s">
        <v>2409</v>
      </c>
      <c r="C35" s="16" t="s">
        <v>1120</v>
      </c>
      <c r="D35" s="18" t="s">
        <v>973</v>
      </c>
      <c r="E35" s="22">
        <v>38500</v>
      </c>
      <c r="F35" s="23">
        <v>516.16999999999996</v>
      </c>
      <c r="G35" s="24">
        <v>7.7999999999999996E-3</v>
      </c>
    </row>
    <row r="36" spans="1:7" ht="12.95" customHeight="1">
      <c r="A36" s="20" t="s">
        <v>939</v>
      </c>
      <c r="B36" s="21" t="s">
        <v>2329</v>
      </c>
      <c r="C36" s="16" t="s">
        <v>940</v>
      </c>
      <c r="D36" s="18" t="s">
        <v>928</v>
      </c>
      <c r="E36" s="22">
        <v>101400</v>
      </c>
      <c r="F36" s="23">
        <v>485.6</v>
      </c>
      <c r="G36" s="24">
        <v>7.4000000000000003E-3</v>
      </c>
    </row>
    <row r="37" spans="1:7" ht="12.95" customHeight="1">
      <c r="A37" s="20" t="s">
        <v>914</v>
      </c>
      <c r="B37" s="21" t="s">
        <v>2319</v>
      </c>
      <c r="C37" s="16" t="s">
        <v>915</v>
      </c>
      <c r="D37" s="18" t="s">
        <v>916</v>
      </c>
      <c r="E37" s="22">
        <v>46500</v>
      </c>
      <c r="F37" s="23">
        <v>454.33</v>
      </c>
      <c r="G37" s="24">
        <v>6.8999999999999999E-3</v>
      </c>
    </row>
    <row r="38" spans="1:7" ht="12.95" customHeight="1">
      <c r="A38" s="20" t="s">
        <v>906</v>
      </c>
      <c r="B38" s="21" t="s">
        <v>2316</v>
      </c>
      <c r="C38" s="16" t="s">
        <v>907</v>
      </c>
      <c r="D38" s="18" t="s">
        <v>908</v>
      </c>
      <c r="E38" s="22">
        <v>236250</v>
      </c>
      <c r="F38" s="23">
        <v>418.16</v>
      </c>
      <c r="G38" s="24">
        <v>6.3E-3</v>
      </c>
    </row>
    <row r="39" spans="1:7" ht="12.95" customHeight="1">
      <c r="A39" s="20" t="s">
        <v>936</v>
      </c>
      <c r="B39" s="57" t="s">
        <v>2328</v>
      </c>
      <c r="C39" s="16" t="s">
        <v>937</v>
      </c>
      <c r="D39" s="56" t="s">
        <v>938</v>
      </c>
      <c r="E39" s="22">
        <v>169600</v>
      </c>
      <c r="F39" s="23">
        <v>407.63</v>
      </c>
      <c r="G39" s="24">
        <v>6.1999999999999998E-3</v>
      </c>
    </row>
    <row r="40" spans="1:7" ht="12.95" customHeight="1">
      <c r="A40" s="20" t="s">
        <v>1002</v>
      </c>
      <c r="B40" s="21" t="s">
        <v>2356</v>
      </c>
      <c r="C40" s="16" t="s">
        <v>1003</v>
      </c>
      <c r="D40" s="18" t="s">
        <v>888</v>
      </c>
      <c r="E40" s="22">
        <v>63700</v>
      </c>
      <c r="F40" s="23">
        <v>405.55</v>
      </c>
      <c r="G40" s="24">
        <v>6.1000000000000004E-3</v>
      </c>
    </row>
    <row r="41" spans="1:7" ht="12.95" customHeight="1">
      <c r="A41" s="20" t="s">
        <v>1292</v>
      </c>
      <c r="B41" s="21" t="s">
        <v>2532</v>
      </c>
      <c r="C41" s="16" t="s">
        <v>1293</v>
      </c>
      <c r="D41" s="18" t="s">
        <v>931</v>
      </c>
      <c r="E41" s="22">
        <v>1071000</v>
      </c>
      <c r="F41" s="23">
        <v>380.21</v>
      </c>
      <c r="G41" s="24">
        <v>5.7999999999999996E-3</v>
      </c>
    </row>
    <row r="42" spans="1:7" ht="12.95" customHeight="1">
      <c r="A42" s="20" t="s">
        <v>895</v>
      </c>
      <c r="B42" s="21" t="s">
        <v>2312</v>
      </c>
      <c r="C42" s="16" t="s">
        <v>896</v>
      </c>
      <c r="D42" s="18" t="s">
        <v>897</v>
      </c>
      <c r="E42" s="22">
        <v>21600</v>
      </c>
      <c r="F42" s="23">
        <v>363.74</v>
      </c>
      <c r="G42" s="24">
        <v>5.4999999999999997E-3</v>
      </c>
    </row>
    <row r="43" spans="1:7" ht="12.95" customHeight="1">
      <c r="A43" s="20" t="s">
        <v>1094</v>
      </c>
      <c r="B43" s="21" t="s">
        <v>1096</v>
      </c>
      <c r="C43" s="16" t="s">
        <v>1095</v>
      </c>
      <c r="D43" s="18" t="s">
        <v>900</v>
      </c>
      <c r="E43" s="22">
        <v>192500</v>
      </c>
      <c r="F43" s="23">
        <v>342.75</v>
      </c>
      <c r="G43" s="24">
        <v>5.1999999999999998E-3</v>
      </c>
    </row>
    <row r="44" spans="1:7" ht="12.95" customHeight="1">
      <c r="A44" s="20" t="s">
        <v>1000</v>
      </c>
      <c r="B44" s="21" t="s">
        <v>2355</v>
      </c>
      <c r="C44" s="16" t="s">
        <v>1001</v>
      </c>
      <c r="D44" s="18" t="s">
        <v>916</v>
      </c>
      <c r="E44" s="22">
        <v>39200</v>
      </c>
      <c r="F44" s="23">
        <v>338.79</v>
      </c>
      <c r="G44" s="24">
        <v>5.1000000000000004E-3</v>
      </c>
    </row>
    <row r="45" spans="1:7" ht="12.95" customHeight="1">
      <c r="A45" s="20" t="s">
        <v>1294</v>
      </c>
      <c r="B45" s="21" t="s">
        <v>2533</v>
      </c>
      <c r="C45" s="16" t="s">
        <v>1295</v>
      </c>
      <c r="D45" s="18" t="s">
        <v>1082</v>
      </c>
      <c r="E45" s="22">
        <v>20500</v>
      </c>
      <c r="F45" s="23">
        <v>334.97</v>
      </c>
      <c r="G45" s="24">
        <v>5.1000000000000004E-3</v>
      </c>
    </row>
    <row r="46" spans="1:7" ht="12.95" customHeight="1">
      <c r="A46" s="20" t="s">
        <v>1004</v>
      </c>
      <c r="B46" s="21" t="s">
        <v>2357</v>
      </c>
      <c r="C46" s="16" t="s">
        <v>1005</v>
      </c>
      <c r="D46" s="18" t="s">
        <v>928</v>
      </c>
      <c r="E46" s="22">
        <v>152000</v>
      </c>
      <c r="F46" s="23">
        <v>316.08</v>
      </c>
      <c r="G46" s="24">
        <v>4.7999999999999996E-3</v>
      </c>
    </row>
    <row r="47" spans="1:7" ht="12.95" customHeight="1">
      <c r="A47" s="20" t="s">
        <v>988</v>
      </c>
      <c r="B47" s="21" t="s">
        <v>2350</v>
      </c>
      <c r="C47" s="16" t="s">
        <v>989</v>
      </c>
      <c r="D47" s="18" t="s">
        <v>980</v>
      </c>
      <c r="E47" s="22">
        <v>200000</v>
      </c>
      <c r="F47" s="23">
        <v>276.39999999999998</v>
      </c>
      <c r="G47" s="24">
        <v>4.1999999999999997E-3</v>
      </c>
    </row>
    <row r="48" spans="1:7" ht="12.95" customHeight="1">
      <c r="A48" s="20" t="s">
        <v>967</v>
      </c>
      <c r="B48" s="21" t="s">
        <v>2341</v>
      </c>
      <c r="C48" s="16" t="s">
        <v>968</v>
      </c>
      <c r="D48" s="18" t="s">
        <v>903</v>
      </c>
      <c r="E48" s="22">
        <v>75000</v>
      </c>
      <c r="F48" s="23">
        <v>269.18</v>
      </c>
      <c r="G48" s="24">
        <v>4.1000000000000003E-3</v>
      </c>
    </row>
    <row r="49" spans="1:7" ht="12.95" customHeight="1">
      <c r="A49" s="20" t="s">
        <v>1032</v>
      </c>
      <c r="B49" s="21" t="s">
        <v>2370</v>
      </c>
      <c r="C49" s="16" t="s">
        <v>1033</v>
      </c>
      <c r="D49" s="18" t="s">
        <v>997</v>
      </c>
      <c r="E49" s="22">
        <v>140000</v>
      </c>
      <c r="F49" s="23">
        <v>251.37</v>
      </c>
      <c r="G49" s="24">
        <v>3.8E-3</v>
      </c>
    </row>
    <row r="50" spans="1:7" ht="12.95" customHeight="1">
      <c r="A50" s="20" t="s">
        <v>998</v>
      </c>
      <c r="B50" s="21" t="s">
        <v>2354</v>
      </c>
      <c r="C50" s="16" t="s">
        <v>999</v>
      </c>
      <c r="D50" s="18" t="s">
        <v>973</v>
      </c>
      <c r="E50" s="22">
        <v>38850</v>
      </c>
      <c r="F50" s="23">
        <v>215.31</v>
      </c>
      <c r="G50" s="24">
        <v>3.3E-3</v>
      </c>
    </row>
    <row r="51" spans="1:7" ht="12.95" customHeight="1">
      <c r="A51" s="20" t="s">
        <v>951</v>
      </c>
      <c r="B51" s="21" t="s">
        <v>2334</v>
      </c>
      <c r="C51" s="16" t="s">
        <v>952</v>
      </c>
      <c r="D51" s="18" t="s">
        <v>953</v>
      </c>
      <c r="E51" s="22">
        <v>92000</v>
      </c>
      <c r="F51" s="23">
        <v>211.83</v>
      </c>
      <c r="G51" s="24">
        <v>3.2000000000000002E-3</v>
      </c>
    </row>
    <row r="52" spans="1:7" ht="12.95" customHeight="1">
      <c r="A52" s="20" t="s">
        <v>1006</v>
      </c>
      <c r="B52" s="21" t="s">
        <v>2358</v>
      </c>
      <c r="C52" s="16" t="s">
        <v>1007</v>
      </c>
      <c r="D52" s="18" t="s">
        <v>903</v>
      </c>
      <c r="E52" s="22">
        <v>108000</v>
      </c>
      <c r="F52" s="23">
        <v>208.71</v>
      </c>
      <c r="G52" s="24">
        <v>3.2000000000000002E-3</v>
      </c>
    </row>
    <row r="53" spans="1:7" ht="12.95" customHeight="1">
      <c r="A53" s="20" t="s">
        <v>892</v>
      </c>
      <c r="B53" s="21" t="s">
        <v>2311</v>
      </c>
      <c r="C53" s="16" t="s">
        <v>893</v>
      </c>
      <c r="D53" s="18" t="s">
        <v>894</v>
      </c>
      <c r="E53" s="22">
        <v>64800</v>
      </c>
      <c r="F53" s="23">
        <v>202.05</v>
      </c>
      <c r="G53" s="24">
        <v>3.0999999999999999E-3</v>
      </c>
    </row>
    <row r="54" spans="1:7" ht="12.95" customHeight="1">
      <c r="A54" s="20" t="s">
        <v>1034</v>
      </c>
      <c r="B54" s="21" t="s">
        <v>2371</v>
      </c>
      <c r="C54" s="16" t="s">
        <v>1035</v>
      </c>
      <c r="D54" s="18" t="s">
        <v>992</v>
      </c>
      <c r="E54" s="22">
        <v>40000</v>
      </c>
      <c r="F54" s="23">
        <v>194.54</v>
      </c>
      <c r="G54" s="24">
        <v>2.8999999999999998E-3</v>
      </c>
    </row>
    <row r="55" spans="1:7" ht="12.95" customHeight="1">
      <c r="A55" s="20" t="s">
        <v>974</v>
      </c>
      <c r="B55" s="21" t="s">
        <v>2344</v>
      </c>
      <c r="C55" s="16" t="s">
        <v>975</v>
      </c>
      <c r="D55" s="18" t="s">
        <v>888</v>
      </c>
      <c r="E55" s="22">
        <v>7600</v>
      </c>
      <c r="F55" s="23">
        <v>191.81</v>
      </c>
      <c r="G55" s="24">
        <v>2.8999999999999998E-3</v>
      </c>
    </row>
    <row r="56" spans="1:7" ht="12.95" customHeight="1">
      <c r="A56" s="20" t="s">
        <v>1055</v>
      </c>
      <c r="B56" s="21" t="s">
        <v>2380</v>
      </c>
      <c r="C56" s="16" t="s">
        <v>1056</v>
      </c>
      <c r="D56" s="18" t="s">
        <v>987</v>
      </c>
      <c r="E56" s="22">
        <v>28500</v>
      </c>
      <c r="F56" s="23">
        <v>179.07</v>
      </c>
      <c r="G56" s="24">
        <v>2.7000000000000001E-3</v>
      </c>
    </row>
    <row r="57" spans="1:7" ht="12.95" customHeight="1">
      <c r="A57" s="20" t="s">
        <v>1296</v>
      </c>
      <c r="B57" s="21" t="s">
        <v>2534</v>
      </c>
      <c r="C57" s="16" t="s">
        <v>1297</v>
      </c>
      <c r="D57" s="18" t="s">
        <v>931</v>
      </c>
      <c r="E57" s="22">
        <v>210000</v>
      </c>
      <c r="F57" s="23">
        <v>177.56</v>
      </c>
      <c r="G57" s="24">
        <v>2.7000000000000001E-3</v>
      </c>
    </row>
    <row r="58" spans="1:7" ht="12.95" customHeight="1">
      <c r="A58" s="20" t="s">
        <v>1121</v>
      </c>
      <c r="B58" s="21" t="s">
        <v>1123</v>
      </c>
      <c r="C58" s="16" t="s">
        <v>1122</v>
      </c>
      <c r="D58" s="18" t="s">
        <v>900</v>
      </c>
      <c r="E58" s="22">
        <v>225000</v>
      </c>
      <c r="F58" s="23">
        <v>173.14</v>
      </c>
      <c r="G58" s="24">
        <v>2.5999999999999999E-3</v>
      </c>
    </row>
    <row r="59" spans="1:7" ht="12.95" customHeight="1">
      <c r="A59" s="20" t="s">
        <v>1072</v>
      </c>
      <c r="B59" s="21" t="s">
        <v>2388</v>
      </c>
      <c r="C59" s="16" t="s">
        <v>1073</v>
      </c>
      <c r="D59" s="18" t="s">
        <v>997</v>
      </c>
      <c r="E59" s="22">
        <v>192000</v>
      </c>
      <c r="F59" s="23">
        <v>171.17</v>
      </c>
      <c r="G59" s="24">
        <v>2.5999999999999999E-3</v>
      </c>
    </row>
    <row r="60" spans="1:7" ht="12.95" customHeight="1">
      <c r="A60" s="20" t="s">
        <v>932</v>
      </c>
      <c r="B60" s="21" t="s">
        <v>2326</v>
      </c>
      <c r="C60" s="16" t="s">
        <v>933</v>
      </c>
      <c r="D60" s="18" t="s">
        <v>913</v>
      </c>
      <c r="E60" s="22">
        <v>62500</v>
      </c>
      <c r="F60" s="23">
        <v>150.78</v>
      </c>
      <c r="G60" s="24">
        <v>2.3E-3</v>
      </c>
    </row>
    <row r="61" spans="1:7" ht="12.95" customHeight="1">
      <c r="A61" s="20" t="s">
        <v>1015</v>
      </c>
      <c r="B61" s="21" t="s">
        <v>2362</v>
      </c>
      <c r="C61" s="16" t="s">
        <v>1016</v>
      </c>
      <c r="D61" s="18" t="s">
        <v>894</v>
      </c>
      <c r="E61" s="22">
        <v>11400</v>
      </c>
      <c r="F61" s="23">
        <v>131.24</v>
      </c>
      <c r="G61" s="24">
        <v>2E-3</v>
      </c>
    </row>
    <row r="62" spans="1:7" ht="12.95" customHeight="1">
      <c r="A62" s="20" t="s">
        <v>1043</v>
      </c>
      <c r="B62" s="21" t="s">
        <v>2375</v>
      </c>
      <c r="C62" s="16" t="s">
        <v>1044</v>
      </c>
      <c r="D62" s="18" t="s">
        <v>894</v>
      </c>
      <c r="E62" s="22">
        <v>45000</v>
      </c>
      <c r="F62" s="23">
        <v>125.98</v>
      </c>
      <c r="G62" s="24">
        <v>1.9E-3</v>
      </c>
    </row>
    <row r="63" spans="1:7" ht="12.95" customHeight="1">
      <c r="A63" s="20" t="s">
        <v>978</v>
      </c>
      <c r="B63" s="21" t="s">
        <v>2346</v>
      </c>
      <c r="C63" s="16" t="s">
        <v>979</v>
      </c>
      <c r="D63" s="18" t="s">
        <v>980</v>
      </c>
      <c r="E63" s="22">
        <v>9600</v>
      </c>
      <c r="F63" s="23">
        <v>117.29</v>
      </c>
      <c r="G63" s="24">
        <v>1.8E-3</v>
      </c>
    </row>
    <row r="64" spans="1:7" ht="12.95" customHeight="1">
      <c r="A64" s="20" t="s">
        <v>1021</v>
      </c>
      <c r="B64" s="21" t="s">
        <v>2365</v>
      </c>
      <c r="C64" s="16" t="s">
        <v>1022</v>
      </c>
      <c r="D64" s="18" t="s">
        <v>953</v>
      </c>
      <c r="E64" s="22">
        <v>48000</v>
      </c>
      <c r="F64" s="23">
        <v>109.73</v>
      </c>
      <c r="G64" s="24">
        <v>1.6999999999999999E-3</v>
      </c>
    </row>
    <row r="65" spans="1:7" ht="12.95" customHeight="1">
      <c r="A65" s="20" t="s">
        <v>1078</v>
      </c>
      <c r="B65" s="21" t="s">
        <v>2391</v>
      </c>
      <c r="C65" s="16" t="s">
        <v>1079</v>
      </c>
      <c r="D65" s="18" t="s">
        <v>997</v>
      </c>
      <c r="E65" s="22">
        <v>60000</v>
      </c>
      <c r="F65" s="23">
        <v>100.86</v>
      </c>
      <c r="G65" s="24">
        <v>1.5E-3</v>
      </c>
    </row>
    <row r="66" spans="1:7" ht="12.95" customHeight="1">
      <c r="A66" s="20" t="s">
        <v>1012</v>
      </c>
      <c r="B66" s="21" t="s">
        <v>2361</v>
      </c>
      <c r="C66" s="16" t="s">
        <v>1013</v>
      </c>
      <c r="D66" s="18" t="s">
        <v>1014</v>
      </c>
      <c r="E66" s="22">
        <v>84000</v>
      </c>
      <c r="F66" s="23">
        <v>92.95</v>
      </c>
      <c r="G66" s="24">
        <v>1.4E-3</v>
      </c>
    </row>
    <row r="67" spans="1:7" ht="12.95" customHeight="1">
      <c r="A67" s="20" t="s">
        <v>1036</v>
      </c>
      <c r="B67" s="21" t="s">
        <v>2372</v>
      </c>
      <c r="C67" s="16" t="s">
        <v>1037</v>
      </c>
      <c r="D67" s="18" t="s">
        <v>919</v>
      </c>
      <c r="E67" s="22">
        <v>2500</v>
      </c>
      <c r="F67" s="23">
        <v>71.150000000000006</v>
      </c>
      <c r="G67" s="24">
        <v>1.1000000000000001E-3</v>
      </c>
    </row>
    <row r="68" spans="1:7" ht="12.95" customHeight="1">
      <c r="A68" s="20" t="s">
        <v>1064</v>
      </c>
      <c r="B68" s="21" t="s">
        <v>2384</v>
      </c>
      <c r="C68" s="16" t="s">
        <v>1065</v>
      </c>
      <c r="D68" s="18" t="s">
        <v>894</v>
      </c>
      <c r="E68" s="22">
        <v>2000</v>
      </c>
      <c r="F68" s="23">
        <v>70.650000000000006</v>
      </c>
      <c r="G68" s="24">
        <v>1.1000000000000001E-3</v>
      </c>
    </row>
    <row r="69" spans="1:7" ht="12.95" customHeight="1">
      <c r="A69" s="20" t="s">
        <v>1298</v>
      </c>
      <c r="B69" s="21" t="s">
        <v>2535</v>
      </c>
      <c r="C69" s="16" t="s">
        <v>1299</v>
      </c>
      <c r="D69" s="18" t="s">
        <v>928</v>
      </c>
      <c r="E69" s="22">
        <v>64000</v>
      </c>
      <c r="F69" s="23">
        <v>60.22</v>
      </c>
      <c r="G69" s="24">
        <v>8.9999999999999998E-4</v>
      </c>
    </row>
    <row r="70" spans="1:7" ht="12.95" customHeight="1">
      <c r="A70" s="20" t="s">
        <v>1300</v>
      </c>
      <c r="B70" s="21" t="s">
        <v>2536</v>
      </c>
      <c r="C70" s="16" t="s">
        <v>1301</v>
      </c>
      <c r="D70" s="18" t="s">
        <v>953</v>
      </c>
      <c r="E70" s="22">
        <v>250</v>
      </c>
      <c r="F70" s="23">
        <v>58.34</v>
      </c>
      <c r="G70" s="24">
        <v>8.9999999999999998E-4</v>
      </c>
    </row>
    <row r="71" spans="1:7" ht="12.95" customHeight="1">
      <c r="A71" s="20" t="s">
        <v>941</v>
      </c>
      <c r="B71" s="21" t="s">
        <v>2330</v>
      </c>
      <c r="C71" s="16" t="s">
        <v>942</v>
      </c>
      <c r="D71" s="18" t="s">
        <v>903</v>
      </c>
      <c r="E71" s="22">
        <v>4800</v>
      </c>
      <c r="F71" s="23">
        <v>55.71</v>
      </c>
      <c r="G71" s="24">
        <v>8.0000000000000004E-4</v>
      </c>
    </row>
    <row r="72" spans="1:7" ht="12.95" customHeight="1">
      <c r="A72" s="20" t="s">
        <v>990</v>
      </c>
      <c r="B72" s="21" t="s">
        <v>2351</v>
      </c>
      <c r="C72" s="16" t="s">
        <v>991</v>
      </c>
      <c r="D72" s="18" t="s">
        <v>992</v>
      </c>
      <c r="E72" s="22">
        <v>3000</v>
      </c>
      <c r="F72" s="23">
        <v>52.82</v>
      </c>
      <c r="G72" s="24">
        <v>8.0000000000000004E-4</v>
      </c>
    </row>
    <row r="73" spans="1:7" ht="12.95" customHeight="1">
      <c r="A73" s="20" t="s">
        <v>981</v>
      </c>
      <c r="B73" s="21" t="s">
        <v>2347</v>
      </c>
      <c r="C73" s="16" t="s">
        <v>982</v>
      </c>
      <c r="D73" s="18" t="s">
        <v>888</v>
      </c>
      <c r="E73" s="22">
        <v>8400</v>
      </c>
      <c r="F73" s="23">
        <v>48.9</v>
      </c>
      <c r="G73" s="24">
        <v>6.9999999999999999E-4</v>
      </c>
    </row>
    <row r="74" spans="1:7" ht="12.95" customHeight="1">
      <c r="A74" s="20" t="s">
        <v>963</v>
      </c>
      <c r="B74" s="21" t="s">
        <v>2339</v>
      </c>
      <c r="C74" s="16" t="s">
        <v>964</v>
      </c>
      <c r="D74" s="18" t="s">
        <v>950</v>
      </c>
      <c r="E74" s="22">
        <v>4400</v>
      </c>
      <c r="F74" s="23">
        <v>47.27</v>
      </c>
      <c r="G74" s="24">
        <v>6.9999999999999999E-4</v>
      </c>
    </row>
    <row r="75" spans="1:7" ht="12.95" customHeight="1">
      <c r="A75" s="20" t="s">
        <v>898</v>
      </c>
      <c r="B75" s="21" t="s">
        <v>2313</v>
      </c>
      <c r="C75" s="16" t="s">
        <v>899</v>
      </c>
      <c r="D75" s="18" t="s">
        <v>900</v>
      </c>
      <c r="E75" s="22">
        <v>3150</v>
      </c>
      <c r="F75" s="23">
        <v>45.09</v>
      </c>
      <c r="G75" s="24">
        <v>6.9999999999999999E-4</v>
      </c>
    </row>
    <row r="76" spans="1:7" ht="12.95" customHeight="1">
      <c r="A76" s="20" t="s">
        <v>1062</v>
      </c>
      <c r="B76" s="21" t="s">
        <v>2383</v>
      </c>
      <c r="C76" s="16" t="s">
        <v>1063</v>
      </c>
      <c r="D76" s="18" t="s">
        <v>919</v>
      </c>
      <c r="E76" s="22">
        <v>2500</v>
      </c>
      <c r="F76" s="23">
        <v>35.42</v>
      </c>
      <c r="G76" s="24">
        <v>5.0000000000000001E-4</v>
      </c>
    </row>
    <row r="77" spans="1:7" ht="12.95" customHeight="1">
      <c r="A77" s="20" t="s">
        <v>1087</v>
      </c>
      <c r="B77" s="21" t="s">
        <v>2395</v>
      </c>
      <c r="C77" s="16" t="s">
        <v>1088</v>
      </c>
      <c r="D77" s="18" t="s">
        <v>1054</v>
      </c>
      <c r="E77" s="22">
        <v>106875</v>
      </c>
      <c r="F77" s="23">
        <v>28.54</v>
      </c>
      <c r="G77" s="24">
        <v>4.0000000000000002E-4</v>
      </c>
    </row>
    <row r="78" spans="1:7" ht="12.95" customHeight="1">
      <c r="A78" s="20" t="s">
        <v>1089</v>
      </c>
      <c r="B78" s="21" t="s">
        <v>2396</v>
      </c>
      <c r="C78" s="16" t="s">
        <v>1090</v>
      </c>
      <c r="D78" s="18" t="s">
        <v>1054</v>
      </c>
      <c r="E78" s="22">
        <v>1800</v>
      </c>
      <c r="F78" s="23">
        <v>21.06</v>
      </c>
      <c r="G78" s="24">
        <v>2.9999999999999997E-4</v>
      </c>
    </row>
    <row r="79" spans="1:7" ht="12.95" customHeight="1">
      <c r="A79" s="20" t="s">
        <v>1130</v>
      </c>
      <c r="B79" s="21" t="s">
        <v>2412</v>
      </c>
      <c r="C79" s="16" t="s">
        <v>1131</v>
      </c>
      <c r="D79" s="18" t="s">
        <v>916</v>
      </c>
      <c r="E79" s="22">
        <v>4400</v>
      </c>
      <c r="F79" s="23">
        <v>17.16</v>
      </c>
      <c r="G79" s="24">
        <v>2.9999999999999997E-4</v>
      </c>
    </row>
    <row r="80" spans="1:7" ht="12.95" customHeight="1">
      <c r="A80" s="20" t="s">
        <v>985</v>
      </c>
      <c r="B80" s="21" t="s">
        <v>2349</v>
      </c>
      <c r="C80" s="16" t="s">
        <v>986</v>
      </c>
      <c r="D80" s="18" t="s">
        <v>987</v>
      </c>
      <c r="E80" s="22">
        <v>1000</v>
      </c>
      <c r="F80" s="23">
        <v>7.7</v>
      </c>
      <c r="G80" s="24">
        <v>1E-4</v>
      </c>
    </row>
    <row r="81" spans="1:7" ht="12.95" customHeight="1">
      <c r="A81" s="9"/>
      <c r="B81" s="26" t="s">
        <v>23</v>
      </c>
      <c r="C81" s="25" t="s">
        <v>2</v>
      </c>
      <c r="D81" s="26" t="s">
        <v>2</v>
      </c>
      <c r="E81" s="26" t="s">
        <v>2</v>
      </c>
      <c r="F81" s="27">
        <v>44233.1</v>
      </c>
      <c r="G81" s="28">
        <v>0.67020000000000002</v>
      </c>
    </row>
    <row r="82" spans="1:7" ht="12.95" customHeight="1">
      <c r="A82" s="9"/>
      <c r="B82" s="17" t="s">
        <v>1142</v>
      </c>
      <c r="C82" s="32" t="s">
        <v>2</v>
      </c>
      <c r="D82" s="29" t="s">
        <v>2</v>
      </c>
      <c r="E82" s="29" t="s">
        <v>2</v>
      </c>
      <c r="F82" s="30" t="s">
        <v>25</v>
      </c>
      <c r="G82" s="31" t="s">
        <v>25</v>
      </c>
    </row>
    <row r="83" spans="1:7" ht="12.95" customHeight="1">
      <c r="A83" s="9"/>
      <c r="B83" s="26" t="s">
        <v>23</v>
      </c>
      <c r="C83" s="32" t="s">
        <v>2</v>
      </c>
      <c r="D83" s="29" t="s">
        <v>2</v>
      </c>
      <c r="E83" s="29" t="s">
        <v>2</v>
      </c>
      <c r="F83" s="30" t="s">
        <v>25</v>
      </c>
      <c r="G83" s="31" t="s">
        <v>25</v>
      </c>
    </row>
    <row r="84" spans="1:7" ht="12.95" customHeight="1">
      <c r="A84" s="9"/>
      <c r="B84" s="26" t="s">
        <v>26</v>
      </c>
      <c r="C84" s="32" t="s">
        <v>2</v>
      </c>
      <c r="D84" s="29" t="s">
        <v>2</v>
      </c>
      <c r="E84" s="42" t="s">
        <v>2</v>
      </c>
      <c r="F84" s="43">
        <v>44233.1</v>
      </c>
      <c r="G84" s="44">
        <v>0.67020000000000002</v>
      </c>
    </row>
    <row r="85" spans="1:7" ht="12.95" customHeight="1">
      <c r="A85" s="9"/>
      <c r="B85" s="17" t="s">
        <v>1143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9"/>
      <c r="B86" s="17" t="s">
        <v>1144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20" t="s">
        <v>1219</v>
      </c>
      <c r="B87" s="21" t="s">
        <v>2487</v>
      </c>
      <c r="C87" s="16" t="s">
        <v>2</v>
      </c>
      <c r="D87" s="18" t="s">
        <v>1146</v>
      </c>
      <c r="E87" s="22">
        <v>-1000</v>
      </c>
      <c r="F87" s="23">
        <v>-7.72</v>
      </c>
      <c r="G87" s="24">
        <v>-1E-4</v>
      </c>
    </row>
    <row r="88" spans="1:7" ht="12.95" customHeight="1">
      <c r="A88" s="20" t="s">
        <v>1151</v>
      </c>
      <c r="B88" s="21" t="s">
        <v>2423</v>
      </c>
      <c r="C88" s="16" t="s">
        <v>2</v>
      </c>
      <c r="D88" s="18" t="s">
        <v>1146</v>
      </c>
      <c r="E88" s="22">
        <v>-4400</v>
      </c>
      <c r="F88" s="23">
        <v>-17.25</v>
      </c>
      <c r="G88" s="24">
        <v>-2.9999999999999997E-4</v>
      </c>
    </row>
    <row r="89" spans="1:7" ht="12.95" customHeight="1">
      <c r="A89" s="20" t="s">
        <v>1172</v>
      </c>
      <c r="B89" s="21" t="s">
        <v>2440</v>
      </c>
      <c r="C89" s="16" t="s">
        <v>2</v>
      </c>
      <c r="D89" s="18" t="s">
        <v>1146</v>
      </c>
      <c r="E89" s="22">
        <v>-1800</v>
      </c>
      <c r="F89" s="23">
        <v>-21.12</v>
      </c>
      <c r="G89" s="24">
        <v>-2.9999999999999997E-4</v>
      </c>
    </row>
    <row r="90" spans="1:7" ht="12.95" customHeight="1">
      <c r="A90" s="20" t="s">
        <v>1173</v>
      </c>
      <c r="B90" s="21" t="s">
        <v>2441</v>
      </c>
      <c r="C90" s="16" t="s">
        <v>2</v>
      </c>
      <c r="D90" s="18" t="s">
        <v>1146</v>
      </c>
      <c r="E90" s="22">
        <v>-106875</v>
      </c>
      <c r="F90" s="23">
        <v>-28.7</v>
      </c>
      <c r="G90" s="24">
        <v>-4.0000000000000002E-4</v>
      </c>
    </row>
    <row r="91" spans="1:7" ht="12.95" customHeight="1">
      <c r="A91" s="20" t="s">
        <v>1185</v>
      </c>
      <c r="B91" s="21" t="s">
        <v>2453</v>
      </c>
      <c r="C91" s="16" t="s">
        <v>2</v>
      </c>
      <c r="D91" s="18" t="s">
        <v>1146</v>
      </c>
      <c r="E91" s="22">
        <v>-2500</v>
      </c>
      <c r="F91" s="23">
        <v>-35.64</v>
      </c>
      <c r="G91" s="24">
        <v>-5.0000000000000001E-4</v>
      </c>
    </row>
    <row r="92" spans="1:7" ht="12.95" customHeight="1">
      <c r="A92" s="20" t="s">
        <v>1255</v>
      </c>
      <c r="B92" s="21" t="s">
        <v>2522</v>
      </c>
      <c r="C92" s="16" t="s">
        <v>2</v>
      </c>
      <c r="D92" s="18" t="s">
        <v>1146</v>
      </c>
      <c r="E92" s="22">
        <v>-3150</v>
      </c>
      <c r="F92" s="23">
        <v>-45.36</v>
      </c>
      <c r="G92" s="24">
        <v>-6.9999999999999999E-4</v>
      </c>
    </row>
    <row r="93" spans="1:7" ht="12.95" customHeight="1">
      <c r="A93" s="20" t="s">
        <v>1228</v>
      </c>
      <c r="B93" s="21" t="s">
        <v>2496</v>
      </c>
      <c r="C93" s="16" t="s">
        <v>2</v>
      </c>
      <c r="D93" s="18" t="s">
        <v>1146</v>
      </c>
      <c r="E93" s="22">
        <v>-4400</v>
      </c>
      <c r="F93" s="23">
        <v>-47.12</v>
      </c>
      <c r="G93" s="24">
        <v>-6.9999999999999999E-4</v>
      </c>
    </row>
    <row r="94" spans="1:7" ht="12.95" customHeight="1">
      <c r="A94" s="20" t="s">
        <v>1221</v>
      </c>
      <c r="B94" s="21" t="s">
        <v>2489</v>
      </c>
      <c r="C94" s="16" t="s">
        <v>2</v>
      </c>
      <c r="D94" s="18" t="s">
        <v>1146</v>
      </c>
      <c r="E94" s="22">
        <v>-8400</v>
      </c>
      <c r="F94" s="23">
        <v>-49.28</v>
      </c>
      <c r="G94" s="24">
        <v>-6.9999999999999999E-4</v>
      </c>
    </row>
    <row r="95" spans="1:7" ht="12.95" customHeight="1">
      <c r="A95" s="20" t="s">
        <v>1217</v>
      </c>
      <c r="B95" s="21" t="s">
        <v>2485</v>
      </c>
      <c r="C95" s="16" t="s">
        <v>2</v>
      </c>
      <c r="D95" s="18" t="s">
        <v>1146</v>
      </c>
      <c r="E95" s="22">
        <v>-3000</v>
      </c>
      <c r="F95" s="23">
        <v>-53.06</v>
      </c>
      <c r="G95" s="24">
        <v>-8.0000000000000004E-4</v>
      </c>
    </row>
    <row r="96" spans="1:7" ht="12.95" customHeight="1">
      <c r="A96" s="20" t="s">
        <v>1238</v>
      </c>
      <c r="B96" s="21" t="s">
        <v>2506</v>
      </c>
      <c r="C96" s="16" t="s">
        <v>2</v>
      </c>
      <c r="D96" s="18" t="s">
        <v>1146</v>
      </c>
      <c r="E96" s="22">
        <v>-4800</v>
      </c>
      <c r="F96" s="23">
        <v>-55.78</v>
      </c>
      <c r="G96" s="24">
        <v>-8.0000000000000004E-4</v>
      </c>
    </row>
    <row r="97" spans="1:7" ht="12.95" customHeight="1">
      <c r="A97" s="20" t="s">
        <v>1302</v>
      </c>
      <c r="B97" s="21" t="s">
        <v>2537</v>
      </c>
      <c r="C97" s="16" t="s">
        <v>2</v>
      </c>
      <c r="D97" s="18" t="s">
        <v>1146</v>
      </c>
      <c r="E97" s="22">
        <v>-250</v>
      </c>
      <c r="F97" s="23">
        <v>-58.55</v>
      </c>
      <c r="G97" s="24">
        <v>-8.9999999999999998E-4</v>
      </c>
    </row>
    <row r="98" spans="1:7" ht="12.95" customHeight="1">
      <c r="A98" s="20" t="s">
        <v>1303</v>
      </c>
      <c r="B98" s="21" t="s">
        <v>2538</v>
      </c>
      <c r="C98" s="16" t="s">
        <v>2</v>
      </c>
      <c r="D98" s="18" t="s">
        <v>1146</v>
      </c>
      <c r="E98" s="22">
        <v>-64000</v>
      </c>
      <c r="F98" s="23">
        <v>-60.38</v>
      </c>
      <c r="G98" s="24">
        <v>-8.9999999999999998E-4</v>
      </c>
    </row>
    <row r="99" spans="1:7" ht="12.95" customHeight="1">
      <c r="A99" s="20" t="s">
        <v>1184</v>
      </c>
      <c r="B99" s="21" t="s">
        <v>2452</v>
      </c>
      <c r="C99" s="16" t="s">
        <v>2</v>
      </c>
      <c r="D99" s="18" t="s">
        <v>1146</v>
      </c>
      <c r="E99" s="22">
        <v>-2000</v>
      </c>
      <c r="F99" s="23">
        <v>-70.92</v>
      </c>
      <c r="G99" s="24">
        <v>-1.1000000000000001E-3</v>
      </c>
    </row>
    <row r="100" spans="1:7" ht="12.95" customHeight="1">
      <c r="A100" s="20" t="s">
        <v>1196</v>
      </c>
      <c r="B100" s="21" t="s">
        <v>2464</v>
      </c>
      <c r="C100" s="16" t="s">
        <v>2</v>
      </c>
      <c r="D100" s="18" t="s">
        <v>1146</v>
      </c>
      <c r="E100" s="22">
        <v>-2500</v>
      </c>
      <c r="F100" s="23">
        <v>-71.62</v>
      </c>
      <c r="G100" s="24">
        <v>-1.1000000000000001E-3</v>
      </c>
    </row>
    <row r="101" spans="1:7" ht="12.95" customHeight="1">
      <c r="A101" s="20" t="s">
        <v>1207</v>
      </c>
      <c r="B101" s="21" t="s">
        <v>2475</v>
      </c>
      <c r="C101" s="16" t="s">
        <v>2</v>
      </c>
      <c r="D101" s="18" t="s">
        <v>1146</v>
      </c>
      <c r="E101" s="22">
        <v>-84000</v>
      </c>
      <c r="F101" s="23">
        <v>-93.58</v>
      </c>
      <c r="G101" s="24">
        <v>-1.4E-3</v>
      </c>
    </row>
    <row r="102" spans="1:7" ht="12.95" customHeight="1">
      <c r="A102" s="20" t="s">
        <v>1177</v>
      </c>
      <c r="B102" s="21" t="s">
        <v>2445</v>
      </c>
      <c r="C102" s="16" t="s">
        <v>2</v>
      </c>
      <c r="D102" s="18" t="s">
        <v>1146</v>
      </c>
      <c r="E102" s="22">
        <v>-60000</v>
      </c>
      <c r="F102" s="23">
        <v>-101.43</v>
      </c>
      <c r="G102" s="24">
        <v>-1.5E-3</v>
      </c>
    </row>
    <row r="103" spans="1:7" ht="12.95" customHeight="1">
      <c r="A103" s="20" t="s">
        <v>1203</v>
      </c>
      <c r="B103" s="21" t="s">
        <v>2471</v>
      </c>
      <c r="C103" s="16" t="s">
        <v>2</v>
      </c>
      <c r="D103" s="18" t="s">
        <v>1146</v>
      </c>
      <c r="E103" s="22">
        <v>-48000</v>
      </c>
      <c r="F103" s="23">
        <v>-109.13</v>
      </c>
      <c r="G103" s="24">
        <v>-1.6999999999999999E-3</v>
      </c>
    </row>
    <row r="104" spans="1:7" ht="12.95" customHeight="1">
      <c r="A104" s="20" t="s">
        <v>1222</v>
      </c>
      <c r="B104" s="21" t="s">
        <v>2490</v>
      </c>
      <c r="C104" s="16" t="s">
        <v>2</v>
      </c>
      <c r="D104" s="18" t="s">
        <v>1146</v>
      </c>
      <c r="E104" s="22">
        <v>-9600</v>
      </c>
      <c r="F104" s="23">
        <v>-117.96</v>
      </c>
      <c r="G104" s="24">
        <v>-1.8E-3</v>
      </c>
    </row>
    <row r="105" spans="1:7" ht="12.95" customHeight="1">
      <c r="A105" s="20" t="s">
        <v>1193</v>
      </c>
      <c r="B105" s="21" t="s">
        <v>2461</v>
      </c>
      <c r="C105" s="16" t="s">
        <v>2</v>
      </c>
      <c r="D105" s="18" t="s">
        <v>1146</v>
      </c>
      <c r="E105" s="22">
        <v>-45000</v>
      </c>
      <c r="F105" s="23">
        <v>-126.11</v>
      </c>
      <c r="G105" s="24">
        <v>-1.9E-3</v>
      </c>
    </row>
    <row r="106" spans="1:7" ht="12.95" customHeight="1">
      <c r="A106" s="20" t="s">
        <v>1206</v>
      </c>
      <c r="B106" s="21" t="s">
        <v>2474</v>
      </c>
      <c r="C106" s="16" t="s">
        <v>2</v>
      </c>
      <c r="D106" s="18" t="s">
        <v>1146</v>
      </c>
      <c r="E106" s="22">
        <v>-11400</v>
      </c>
      <c r="F106" s="23">
        <v>-131.19</v>
      </c>
      <c r="G106" s="24">
        <v>-2E-3</v>
      </c>
    </row>
    <row r="107" spans="1:7" ht="12.95" customHeight="1">
      <c r="A107" s="20" t="s">
        <v>1242</v>
      </c>
      <c r="B107" s="21" t="s">
        <v>2510</v>
      </c>
      <c r="C107" s="16" t="s">
        <v>2</v>
      </c>
      <c r="D107" s="18" t="s">
        <v>1146</v>
      </c>
      <c r="E107" s="22">
        <v>-62500</v>
      </c>
      <c r="F107" s="23">
        <v>-151.81</v>
      </c>
      <c r="G107" s="24">
        <v>-2.3E-3</v>
      </c>
    </row>
    <row r="108" spans="1:7" ht="12.95" customHeight="1">
      <c r="A108" s="20" t="s">
        <v>1180</v>
      </c>
      <c r="B108" s="21" t="s">
        <v>2448</v>
      </c>
      <c r="C108" s="16" t="s">
        <v>2</v>
      </c>
      <c r="D108" s="18" t="s">
        <v>1146</v>
      </c>
      <c r="E108" s="22">
        <v>-192000</v>
      </c>
      <c r="F108" s="23">
        <v>-172.32</v>
      </c>
      <c r="G108" s="24">
        <v>-2.5999999999999999E-3</v>
      </c>
    </row>
    <row r="109" spans="1:7" ht="12.95" customHeight="1">
      <c r="A109" s="20" t="s">
        <v>1304</v>
      </c>
      <c r="B109" s="21" t="s">
        <v>2539</v>
      </c>
      <c r="C109" s="16" t="s">
        <v>2</v>
      </c>
      <c r="D109" s="18" t="s">
        <v>1146</v>
      </c>
      <c r="E109" s="22">
        <v>-210000</v>
      </c>
      <c r="F109" s="23">
        <v>-173.36</v>
      </c>
      <c r="G109" s="24">
        <v>-2.5999999999999999E-3</v>
      </c>
    </row>
    <row r="110" spans="1:7" ht="12.95" customHeight="1">
      <c r="A110" s="20" t="s">
        <v>1155</v>
      </c>
      <c r="B110" s="21" t="s">
        <v>1156</v>
      </c>
      <c r="C110" s="16" t="s">
        <v>2</v>
      </c>
      <c r="D110" s="18" t="s">
        <v>1146</v>
      </c>
      <c r="E110" s="22">
        <v>-225000</v>
      </c>
      <c r="F110" s="23">
        <v>-174.38</v>
      </c>
      <c r="G110" s="24">
        <v>-2.5999999999999999E-3</v>
      </c>
    </row>
    <row r="111" spans="1:7" ht="12.95" customHeight="1">
      <c r="A111" s="20" t="s">
        <v>1188</v>
      </c>
      <c r="B111" s="21" t="s">
        <v>2456</v>
      </c>
      <c r="C111" s="16" t="s">
        <v>2</v>
      </c>
      <c r="D111" s="18" t="s">
        <v>1146</v>
      </c>
      <c r="E111" s="22">
        <v>-28500</v>
      </c>
      <c r="F111" s="23">
        <v>-179.86</v>
      </c>
      <c r="G111" s="24">
        <v>-2.7000000000000001E-3</v>
      </c>
    </row>
    <row r="112" spans="1:7" ht="12.95" customHeight="1">
      <c r="A112" s="20" t="s">
        <v>1224</v>
      </c>
      <c r="B112" s="21" t="s">
        <v>2492</v>
      </c>
      <c r="C112" s="16" t="s">
        <v>2</v>
      </c>
      <c r="D112" s="18" t="s">
        <v>1146</v>
      </c>
      <c r="E112" s="22">
        <v>-7600</v>
      </c>
      <c r="F112" s="23">
        <v>-192.51</v>
      </c>
      <c r="G112" s="24">
        <v>-2.8999999999999998E-3</v>
      </c>
    </row>
    <row r="113" spans="1:7" ht="12.95" customHeight="1">
      <c r="A113" s="20" t="s">
        <v>1197</v>
      </c>
      <c r="B113" s="21" t="s">
        <v>2465</v>
      </c>
      <c r="C113" s="16" t="s">
        <v>2</v>
      </c>
      <c r="D113" s="18" t="s">
        <v>1146</v>
      </c>
      <c r="E113" s="22">
        <v>-40000</v>
      </c>
      <c r="F113" s="23">
        <v>-195.88</v>
      </c>
      <c r="G113" s="24">
        <v>-3.0000000000000001E-3</v>
      </c>
    </row>
    <row r="114" spans="1:7" ht="12.95" customHeight="1">
      <c r="A114" s="20" t="s">
        <v>1257</v>
      </c>
      <c r="B114" s="21" t="s">
        <v>2524</v>
      </c>
      <c r="C114" s="16" t="s">
        <v>2</v>
      </c>
      <c r="D114" s="18" t="s">
        <v>1146</v>
      </c>
      <c r="E114" s="22">
        <v>-64800</v>
      </c>
      <c r="F114" s="23">
        <v>-200.39</v>
      </c>
      <c r="G114" s="24">
        <v>-3.0000000000000001E-3</v>
      </c>
    </row>
    <row r="115" spans="1:7" ht="12.95" customHeight="1">
      <c r="A115" s="20" t="s">
        <v>1210</v>
      </c>
      <c r="B115" s="21" t="s">
        <v>2478</v>
      </c>
      <c r="C115" s="16" t="s">
        <v>2</v>
      </c>
      <c r="D115" s="18" t="s">
        <v>1146</v>
      </c>
      <c r="E115" s="22">
        <v>-108000</v>
      </c>
      <c r="F115" s="23">
        <v>-209.09</v>
      </c>
      <c r="G115" s="24">
        <v>-3.2000000000000002E-3</v>
      </c>
    </row>
    <row r="116" spans="1:7" ht="12.95" customHeight="1">
      <c r="A116" s="20" t="s">
        <v>1233</v>
      </c>
      <c r="B116" s="21" t="s">
        <v>2501</v>
      </c>
      <c r="C116" s="16" t="s">
        <v>2</v>
      </c>
      <c r="D116" s="18" t="s">
        <v>1146</v>
      </c>
      <c r="E116" s="22">
        <v>-92000</v>
      </c>
      <c r="F116" s="23">
        <v>-212.98</v>
      </c>
      <c r="G116" s="24">
        <v>-3.2000000000000002E-3</v>
      </c>
    </row>
    <row r="117" spans="1:7" ht="12.95" customHeight="1">
      <c r="A117" s="20" t="s">
        <v>1214</v>
      </c>
      <c r="B117" s="21" t="s">
        <v>2482</v>
      </c>
      <c r="C117" s="16" t="s">
        <v>2</v>
      </c>
      <c r="D117" s="18" t="s">
        <v>1146</v>
      </c>
      <c r="E117" s="22">
        <v>-38850</v>
      </c>
      <c r="F117" s="23">
        <v>-215.7</v>
      </c>
      <c r="G117" s="24">
        <v>-3.3E-3</v>
      </c>
    </row>
    <row r="118" spans="1:7" ht="12.95" customHeight="1">
      <c r="A118" s="20" t="s">
        <v>1198</v>
      </c>
      <c r="B118" s="21" t="s">
        <v>2466</v>
      </c>
      <c r="C118" s="16" t="s">
        <v>2</v>
      </c>
      <c r="D118" s="18" t="s">
        <v>1146</v>
      </c>
      <c r="E118" s="22">
        <v>-140000</v>
      </c>
      <c r="F118" s="23">
        <v>-252.56</v>
      </c>
      <c r="G118" s="24">
        <v>-3.8E-3</v>
      </c>
    </row>
    <row r="119" spans="1:7" ht="12.95" customHeight="1">
      <c r="A119" s="20" t="s">
        <v>1227</v>
      </c>
      <c r="B119" s="21" t="s">
        <v>2495</v>
      </c>
      <c r="C119" s="16" t="s">
        <v>2</v>
      </c>
      <c r="D119" s="18" t="s">
        <v>1146</v>
      </c>
      <c r="E119" s="22">
        <v>-75000</v>
      </c>
      <c r="F119" s="23">
        <v>-269.63</v>
      </c>
      <c r="G119" s="24">
        <v>-4.1000000000000003E-3</v>
      </c>
    </row>
    <row r="120" spans="1:7" ht="12.95" customHeight="1">
      <c r="A120" s="20" t="s">
        <v>1218</v>
      </c>
      <c r="B120" s="21" t="s">
        <v>2486</v>
      </c>
      <c r="C120" s="16" t="s">
        <v>2</v>
      </c>
      <c r="D120" s="18" t="s">
        <v>1146</v>
      </c>
      <c r="E120" s="22">
        <v>-200000</v>
      </c>
      <c r="F120" s="23">
        <v>-278.3</v>
      </c>
      <c r="G120" s="24">
        <v>-4.1999999999999997E-3</v>
      </c>
    </row>
    <row r="121" spans="1:7" ht="12.95" customHeight="1">
      <c r="A121" s="20" t="s">
        <v>1211</v>
      </c>
      <c r="B121" s="21" t="s">
        <v>2479</v>
      </c>
      <c r="C121" s="16" t="s">
        <v>2</v>
      </c>
      <c r="D121" s="18" t="s">
        <v>1146</v>
      </c>
      <c r="E121" s="22">
        <v>-152000</v>
      </c>
      <c r="F121" s="23">
        <v>-317.91000000000003</v>
      </c>
      <c r="G121" s="24">
        <v>-4.7999999999999996E-3</v>
      </c>
    </row>
    <row r="122" spans="1:7" ht="12.95" customHeight="1">
      <c r="A122" s="20" t="s">
        <v>1305</v>
      </c>
      <c r="B122" s="21" t="s">
        <v>2540</v>
      </c>
      <c r="C122" s="16" t="s">
        <v>2</v>
      </c>
      <c r="D122" s="18" t="s">
        <v>1146</v>
      </c>
      <c r="E122" s="22">
        <v>-20500</v>
      </c>
      <c r="F122" s="23">
        <v>-336.13</v>
      </c>
      <c r="G122" s="24">
        <v>-5.1000000000000004E-3</v>
      </c>
    </row>
    <row r="123" spans="1:7" ht="12.95" customHeight="1">
      <c r="A123" s="20" t="s">
        <v>1213</v>
      </c>
      <c r="B123" s="21" t="s">
        <v>2481</v>
      </c>
      <c r="C123" s="16" t="s">
        <v>2</v>
      </c>
      <c r="D123" s="18" t="s">
        <v>1146</v>
      </c>
      <c r="E123" s="22">
        <v>-39200</v>
      </c>
      <c r="F123" s="23">
        <v>-340.41</v>
      </c>
      <c r="G123" s="24">
        <v>-5.1999999999999998E-3</v>
      </c>
    </row>
    <row r="124" spans="1:7" ht="12.95" customHeight="1">
      <c r="A124" s="20" t="s">
        <v>1169</v>
      </c>
      <c r="B124" s="21" t="s">
        <v>1170</v>
      </c>
      <c r="C124" s="16" t="s">
        <v>2</v>
      </c>
      <c r="D124" s="18" t="s">
        <v>1146</v>
      </c>
      <c r="E124" s="22">
        <v>-192500</v>
      </c>
      <c r="F124" s="23">
        <v>-341.21</v>
      </c>
      <c r="G124" s="24">
        <v>-5.1999999999999998E-3</v>
      </c>
    </row>
    <row r="125" spans="1:7" ht="12.95" customHeight="1">
      <c r="A125" s="20" t="s">
        <v>1256</v>
      </c>
      <c r="B125" s="21" t="s">
        <v>2523</v>
      </c>
      <c r="C125" s="16" t="s">
        <v>2</v>
      </c>
      <c r="D125" s="18" t="s">
        <v>1146</v>
      </c>
      <c r="E125" s="22">
        <v>-21600</v>
      </c>
      <c r="F125" s="23">
        <v>-365.1</v>
      </c>
      <c r="G125" s="24">
        <v>-5.4999999999999997E-3</v>
      </c>
    </row>
    <row r="126" spans="1:7" ht="12.95" customHeight="1">
      <c r="A126" s="20" t="s">
        <v>1306</v>
      </c>
      <c r="B126" s="21" t="s">
        <v>2541</v>
      </c>
      <c r="C126" s="16" t="s">
        <v>2</v>
      </c>
      <c r="D126" s="18" t="s">
        <v>1146</v>
      </c>
      <c r="E126" s="22">
        <v>-1071000</v>
      </c>
      <c r="F126" s="23">
        <v>-381.28</v>
      </c>
      <c r="G126" s="24">
        <v>-5.7999999999999996E-3</v>
      </c>
    </row>
    <row r="127" spans="1:7" ht="12.95" customHeight="1">
      <c r="A127" s="20" t="s">
        <v>1212</v>
      </c>
      <c r="B127" s="21" t="s">
        <v>2480</v>
      </c>
      <c r="C127" s="16" t="s">
        <v>2</v>
      </c>
      <c r="D127" s="18" t="s">
        <v>1146</v>
      </c>
      <c r="E127" s="22">
        <v>-63700</v>
      </c>
      <c r="F127" s="23">
        <v>-406.98</v>
      </c>
      <c r="G127" s="24">
        <v>-6.1999999999999998E-3</v>
      </c>
    </row>
    <row r="128" spans="1:7" ht="12.95" customHeight="1">
      <c r="A128" s="20" t="s">
        <v>1240</v>
      </c>
      <c r="B128" s="21" t="s">
        <v>2508</v>
      </c>
      <c r="C128" s="16" t="s">
        <v>2</v>
      </c>
      <c r="D128" s="18" t="s">
        <v>1146</v>
      </c>
      <c r="E128" s="22">
        <v>-169600</v>
      </c>
      <c r="F128" s="23">
        <v>-408.74</v>
      </c>
      <c r="G128" s="24">
        <v>-6.1999999999999998E-3</v>
      </c>
    </row>
    <row r="129" spans="1:7" ht="12.95" customHeight="1">
      <c r="A129" s="20" t="s">
        <v>1252</v>
      </c>
      <c r="B129" s="21" t="s">
        <v>2519</v>
      </c>
      <c r="C129" s="16" t="s">
        <v>2</v>
      </c>
      <c r="D129" s="18" t="s">
        <v>1146</v>
      </c>
      <c r="E129" s="22">
        <v>-236250</v>
      </c>
      <c r="F129" s="23">
        <v>-420.05</v>
      </c>
      <c r="G129" s="24">
        <v>-6.4000000000000003E-3</v>
      </c>
    </row>
    <row r="130" spans="1:7" ht="12.95" customHeight="1">
      <c r="A130" s="20" t="s">
        <v>1247</v>
      </c>
      <c r="B130" s="21" t="s">
        <v>2515</v>
      </c>
      <c r="C130" s="16" t="s">
        <v>2</v>
      </c>
      <c r="D130" s="18" t="s">
        <v>1146</v>
      </c>
      <c r="E130" s="22">
        <v>-46500</v>
      </c>
      <c r="F130" s="23">
        <v>-450.54</v>
      </c>
      <c r="G130" s="24">
        <v>-6.7999999999999996E-3</v>
      </c>
    </row>
    <row r="131" spans="1:7" ht="12.95" customHeight="1">
      <c r="A131" s="20" t="s">
        <v>1239</v>
      </c>
      <c r="B131" s="21" t="s">
        <v>2507</v>
      </c>
      <c r="C131" s="16" t="s">
        <v>2</v>
      </c>
      <c r="D131" s="18" t="s">
        <v>1146</v>
      </c>
      <c r="E131" s="22">
        <v>-101400</v>
      </c>
      <c r="F131" s="23">
        <v>-486.21</v>
      </c>
      <c r="G131" s="24">
        <v>-7.4000000000000003E-3</v>
      </c>
    </row>
    <row r="132" spans="1:7" ht="12.95" customHeight="1">
      <c r="A132" s="20" t="s">
        <v>1157</v>
      </c>
      <c r="B132" s="21" t="s">
        <v>2427</v>
      </c>
      <c r="C132" s="16" t="s">
        <v>2</v>
      </c>
      <c r="D132" s="18" t="s">
        <v>1146</v>
      </c>
      <c r="E132" s="22">
        <v>-38500</v>
      </c>
      <c r="F132" s="23">
        <v>-518.27</v>
      </c>
      <c r="G132" s="24">
        <v>-7.9000000000000008E-3</v>
      </c>
    </row>
    <row r="133" spans="1:7" ht="12.95" customHeight="1">
      <c r="A133" s="20" t="s">
        <v>1153</v>
      </c>
      <c r="B133" s="21" t="s">
        <v>2425</v>
      </c>
      <c r="C133" s="16" t="s">
        <v>2</v>
      </c>
      <c r="D133" s="18" t="s">
        <v>1146</v>
      </c>
      <c r="E133" s="22">
        <v>-402000</v>
      </c>
      <c r="F133" s="23">
        <v>-539.48</v>
      </c>
      <c r="G133" s="24">
        <v>-8.2000000000000007E-3</v>
      </c>
    </row>
    <row r="134" spans="1:7" ht="12.95" customHeight="1">
      <c r="A134" s="20" t="s">
        <v>1208</v>
      </c>
      <c r="B134" s="21" t="s">
        <v>2476</v>
      </c>
      <c r="C134" s="16" t="s">
        <v>2</v>
      </c>
      <c r="D134" s="18" t="s">
        <v>1146</v>
      </c>
      <c r="E134" s="22">
        <v>-273000</v>
      </c>
      <c r="F134" s="23">
        <v>-551.19000000000005</v>
      </c>
      <c r="G134" s="24">
        <v>-8.3999999999999995E-3</v>
      </c>
    </row>
    <row r="135" spans="1:7" ht="12.95" customHeight="1">
      <c r="A135" s="20" t="s">
        <v>1246</v>
      </c>
      <c r="B135" s="21" t="s">
        <v>2514</v>
      </c>
      <c r="C135" s="16" t="s">
        <v>2</v>
      </c>
      <c r="D135" s="18" t="s">
        <v>1146</v>
      </c>
      <c r="E135" s="22">
        <v>-506000</v>
      </c>
      <c r="F135" s="23">
        <v>-565.71</v>
      </c>
      <c r="G135" s="24">
        <v>-8.6E-3</v>
      </c>
    </row>
    <row r="136" spans="1:7" ht="12.95" customHeight="1">
      <c r="A136" s="20" t="s">
        <v>1199</v>
      </c>
      <c r="B136" s="21" t="s">
        <v>2467</v>
      </c>
      <c r="C136" s="16" t="s">
        <v>2</v>
      </c>
      <c r="D136" s="18" t="s">
        <v>1146</v>
      </c>
      <c r="E136" s="22">
        <v>-47200</v>
      </c>
      <c r="F136" s="23">
        <v>-632.80999999999995</v>
      </c>
      <c r="G136" s="24">
        <v>-9.5999999999999992E-3</v>
      </c>
    </row>
    <row r="137" spans="1:7" ht="12.95" customHeight="1">
      <c r="A137" s="20" t="s">
        <v>1220</v>
      </c>
      <c r="B137" s="21" t="s">
        <v>2488</v>
      </c>
      <c r="C137" s="16" t="s">
        <v>2</v>
      </c>
      <c r="D137" s="18" t="s">
        <v>1146</v>
      </c>
      <c r="E137" s="22">
        <v>-1692000</v>
      </c>
      <c r="F137" s="23">
        <v>-700.49</v>
      </c>
      <c r="G137" s="24">
        <v>-1.06E-2</v>
      </c>
    </row>
    <row r="138" spans="1:7" ht="12.95" customHeight="1">
      <c r="A138" s="20" t="s">
        <v>1248</v>
      </c>
      <c r="B138" s="21" t="s">
        <v>2516</v>
      </c>
      <c r="C138" s="16" t="s">
        <v>2</v>
      </c>
      <c r="D138" s="18" t="s">
        <v>1146</v>
      </c>
      <c r="E138" s="22">
        <v>-131000</v>
      </c>
      <c r="F138" s="23">
        <v>-765.96</v>
      </c>
      <c r="G138" s="24">
        <v>-1.1599999999999999E-2</v>
      </c>
    </row>
    <row r="139" spans="1:7" ht="12.95" customHeight="1">
      <c r="A139" s="20" t="s">
        <v>1244</v>
      </c>
      <c r="B139" s="21" t="s">
        <v>2512</v>
      </c>
      <c r="C139" s="16" t="s">
        <v>2</v>
      </c>
      <c r="D139" s="18" t="s">
        <v>1146</v>
      </c>
      <c r="E139" s="22">
        <v>-92400</v>
      </c>
      <c r="F139" s="23">
        <v>-849.94</v>
      </c>
      <c r="G139" s="24">
        <v>-1.29E-2</v>
      </c>
    </row>
    <row r="140" spans="1:7" ht="12.95" customHeight="1">
      <c r="A140" s="20" t="s">
        <v>1241</v>
      </c>
      <c r="B140" s="21" t="s">
        <v>2509</v>
      </c>
      <c r="C140" s="16" t="s">
        <v>2</v>
      </c>
      <c r="D140" s="18" t="s">
        <v>1146</v>
      </c>
      <c r="E140" s="22">
        <v>-168000</v>
      </c>
      <c r="F140" s="23">
        <v>-853.78</v>
      </c>
      <c r="G140" s="24">
        <v>-1.29E-2</v>
      </c>
    </row>
    <row r="141" spans="1:7" ht="12.95" customHeight="1">
      <c r="A141" s="20" t="s">
        <v>1253</v>
      </c>
      <c r="B141" s="21" t="s">
        <v>2520</v>
      </c>
      <c r="C141" s="16" t="s">
        <v>2</v>
      </c>
      <c r="D141" s="18" t="s">
        <v>1146</v>
      </c>
      <c r="E141" s="22">
        <v>-184500</v>
      </c>
      <c r="F141" s="23">
        <v>-1039.6600000000001</v>
      </c>
      <c r="G141" s="24">
        <v>-1.5800000000000002E-2</v>
      </c>
    </row>
    <row r="142" spans="1:7" ht="12.95" customHeight="1">
      <c r="A142" s="20" t="s">
        <v>1215</v>
      </c>
      <c r="B142" s="21" t="s">
        <v>2483</v>
      </c>
      <c r="C142" s="16" t="s">
        <v>2</v>
      </c>
      <c r="D142" s="18" t="s">
        <v>1146</v>
      </c>
      <c r="E142" s="22">
        <v>-477500</v>
      </c>
      <c r="F142" s="23">
        <v>-1078.2</v>
      </c>
      <c r="G142" s="24">
        <v>-1.6299999999999999E-2</v>
      </c>
    </row>
    <row r="143" spans="1:7" ht="12.95" customHeight="1">
      <c r="A143" s="20" t="s">
        <v>1234</v>
      </c>
      <c r="B143" s="21" t="s">
        <v>2502</v>
      </c>
      <c r="C143" s="16" t="s">
        <v>2</v>
      </c>
      <c r="D143" s="18" t="s">
        <v>1146</v>
      </c>
      <c r="E143" s="22">
        <v>-585900</v>
      </c>
      <c r="F143" s="23">
        <v>-1153.3399999999999</v>
      </c>
      <c r="G143" s="24">
        <v>-1.7500000000000002E-2</v>
      </c>
    </row>
    <row r="144" spans="1:7" ht="12.95" customHeight="1">
      <c r="A144" s="20" t="s">
        <v>1254</v>
      </c>
      <c r="B144" s="21" t="s">
        <v>2521</v>
      </c>
      <c r="C144" s="16" t="s">
        <v>2</v>
      </c>
      <c r="D144" s="18" t="s">
        <v>1146</v>
      </c>
      <c r="E144" s="22">
        <v>-285000</v>
      </c>
      <c r="F144" s="23">
        <v>-1195.72</v>
      </c>
      <c r="G144" s="24">
        <v>-1.8100000000000002E-2</v>
      </c>
    </row>
    <row r="145" spans="1:7" ht="12.95" customHeight="1">
      <c r="A145" s="20" t="s">
        <v>1223</v>
      </c>
      <c r="B145" s="21" t="s">
        <v>2491</v>
      </c>
      <c r="C145" s="16" t="s">
        <v>2</v>
      </c>
      <c r="D145" s="18" t="s">
        <v>1146</v>
      </c>
      <c r="E145" s="22">
        <v>-174000</v>
      </c>
      <c r="F145" s="23">
        <v>-1283.51</v>
      </c>
      <c r="G145" s="24">
        <v>-1.9400000000000001E-2</v>
      </c>
    </row>
    <row r="146" spans="1:7" ht="12.95" customHeight="1">
      <c r="A146" s="20" t="s">
        <v>1232</v>
      </c>
      <c r="B146" s="21" t="s">
        <v>2500</v>
      </c>
      <c r="C146" s="16" t="s">
        <v>2</v>
      </c>
      <c r="D146" s="18" t="s">
        <v>1146</v>
      </c>
      <c r="E146" s="22">
        <v>-235200</v>
      </c>
      <c r="F146" s="23">
        <v>-1354.99</v>
      </c>
      <c r="G146" s="24">
        <v>-2.0500000000000001E-2</v>
      </c>
    </row>
    <row r="147" spans="1:7" ht="12.95" customHeight="1">
      <c r="A147" s="20" t="s">
        <v>1231</v>
      </c>
      <c r="B147" s="21" t="s">
        <v>2499</v>
      </c>
      <c r="C147" s="16" t="s">
        <v>2</v>
      </c>
      <c r="D147" s="18" t="s">
        <v>1146</v>
      </c>
      <c r="E147" s="22">
        <v>-1129500</v>
      </c>
      <c r="F147" s="23">
        <v>-1383.64</v>
      </c>
      <c r="G147" s="24">
        <v>-2.1000000000000001E-2</v>
      </c>
    </row>
    <row r="148" spans="1:7" ht="12.95" customHeight="1">
      <c r="A148" s="20" t="s">
        <v>1245</v>
      </c>
      <c r="B148" s="21" t="s">
        <v>2513</v>
      </c>
      <c r="C148" s="16" t="s">
        <v>2</v>
      </c>
      <c r="D148" s="18" t="s">
        <v>1146</v>
      </c>
      <c r="E148" s="22">
        <v>-1012500</v>
      </c>
      <c r="F148" s="23">
        <v>-1517.74</v>
      </c>
      <c r="G148" s="24">
        <v>-2.3E-2</v>
      </c>
    </row>
    <row r="149" spans="1:7" ht="12.95" customHeight="1">
      <c r="A149" s="20" t="s">
        <v>1201</v>
      </c>
      <c r="B149" s="21" t="s">
        <v>2469</v>
      </c>
      <c r="C149" s="16" t="s">
        <v>2</v>
      </c>
      <c r="D149" s="18" t="s">
        <v>1146</v>
      </c>
      <c r="E149" s="22">
        <v>-1638000</v>
      </c>
      <c r="F149" s="23">
        <v>-1558.56</v>
      </c>
      <c r="G149" s="24">
        <v>-2.3599999999999999E-2</v>
      </c>
    </row>
    <row r="150" spans="1:7" ht="12.95" customHeight="1">
      <c r="A150" s="20" t="s">
        <v>1225</v>
      </c>
      <c r="B150" s="21" t="s">
        <v>2493</v>
      </c>
      <c r="C150" s="16" t="s">
        <v>2</v>
      </c>
      <c r="D150" s="18" t="s">
        <v>1146</v>
      </c>
      <c r="E150" s="22">
        <v>-418600</v>
      </c>
      <c r="F150" s="23">
        <v>-1785.96</v>
      </c>
      <c r="G150" s="24">
        <v>-2.7099999999999999E-2</v>
      </c>
    </row>
    <row r="151" spans="1:7" ht="12.95" customHeight="1">
      <c r="A151" s="20" t="s">
        <v>1251</v>
      </c>
      <c r="B151" s="21" t="s">
        <v>2518</v>
      </c>
      <c r="C151" s="16" t="s">
        <v>2</v>
      </c>
      <c r="D151" s="18" t="s">
        <v>1146</v>
      </c>
      <c r="E151" s="22">
        <v>-85750</v>
      </c>
      <c r="F151" s="23">
        <v>-1954.24</v>
      </c>
      <c r="G151" s="24">
        <v>-2.9600000000000001E-2</v>
      </c>
    </row>
    <row r="152" spans="1:7" ht="12.95" customHeight="1">
      <c r="A152" s="20" t="s">
        <v>1250</v>
      </c>
      <c r="B152" s="21" t="s">
        <v>2517</v>
      </c>
      <c r="C152" s="16" t="s">
        <v>2</v>
      </c>
      <c r="D152" s="18" t="s">
        <v>1146</v>
      </c>
      <c r="E152" s="22">
        <v>-203500</v>
      </c>
      <c r="F152" s="23">
        <v>-2167.0700000000002</v>
      </c>
      <c r="G152" s="24">
        <v>-3.2800000000000003E-2</v>
      </c>
    </row>
    <row r="153" spans="1:7" ht="12.95" customHeight="1">
      <c r="A153" s="20" t="s">
        <v>1258</v>
      </c>
      <c r="B153" s="21" t="s">
        <v>2525</v>
      </c>
      <c r="C153" s="16" t="s">
        <v>2</v>
      </c>
      <c r="D153" s="18" t="s">
        <v>1146</v>
      </c>
      <c r="E153" s="22">
        <v>-1170000</v>
      </c>
      <c r="F153" s="23">
        <v>-2253.42</v>
      </c>
      <c r="G153" s="24">
        <v>-3.4099999999999998E-2</v>
      </c>
    </row>
    <row r="154" spans="1:7" ht="12.95" customHeight="1">
      <c r="A154" s="20" t="s">
        <v>1200</v>
      </c>
      <c r="B154" s="21" t="s">
        <v>2468</v>
      </c>
      <c r="C154" s="16" t="s">
        <v>2</v>
      </c>
      <c r="D154" s="18" t="s">
        <v>1146</v>
      </c>
      <c r="E154" s="22">
        <v>-1305000</v>
      </c>
      <c r="F154" s="23">
        <v>-2261.5700000000002</v>
      </c>
      <c r="G154" s="24">
        <v>-3.4299999999999997E-2</v>
      </c>
    </row>
    <row r="155" spans="1:7" ht="12.95" customHeight="1">
      <c r="A155" s="20" t="s">
        <v>1249</v>
      </c>
      <c r="B155" s="21" t="s">
        <v>2161</v>
      </c>
      <c r="C155" s="16" t="s">
        <v>2</v>
      </c>
      <c r="D155" s="18" t="s">
        <v>1146</v>
      </c>
      <c r="E155" s="22">
        <v>-1281000</v>
      </c>
      <c r="F155" s="23">
        <v>-3695.04</v>
      </c>
      <c r="G155" s="24">
        <v>-5.6000000000000001E-2</v>
      </c>
    </row>
    <row r="156" spans="1:7" ht="12.95" customHeight="1">
      <c r="A156" s="20" t="s">
        <v>1259</v>
      </c>
      <c r="B156" s="21" t="s">
        <v>2526</v>
      </c>
      <c r="C156" s="16" t="s">
        <v>2</v>
      </c>
      <c r="D156" s="18" t="s">
        <v>1146</v>
      </c>
      <c r="E156" s="22">
        <v>-848400</v>
      </c>
      <c r="F156" s="23">
        <v>-4283.1499999999996</v>
      </c>
      <c r="G156" s="24">
        <v>-6.4899999999999999E-2</v>
      </c>
    </row>
    <row r="157" spans="1:7" ht="12.95" customHeight="1">
      <c r="A157" s="9"/>
      <c r="B157" s="26" t="s">
        <v>26</v>
      </c>
      <c r="C157" s="32" t="s">
        <v>2</v>
      </c>
      <c r="D157" s="29" t="s">
        <v>2</v>
      </c>
      <c r="E157" s="42" t="s">
        <v>2</v>
      </c>
      <c r="F157" s="43">
        <v>-44378.67</v>
      </c>
      <c r="G157" s="44">
        <v>-0.6724</v>
      </c>
    </row>
    <row r="158" spans="1:7" ht="12.95" customHeight="1">
      <c r="A158" s="9"/>
      <c r="B158" s="17" t="s">
        <v>9</v>
      </c>
      <c r="C158" s="16" t="s">
        <v>2</v>
      </c>
      <c r="D158" s="18" t="s">
        <v>2</v>
      </c>
      <c r="E158" s="18" t="s">
        <v>2</v>
      </c>
      <c r="F158" s="18" t="s">
        <v>2</v>
      </c>
      <c r="G158" s="19" t="s">
        <v>2</v>
      </c>
    </row>
    <row r="159" spans="1:7" ht="12.95" customHeight="1">
      <c r="A159" s="9"/>
      <c r="B159" s="17" t="s">
        <v>10</v>
      </c>
      <c r="C159" s="16" t="s">
        <v>2</v>
      </c>
      <c r="D159" s="18" t="s">
        <v>2</v>
      </c>
      <c r="E159" s="18" t="s">
        <v>2</v>
      </c>
      <c r="F159" s="18" t="s">
        <v>2</v>
      </c>
      <c r="G159" s="19" t="s">
        <v>2</v>
      </c>
    </row>
    <row r="160" spans="1:7" ht="12.95" customHeight="1">
      <c r="A160" s="9"/>
      <c r="B160" s="17" t="s">
        <v>11</v>
      </c>
      <c r="C160" s="16" t="s">
        <v>2</v>
      </c>
      <c r="D160" s="18" t="s">
        <v>2</v>
      </c>
      <c r="E160" s="18" t="s">
        <v>2</v>
      </c>
      <c r="F160" s="18" t="s">
        <v>2</v>
      </c>
      <c r="G160" s="19" t="s">
        <v>2</v>
      </c>
    </row>
    <row r="161" spans="1:7" ht="12.95" customHeight="1">
      <c r="A161" s="20" t="s">
        <v>415</v>
      </c>
      <c r="B161" s="21" t="s">
        <v>2806</v>
      </c>
      <c r="C161" s="16" t="s">
        <v>416</v>
      </c>
      <c r="D161" s="18" t="s">
        <v>14</v>
      </c>
      <c r="E161" s="22">
        <v>5000000</v>
      </c>
      <c r="F161" s="23">
        <v>5001.3999999999996</v>
      </c>
      <c r="G161" s="24">
        <v>7.5800000000000006E-2</v>
      </c>
    </row>
    <row r="162" spans="1:7" ht="12.95" customHeight="1">
      <c r="A162" s="20" t="s">
        <v>1266</v>
      </c>
      <c r="B162" s="21" t="s">
        <v>2805</v>
      </c>
      <c r="C162" s="16" t="s">
        <v>1267</v>
      </c>
      <c r="D162" s="18" t="s">
        <v>278</v>
      </c>
      <c r="E162" s="22">
        <v>2500000</v>
      </c>
      <c r="F162" s="23">
        <v>2498.41</v>
      </c>
      <c r="G162" s="24">
        <v>3.7900000000000003E-2</v>
      </c>
    </row>
    <row r="163" spans="1:7" ht="12.95" customHeight="1">
      <c r="A163" s="20" t="s">
        <v>811</v>
      </c>
      <c r="B163" s="21" t="s">
        <v>2288</v>
      </c>
      <c r="C163" s="16" t="s">
        <v>812</v>
      </c>
      <c r="D163" s="18" t="s">
        <v>14</v>
      </c>
      <c r="E163" s="22">
        <v>2000000</v>
      </c>
      <c r="F163" s="23">
        <v>2049.37</v>
      </c>
      <c r="G163" s="24">
        <v>3.1099999999999999E-2</v>
      </c>
    </row>
    <row r="164" spans="1:7" ht="12.95" customHeight="1">
      <c r="A164" s="20" t="s">
        <v>1307</v>
      </c>
      <c r="B164" s="21" t="s">
        <v>2542</v>
      </c>
      <c r="C164" s="16" t="s">
        <v>1308</v>
      </c>
      <c r="D164" s="18" t="s">
        <v>14</v>
      </c>
      <c r="E164" s="22">
        <v>1000000</v>
      </c>
      <c r="F164" s="23">
        <v>1026.47</v>
      </c>
      <c r="G164" s="24">
        <v>1.5599999999999999E-2</v>
      </c>
    </row>
    <row r="165" spans="1:7" ht="12.95" customHeight="1">
      <c r="A165" s="20" t="s">
        <v>303</v>
      </c>
      <c r="B165" s="21" t="s">
        <v>2205</v>
      </c>
      <c r="C165" s="16" t="s">
        <v>304</v>
      </c>
      <c r="D165" s="18" t="s">
        <v>278</v>
      </c>
      <c r="E165" s="22">
        <v>1000000</v>
      </c>
      <c r="F165" s="23">
        <v>1012.76</v>
      </c>
      <c r="G165" s="24">
        <v>1.5299999999999999E-2</v>
      </c>
    </row>
    <row r="166" spans="1:7" ht="12.95" customHeight="1">
      <c r="A166" s="20" t="s">
        <v>1309</v>
      </c>
      <c r="B166" s="21" t="s">
        <v>2543</v>
      </c>
      <c r="C166" s="16" t="s">
        <v>1310</v>
      </c>
      <c r="D166" s="18" t="s">
        <v>14</v>
      </c>
      <c r="E166" s="22">
        <v>1000000</v>
      </c>
      <c r="F166" s="23">
        <v>1011.72</v>
      </c>
      <c r="G166" s="24">
        <v>1.5299999999999999E-2</v>
      </c>
    </row>
    <row r="167" spans="1:7" ht="12.95" customHeight="1">
      <c r="A167" s="9"/>
      <c r="B167" s="26" t="s">
        <v>23</v>
      </c>
      <c r="C167" s="25" t="s">
        <v>2</v>
      </c>
      <c r="D167" s="26" t="s">
        <v>2</v>
      </c>
      <c r="E167" s="26" t="s">
        <v>2</v>
      </c>
      <c r="F167" s="27">
        <v>12600.13</v>
      </c>
      <c r="G167" s="28">
        <v>0.191</v>
      </c>
    </row>
    <row r="168" spans="1:7" ht="12.95" customHeight="1">
      <c r="A168" s="9"/>
      <c r="B168" s="17" t="s">
        <v>24</v>
      </c>
      <c r="C168" s="16" t="s">
        <v>2</v>
      </c>
      <c r="D168" s="29" t="s">
        <v>2</v>
      </c>
      <c r="E168" s="29" t="s">
        <v>2</v>
      </c>
      <c r="F168" s="30" t="s">
        <v>25</v>
      </c>
      <c r="G168" s="31" t="s">
        <v>25</v>
      </c>
    </row>
    <row r="169" spans="1:7" ht="12.95" customHeight="1">
      <c r="A169" s="9"/>
      <c r="B169" s="25" t="s">
        <v>23</v>
      </c>
      <c r="C169" s="32" t="s">
        <v>2</v>
      </c>
      <c r="D169" s="29" t="s">
        <v>2</v>
      </c>
      <c r="E169" s="29" t="s">
        <v>2</v>
      </c>
      <c r="F169" s="30" t="s">
        <v>25</v>
      </c>
      <c r="G169" s="31" t="s">
        <v>25</v>
      </c>
    </row>
    <row r="170" spans="1:7" ht="12.95" customHeight="1">
      <c r="A170" s="9"/>
      <c r="B170" s="34" t="s">
        <v>2107</v>
      </c>
      <c r="C170" s="33" t="s">
        <v>2</v>
      </c>
      <c r="D170" s="35" t="s">
        <v>2</v>
      </c>
      <c r="E170" s="35" t="s">
        <v>2</v>
      </c>
      <c r="F170" s="35" t="s">
        <v>2</v>
      </c>
      <c r="G170" s="36" t="s">
        <v>2</v>
      </c>
    </row>
    <row r="171" spans="1:7" ht="12.95" customHeight="1">
      <c r="A171" s="37"/>
      <c r="B171" s="39" t="s">
        <v>23</v>
      </c>
      <c r="C171" s="38" t="s">
        <v>2</v>
      </c>
      <c r="D171" s="39" t="s">
        <v>2</v>
      </c>
      <c r="E171" s="39" t="s">
        <v>2</v>
      </c>
      <c r="F171" s="40" t="s">
        <v>25</v>
      </c>
      <c r="G171" s="41" t="s">
        <v>25</v>
      </c>
    </row>
    <row r="172" spans="1:7" ht="12.95" customHeight="1">
      <c r="A172" s="9"/>
      <c r="B172" s="26" t="s">
        <v>26</v>
      </c>
      <c r="C172" s="32" t="s">
        <v>2</v>
      </c>
      <c r="D172" s="29" t="s">
        <v>2</v>
      </c>
      <c r="E172" s="42" t="s">
        <v>2</v>
      </c>
      <c r="F172" s="43">
        <v>12600.13</v>
      </c>
      <c r="G172" s="44">
        <v>0.191</v>
      </c>
    </row>
    <row r="173" spans="1:7" ht="12.95" customHeight="1">
      <c r="A173" s="9"/>
      <c r="B173" s="17" t="s">
        <v>27</v>
      </c>
      <c r="C173" s="16" t="s">
        <v>2</v>
      </c>
      <c r="D173" s="18" t="s">
        <v>2</v>
      </c>
      <c r="E173" s="18" t="s">
        <v>2</v>
      </c>
      <c r="F173" s="18" t="s">
        <v>2</v>
      </c>
      <c r="G173" s="19" t="s">
        <v>2</v>
      </c>
    </row>
    <row r="174" spans="1:7" ht="12.95" customHeight="1">
      <c r="A174" s="9"/>
      <c r="B174" s="17" t="s">
        <v>358</v>
      </c>
      <c r="C174" s="16" t="s">
        <v>2</v>
      </c>
      <c r="D174" s="18" t="s">
        <v>2</v>
      </c>
      <c r="E174" s="18" t="s">
        <v>2</v>
      </c>
      <c r="F174" s="18" t="s">
        <v>2</v>
      </c>
      <c r="G174" s="19" t="s">
        <v>2</v>
      </c>
    </row>
    <row r="175" spans="1:7" ht="12.95" customHeight="1">
      <c r="A175" s="10" t="s">
        <v>2</v>
      </c>
      <c r="B175" s="21" t="s">
        <v>359</v>
      </c>
      <c r="C175" s="16" t="s">
        <v>2</v>
      </c>
      <c r="D175" s="18" t="s">
        <v>2</v>
      </c>
      <c r="E175" s="45" t="s">
        <v>2</v>
      </c>
      <c r="F175" s="23">
        <v>1780.3</v>
      </c>
      <c r="G175" s="24">
        <v>2.7E-2</v>
      </c>
    </row>
    <row r="176" spans="1:7" ht="12.95" customHeight="1">
      <c r="A176" s="9"/>
      <c r="B176" s="26" t="s">
        <v>26</v>
      </c>
      <c r="C176" s="32" t="s">
        <v>2</v>
      </c>
      <c r="D176" s="29" t="s">
        <v>2</v>
      </c>
      <c r="E176" s="42" t="s">
        <v>2</v>
      </c>
      <c r="F176" s="43">
        <v>1780.3</v>
      </c>
      <c r="G176" s="44">
        <v>2.7E-2</v>
      </c>
    </row>
    <row r="177" spans="1:7" ht="12.95" customHeight="1">
      <c r="A177" s="9"/>
      <c r="B177" s="17" t="s">
        <v>1276</v>
      </c>
      <c r="C177" s="16" t="s">
        <v>2</v>
      </c>
      <c r="D177" s="58" t="s">
        <v>188</v>
      </c>
      <c r="E177" s="18" t="s">
        <v>2</v>
      </c>
      <c r="F177" s="18" t="s">
        <v>2</v>
      </c>
      <c r="G177" s="19" t="s">
        <v>2</v>
      </c>
    </row>
    <row r="178" spans="1:7" ht="12.95" customHeight="1">
      <c r="A178" s="20" t="s">
        <v>1311</v>
      </c>
      <c r="B178" s="21" t="s">
        <v>2531</v>
      </c>
      <c r="C178" s="16" t="s">
        <v>2</v>
      </c>
      <c r="D178" s="18" t="s">
        <v>1312</v>
      </c>
      <c r="E178" s="45" t="s">
        <v>2</v>
      </c>
      <c r="F178" s="23">
        <v>3000</v>
      </c>
      <c r="G178" s="24">
        <v>4.5499999999999999E-2</v>
      </c>
    </row>
    <row r="179" spans="1:7" ht="12.95" customHeight="1">
      <c r="A179" s="20" t="s">
        <v>1277</v>
      </c>
      <c r="B179" s="21" t="s">
        <v>2530</v>
      </c>
      <c r="C179" s="16" t="s">
        <v>2</v>
      </c>
      <c r="D179" s="18" t="s">
        <v>1278</v>
      </c>
      <c r="E179" s="45" t="s">
        <v>2</v>
      </c>
      <c r="F179" s="23">
        <v>2000</v>
      </c>
      <c r="G179" s="24">
        <v>3.0300000000000001E-2</v>
      </c>
    </row>
    <row r="180" spans="1:7" ht="12.95" customHeight="1">
      <c r="A180" s="20" t="s">
        <v>1285</v>
      </c>
      <c r="B180" s="21" t="s">
        <v>2531</v>
      </c>
      <c r="C180" s="16" t="s">
        <v>2</v>
      </c>
      <c r="D180" s="18" t="s">
        <v>1286</v>
      </c>
      <c r="E180" s="45" t="s">
        <v>2</v>
      </c>
      <c r="F180" s="23">
        <v>1500</v>
      </c>
      <c r="G180" s="24">
        <v>2.2700000000000001E-2</v>
      </c>
    </row>
    <row r="181" spans="1:7" ht="12.95" customHeight="1">
      <c r="A181" s="20" t="s">
        <v>1281</v>
      </c>
      <c r="B181" s="21" t="s">
        <v>2530</v>
      </c>
      <c r="C181" s="16" t="s">
        <v>2</v>
      </c>
      <c r="D181" s="18" t="s">
        <v>1282</v>
      </c>
      <c r="E181" s="45" t="s">
        <v>2</v>
      </c>
      <c r="F181" s="23">
        <v>1500</v>
      </c>
      <c r="G181" s="24">
        <v>2.2700000000000001E-2</v>
      </c>
    </row>
    <row r="182" spans="1:7" ht="12.95" customHeight="1">
      <c r="A182" s="20" t="s">
        <v>1313</v>
      </c>
      <c r="B182" s="21" t="s">
        <v>2531</v>
      </c>
      <c r="C182" s="16" t="s">
        <v>2</v>
      </c>
      <c r="D182" s="18" t="s">
        <v>1314</v>
      </c>
      <c r="E182" s="45" t="s">
        <v>2</v>
      </c>
      <c r="F182" s="23">
        <v>99</v>
      </c>
      <c r="G182" s="24">
        <v>1.5E-3</v>
      </c>
    </row>
    <row r="183" spans="1:7" ht="12.95" customHeight="1">
      <c r="A183" s="20" t="s">
        <v>1315</v>
      </c>
      <c r="B183" s="21" t="s">
        <v>2531</v>
      </c>
      <c r="C183" s="16" t="s">
        <v>2</v>
      </c>
      <c r="D183" s="18" t="s">
        <v>1316</v>
      </c>
      <c r="E183" s="45" t="s">
        <v>2</v>
      </c>
      <c r="F183" s="23">
        <v>99</v>
      </c>
      <c r="G183" s="24">
        <v>1.5E-3</v>
      </c>
    </row>
    <row r="184" spans="1:7" ht="12.95" customHeight="1">
      <c r="A184" s="20" t="s">
        <v>1317</v>
      </c>
      <c r="B184" s="21" t="s">
        <v>2531</v>
      </c>
      <c r="C184" s="16" t="s">
        <v>2</v>
      </c>
      <c r="D184" s="18" t="s">
        <v>1318</v>
      </c>
      <c r="E184" s="45" t="s">
        <v>2</v>
      </c>
      <c r="F184" s="23">
        <v>99</v>
      </c>
      <c r="G184" s="24">
        <v>1.5E-3</v>
      </c>
    </row>
    <row r="185" spans="1:7" ht="12.95" customHeight="1">
      <c r="A185" s="20" t="s">
        <v>1319</v>
      </c>
      <c r="B185" s="21" t="s">
        <v>2531</v>
      </c>
      <c r="C185" s="16" t="s">
        <v>2</v>
      </c>
      <c r="D185" s="18" t="s">
        <v>1316</v>
      </c>
      <c r="E185" s="45" t="s">
        <v>2</v>
      </c>
      <c r="F185" s="23">
        <v>99</v>
      </c>
      <c r="G185" s="24">
        <v>1.5E-3</v>
      </c>
    </row>
    <row r="186" spans="1:7" ht="12.95" customHeight="1">
      <c r="A186" s="20" t="s">
        <v>1320</v>
      </c>
      <c r="B186" s="21" t="s">
        <v>2531</v>
      </c>
      <c r="C186" s="16" t="s">
        <v>2</v>
      </c>
      <c r="D186" s="18" t="s">
        <v>1314</v>
      </c>
      <c r="E186" s="45" t="s">
        <v>2</v>
      </c>
      <c r="F186" s="23">
        <v>99</v>
      </c>
      <c r="G186" s="24">
        <v>1.5E-3</v>
      </c>
    </row>
    <row r="187" spans="1:7" ht="12.95" customHeight="1">
      <c r="A187" s="20" t="s">
        <v>1321</v>
      </c>
      <c r="B187" s="21" t="s">
        <v>2531</v>
      </c>
      <c r="C187" s="16" t="s">
        <v>2</v>
      </c>
      <c r="D187" s="18" t="s">
        <v>1284</v>
      </c>
      <c r="E187" s="45" t="s">
        <v>2</v>
      </c>
      <c r="F187" s="23">
        <v>99</v>
      </c>
      <c r="G187" s="24">
        <v>1.5E-3</v>
      </c>
    </row>
    <row r="188" spans="1:7" ht="12.95" customHeight="1">
      <c r="A188" s="20" t="s">
        <v>1322</v>
      </c>
      <c r="B188" s="21" t="s">
        <v>2531</v>
      </c>
      <c r="C188" s="16" t="s">
        <v>2</v>
      </c>
      <c r="D188" s="18" t="s">
        <v>1323</v>
      </c>
      <c r="E188" s="45" t="s">
        <v>2</v>
      </c>
      <c r="F188" s="23">
        <v>99</v>
      </c>
      <c r="G188" s="24">
        <v>1.5E-3</v>
      </c>
    </row>
    <row r="189" spans="1:7" ht="12.95" customHeight="1">
      <c r="A189" s="20" t="s">
        <v>1324</v>
      </c>
      <c r="B189" s="21" t="s">
        <v>2531</v>
      </c>
      <c r="C189" s="16" t="s">
        <v>2</v>
      </c>
      <c r="D189" s="18" t="s">
        <v>1312</v>
      </c>
      <c r="E189" s="45" t="s">
        <v>2</v>
      </c>
      <c r="F189" s="23">
        <v>99</v>
      </c>
      <c r="G189" s="24">
        <v>1.5E-3</v>
      </c>
    </row>
    <row r="190" spans="1:7" ht="12.95" customHeight="1">
      <c r="A190" s="20" t="s">
        <v>1325</v>
      </c>
      <c r="B190" s="21" t="s">
        <v>2531</v>
      </c>
      <c r="C190" s="16" t="s">
        <v>2</v>
      </c>
      <c r="D190" s="18" t="s">
        <v>1326</v>
      </c>
      <c r="E190" s="45" t="s">
        <v>2</v>
      </c>
      <c r="F190" s="23">
        <v>99</v>
      </c>
      <c r="G190" s="24">
        <v>1.5E-3</v>
      </c>
    </row>
    <row r="191" spans="1:7" ht="12.95" customHeight="1">
      <c r="A191" s="20" t="s">
        <v>1327</v>
      </c>
      <c r="B191" s="21" t="s">
        <v>2531</v>
      </c>
      <c r="C191" s="16" t="s">
        <v>2</v>
      </c>
      <c r="D191" s="18" t="s">
        <v>1328</v>
      </c>
      <c r="E191" s="45" t="s">
        <v>2</v>
      </c>
      <c r="F191" s="23">
        <v>99</v>
      </c>
      <c r="G191" s="24">
        <v>1.5E-3</v>
      </c>
    </row>
    <row r="192" spans="1:7" ht="12.95" customHeight="1">
      <c r="A192" s="20" t="s">
        <v>1329</v>
      </c>
      <c r="B192" s="21" t="s">
        <v>2531</v>
      </c>
      <c r="C192" s="16" t="s">
        <v>2</v>
      </c>
      <c r="D192" s="18" t="s">
        <v>1318</v>
      </c>
      <c r="E192" s="45" t="s">
        <v>2</v>
      </c>
      <c r="F192" s="23">
        <v>99</v>
      </c>
      <c r="G192" s="24">
        <v>1.5E-3</v>
      </c>
    </row>
    <row r="193" spans="1:7" ht="12.95" customHeight="1">
      <c r="A193" s="20" t="s">
        <v>1330</v>
      </c>
      <c r="B193" s="21" t="s">
        <v>2531</v>
      </c>
      <c r="C193" s="16" t="s">
        <v>2</v>
      </c>
      <c r="D193" s="18" t="s">
        <v>1316</v>
      </c>
      <c r="E193" s="45" t="s">
        <v>2</v>
      </c>
      <c r="F193" s="23">
        <v>99</v>
      </c>
      <c r="G193" s="24">
        <v>1.5E-3</v>
      </c>
    </row>
    <row r="194" spans="1:7" ht="12.95" customHeight="1">
      <c r="A194" s="20" t="s">
        <v>1331</v>
      </c>
      <c r="B194" s="21" t="s">
        <v>2531</v>
      </c>
      <c r="C194" s="16" t="s">
        <v>2</v>
      </c>
      <c r="D194" s="18" t="s">
        <v>1332</v>
      </c>
      <c r="E194" s="45" t="s">
        <v>2</v>
      </c>
      <c r="F194" s="23">
        <v>99</v>
      </c>
      <c r="G194" s="24">
        <v>1.5E-3</v>
      </c>
    </row>
    <row r="195" spans="1:7" ht="12.95" customHeight="1">
      <c r="A195" s="20" t="s">
        <v>1333</v>
      </c>
      <c r="B195" s="21" t="s">
        <v>2531</v>
      </c>
      <c r="C195" s="16" t="s">
        <v>2</v>
      </c>
      <c r="D195" s="18" t="s">
        <v>1334</v>
      </c>
      <c r="E195" s="45" t="s">
        <v>2</v>
      </c>
      <c r="F195" s="23">
        <v>99</v>
      </c>
      <c r="G195" s="24">
        <v>1.5E-3</v>
      </c>
    </row>
    <row r="196" spans="1:7" ht="12.95" customHeight="1">
      <c r="A196" s="20" t="s">
        <v>1335</v>
      </c>
      <c r="B196" s="21" t="s">
        <v>2531</v>
      </c>
      <c r="C196" s="16" t="s">
        <v>2</v>
      </c>
      <c r="D196" s="18" t="s">
        <v>1318</v>
      </c>
      <c r="E196" s="45" t="s">
        <v>2</v>
      </c>
      <c r="F196" s="23">
        <v>99</v>
      </c>
      <c r="G196" s="24">
        <v>1.5E-3</v>
      </c>
    </row>
    <row r="197" spans="1:7" ht="12.95" customHeight="1">
      <c r="A197" s="20" t="s">
        <v>1336</v>
      </c>
      <c r="B197" s="21" t="s">
        <v>2531</v>
      </c>
      <c r="C197" s="16" t="s">
        <v>2</v>
      </c>
      <c r="D197" s="18" t="s">
        <v>1332</v>
      </c>
      <c r="E197" s="45" t="s">
        <v>2</v>
      </c>
      <c r="F197" s="23">
        <v>99</v>
      </c>
      <c r="G197" s="24">
        <v>1.5E-3</v>
      </c>
    </row>
    <row r="198" spans="1:7" ht="12.95" customHeight="1">
      <c r="A198" s="9"/>
      <c r="B198" s="26" t="s">
        <v>26</v>
      </c>
      <c r="C198" s="32" t="s">
        <v>2</v>
      </c>
      <c r="D198" s="29" t="s">
        <v>2</v>
      </c>
      <c r="E198" s="42" t="s">
        <v>2</v>
      </c>
      <c r="F198" s="43">
        <v>9584</v>
      </c>
      <c r="G198" s="44">
        <v>0.1452</v>
      </c>
    </row>
    <row r="199" spans="1:7" ht="12.95" customHeight="1">
      <c r="A199" s="9"/>
      <c r="B199" s="26" t="s">
        <v>197</v>
      </c>
      <c r="C199" s="32" t="s">
        <v>2</v>
      </c>
      <c r="D199" s="29" t="s">
        <v>2</v>
      </c>
      <c r="E199" s="18" t="s">
        <v>2</v>
      </c>
      <c r="F199" s="43">
        <f>39108.43+3065-44378.67</f>
        <v>-2205.239999999998</v>
      </c>
      <c r="G199" s="44">
        <f>+F199/F200</f>
        <v>-3.3416631919739502E-2</v>
      </c>
    </row>
    <row r="200" spans="1:7" ht="12.95" customHeight="1" thickBot="1">
      <c r="A200" s="9"/>
      <c r="B200" s="47" t="s">
        <v>198</v>
      </c>
      <c r="C200" s="46" t="s">
        <v>2</v>
      </c>
      <c r="D200" s="48" t="s">
        <v>2</v>
      </c>
      <c r="E200" s="48" t="s">
        <v>2</v>
      </c>
      <c r="F200" s="49">
        <v>65992.2880707</v>
      </c>
      <c r="G200" s="50">
        <v>1</v>
      </c>
    </row>
    <row r="201" spans="1:7" ht="12.95" customHeight="1">
      <c r="A201" s="9"/>
      <c r="B201" s="10" t="s">
        <v>2</v>
      </c>
      <c r="C201" s="9"/>
      <c r="D201" s="9"/>
      <c r="E201" s="9"/>
      <c r="F201" s="9"/>
      <c r="G201" s="9"/>
    </row>
    <row r="202" spans="1:7" ht="12.95" customHeight="1">
      <c r="A202" s="9"/>
      <c r="B202" s="51" t="s">
        <v>2</v>
      </c>
      <c r="C202" s="9"/>
      <c r="D202" s="9"/>
      <c r="E202" s="9"/>
      <c r="F202" s="65"/>
      <c r="G202" s="65"/>
    </row>
    <row r="203" spans="1:7" ht="12.95" customHeight="1">
      <c r="A203" s="9"/>
      <c r="B203" s="51" t="s">
        <v>199</v>
      </c>
      <c r="C203" s="9"/>
      <c r="D203" s="9"/>
      <c r="E203" s="9"/>
      <c r="F203" s="70"/>
      <c r="G203" s="9"/>
    </row>
    <row r="204" spans="1:7" ht="12.95" customHeight="1">
      <c r="A204" s="9"/>
      <c r="B204" s="51" t="s">
        <v>2</v>
      </c>
      <c r="C204" s="9"/>
      <c r="D204" s="9"/>
      <c r="E204" s="9"/>
      <c r="F204" s="9"/>
      <c r="G204" s="9"/>
    </row>
    <row r="205" spans="1:7" ht="26.1" customHeight="1">
      <c r="A205" s="9"/>
      <c r="B205" s="53"/>
      <c r="C205" s="9"/>
      <c r="E205" s="9"/>
      <c r="F205" s="9"/>
      <c r="G205" s="9"/>
    </row>
    <row r="206" spans="1:7" ht="12.95" customHeight="1">
      <c r="A206" s="9"/>
      <c r="B206" s="51" t="s">
        <v>2</v>
      </c>
      <c r="C206" s="9"/>
      <c r="D206" s="9"/>
      <c r="E206" s="9"/>
      <c r="F206" s="9"/>
      <c r="G20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13"/>
  <sheetViews>
    <sheetView showGridLines="0" zoomScaleNormal="100" workbookViewId="0">
      <selection activeCell="D36" sqref="D36"/>
    </sheetView>
  </sheetViews>
  <sheetFormatPr defaultRowHeight="12.75"/>
  <cols>
    <col min="1" max="1" width="11.425781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Classic Equity Fund (CEF)</v>
      </c>
      <c r="C4" s="72"/>
      <c r="D4" s="72"/>
      <c r="E4" s="72"/>
      <c r="F4" s="72"/>
      <c r="G4" s="72"/>
    </row>
    <row r="5" spans="1:7" s="64" customFormat="1" ht="15.95" customHeight="1">
      <c r="A5" s="62" t="s">
        <v>1337</v>
      </c>
      <c r="B5" s="63" t="s">
        <v>2120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322799</v>
      </c>
      <c r="F11" s="23">
        <v>5281.64</v>
      </c>
      <c r="G11" s="24">
        <v>4.8599999999999997E-2</v>
      </c>
    </row>
    <row r="12" spans="1:7" ht="12.95" customHeight="1">
      <c r="A12" s="20" t="s">
        <v>892</v>
      </c>
      <c r="B12" s="21" t="s">
        <v>2311</v>
      </c>
      <c r="C12" s="16" t="s">
        <v>893</v>
      </c>
      <c r="D12" s="18" t="s">
        <v>894</v>
      </c>
      <c r="E12" s="22">
        <v>1661672</v>
      </c>
      <c r="F12" s="23">
        <v>5181.09</v>
      </c>
      <c r="G12" s="24">
        <v>4.7600000000000003E-2</v>
      </c>
    </row>
    <row r="13" spans="1:7" ht="12.95" customHeight="1">
      <c r="A13" s="20" t="s">
        <v>1119</v>
      </c>
      <c r="B13" s="21" t="s">
        <v>2409</v>
      </c>
      <c r="C13" s="16" t="s">
        <v>1120</v>
      </c>
      <c r="D13" s="18" t="s">
        <v>973</v>
      </c>
      <c r="E13" s="22">
        <v>272214</v>
      </c>
      <c r="F13" s="23">
        <v>3649.57</v>
      </c>
      <c r="G13" s="24">
        <v>3.3599999999999998E-2</v>
      </c>
    </row>
    <row r="14" spans="1:7" ht="12.95" customHeight="1">
      <c r="A14" s="20" t="s">
        <v>1340</v>
      </c>
      <c r="B14" s="21" t="s">
        <v>2530</v>
      </c>
      <c r="C14" s="16" t="s">
        <v>1341</v>
      </c>
      <c r="D14" s="18" t="s">
        <v>900</v>
      </c>
      <c r="E14" s="22">
        <v>168750</v>
      </c>
      <c r="F14" s="23">
        <v>2498.6799999999998</v>
      </c>
      <c r="G14" s="24">
        <v>2.3E-2</v>
      </c>
    </row>
    <row r="15" spans="1:7" ht="12.95" customHeight="1">
      <c r="A15" s="20" t="s">
        <v>1342</v>
      </c>
      <c r="B15" s="21" t="s">
        <v>2544</v>
      </c>
      <c r="C15" s="16" t="s">
        <v>1343</v>
      </c>
      <c r="D15" s="18" t="s">
        <v>919</v>
      </c>
      <c r="E15" s="22">
        <v>55435</v>
      </c>
      <c r="F15" s="23">
        <v>2076.29</v>
      </c>
      <c r="G15" s="24">
        <v>1.9099999999999999E-2</v>
      </c>
    </row>
    <row r="16" spans="1:7" ht="12.95" customHeight="1">
      <c r="A16" s="20" t="s">
        <v>1344</v>
      </c>
      <c r="B16" s="21" t="s">
        <v>2545</v>
      </c>
      <c r="C16" s="16" t="s">
        <v>1345</v>
      </c>
      <c r="D16" s="18" t="s">
        <v>973</v>
      </c>
      <c r="E16" s="22">
        <v>464284</v>
      </c>
      <c r="F16" s="23">
        <v>1993.87</v>
      </c>
      <c r="G16" s="24">
        <v>1.83E-2</v>
      </c>
    </row>
    <row r="17" spans="1:7" ht="12.95" customHeight="1">
      <c r="A17" s="20" t="s">
        <v>1346</v>
      </c>
      <c r="B17" s="21" t="s">
        <v>2546</v>
      </c>
      <c r="C17" s="16" t="s">
        <v>1347</v>
      </c>
      <c r="D17" s="18" t="s">
        <v>900</v>
      </c>
      <c r="E17" s="22">
        <v>386743</v>
      </c>
      <c r="F17" s="23">
        <v>1988.05</v>
      </c>
      <c r="G17" s="24">
        <v>1.83E-2</v>
      </c>
    </row>
    <row r="18" spans="1:7" ht="12.95" customHeight="1">
      <c r="A18" s="20" t="s">
        <v>914</v>
      </c>
      <c r="B18" s="21" t="s">
        <v>2319</v>
      </c>
      <c r="C18" s="16" t="s">
        <v>915</v>
      </c>
      <c r="D18" s="18" t="s">
        <v>916</v>
      </c>
      <c r="E18" s="22">
        <v>201414</v>
      </c>
      <c r="F18" s="23">
        <v>1967.92</v>
      </c>
      <c r="G18" s="24">
        <v>1.8100000000000002E-2</v>
      </c>
    </row>
    <row r="19" spans="1:7" ht="12.95" customHeight="1">
      <c r="A19" s="20" t="s">
        <v>1060</v>
      </c>
      <c r="B19" s="21" t="s">
        <v>2382</v>
      </c>
      <c r="C19" s="16" t="s">
        <v>1061</v>
      </c>
      <c r="D19" s="18" t="s">
        <v>950</v>
      </c>
      <c r="E19" s="22">
        <v>469700</v>
      </c>
      <c r="F19" s="23">
        <v>1944.56</v>
      </c>
      <c r="G19" s="24">
        <v>1.7899999999999999E-2</v>
      </c>
    </row>
    <row r="20" spans="1:7" ht="12.95" customHeight="1">
      <c r="A20" s="20" t="s">
        <v>1348</v>
      </c>
      <c r="B20" s="21" t="s">
        <v>2547</v>
      </c>
      <c r="C20" s="16" t="s">
        <v>1349</v>
      </c>
      <c r="D20" s="18" t="s">
        <v>1350</v>
      </c>
      <c r="E20" s="22">
        <v>582042</v>
      </c>
      <c r="F20" s="23">
        <v>1916.66</v>
      </c>
      <c r="G20" s="24">
        <v>1.7600000000000001E-2</v>
      </c>
    </row>
    <row r="21" spans="1:7" ht="12.95" customHeight="1">
      <c r="A21" s="20" t="s">
        <v>1351</v>
      </c>
      <c r="B21" s="21" t="s">
        <v>1353</v>
      </c>
      <c r="C21" s="16" t="s">
        <v>1352</v>
      </c>
      <c r="D21" s="18" t="s">
        <v>900</v>
      </c>
      <c r="E21" s="22">
        <v>636879</v>
      </c>
      <c r="F21" s="23">
        <v>1836.12</v>
      </c>
      <c r="G21" s="24">
        <v>1.6899999999999998E-2</v>
      </c>
    </row>
    <row r="22" spans="1:7" ht="12.95" customHeight="1">
      <c r="A22" s="20" t="s">
        <v>1028</v>
      </c>
      <c r="B22" s="21" t="s">
        <v>2368</v>
      </c>
      <c r="C22" s="16" t="s">
        <v>1029</v>
      </c>
      <c r="D22" s="18" t="s">
        <v>980</v>
      </c>
      <c r="E22" s="22">
        <v>1042833</v>
      </c>
      <c r="F22" s="23">
        <v>1800.45</v>
      </c>
      <c r="G22" s="24">
        <v>1.66E-2</v>
      </c>
    </row>
    <row r="23" spans="1:7" ht="12.95" customHeight="1">
      <c r="A23" s="20" t="s">
        <v>1354</v>
      </c>
      <c r="B23" s="21" t="s">
        <v>2548</v>
      </c>
      <c r="C23" s="16" t="s">
        <v>1355</v>
      </c>
      <c r="D23" s="18" t="s">
        <v>953</v>
      </c>
      <c r="E23" s="22">
        <v>261554</v>
      </c>
      <c r="F23" s="23">
        <v>1640.73</v>
      </c>
      <c r="G23" s="24">
        <v>1.5100000000000001E-2</v>
      </c>
    </row>
    <row r="24" spans="1:7" ht="12.95" customHeight="1">
      <c r="A24" s="20" t="s">
        <v>1356</v>
      </c>
      <c r="B24" s="21" t="s">
        <v>2549</v>
      </c>
      <c r="C24" s="16" t="s">
        <v>1357</v>
      </c>
      <c r="D24" s="18" t="s">
        <v>900</v>
      </c>
      <c r="E24" s="22">
        <v>485000</v>
      </c>
      <c r="F24" s="23">
        <v>1583.28</v>
      </c>
      <c r="G24" s="24">
        <v>1.46E-2</v>
      </c>
    </row>
    <row r="25" spans="1:7" ht="12.95" customHeight="1">
      <c r="A25" s="20" t="s">
        <v>1004</v>
      </c>
      <c r="B25" s="21" t="s">
        <v>2357</v>
      </c>
      <c r="C25" s="16" t="s">
        <v>1005</v>
      </c>
      <c r="D25" s="18" t="s">
        <v>928</v>
      </c>
      <c r="E25" s="22">
        <v>720907</v>
      </c>
      <c r="F25" s="23">
        <v>1499.13</v>
      </c>
      <c r="G25" s="24">
        <v>1.38E-2</v>
      </c>
    </row>
    <row r="26" spans="1:7" ht="12.95" customHeight="1">
      <c r="A26" s="20" t="s">
        <v>1089</v>
      </c>
      <c r="B26" s="21" t="s">
        <v>2396</v>
      </c>
      <c r="C26" s="16" t="s">
        <v>1090</v>
      </c>
      <c r="D26" s="18" t="s">
        <v>1054</v>
      </c>
      <c r="E26" s="22">
        <v>126589</v>
      </c>
      <c r="F26" s="23">
        <v>1480.9</v>
      </c>
      <c r="G26" s="24">
        <v>1.3599999999999999E-2</v>
      </c>
    </row>
    <row r="27" spans="1:7" ht="12.95" customHeight="1">
      <c r="A27" s="20" t="s">
        <v>1358</v>
      </c>
      <c r="B27" s="21" t="s">
        <v>2550</v>
      </c>
      <c r="C27" s="16" t="s">
        <v>1359</v>
      </c>
      <c r="D27" s="18" t="s">
        <v>888</v>
      </c>
      <c r="E27" s="22">
        <v>795369</v>
      </c>
      <c r="F27" s="23">
        <v>1446.38</v>
      </c>
      <c r="G27" s="24">
        <v>1.3299999999999999E-2</v>
      </c>
    </row>
    <row r="28" spans="1:7" ht="12.95" customHeight="1">
      <c r="A28" s="20" t="s">
        <v>1360</v>
      </c>
      <c r="B28" s="21" t="s">
        <v>2193</v>
      </c>
      <c r="C28" s="16" t="s">
        <v>1361</v>
      </c>
      <c r="D28" s="18" t="s">
        <v>900</v>
      </c>
      <c r="E28" s="22">
        <v>272084</v>
      </c>
      <c r="F28" s="23">
        <v>1435.79</v>
      </c>
      <c r="G28" s="24">
        <v>1.32E-2</v>
      </c>
    </row>
    <row r="29" spans="1:7" ht="12.95" customHeight="1">
      <c r="A29" s="20" t="s">
        <v>990</v>
      </c>
      <c r="B29" s="21" t="s">
        <v>2351</v>
      </c>
      <c r="C29" s="16" t="s">
        <v>991</v>
      </c>
      <c r="D29" s="18" t="s">
        <v>992</v>
      </c>
      <c r="E29" s="22">
        <v>81260</v>
      </c>
      <c r="F29" s="23">
        <v>1430.74</v>
      </c>
      <c r="G29" s="24">
        <v>1.32E-2</v>
      </c>
    </row>
    <row r="30" spans="1:7" ht="12.95" customHeight="1">
      <c r="A30" s="20" t="s">
        <v>920</v>
      </c>
      <c r="B30" s="21" t="s">
        <v>2321</v>
      </c>
      <c r="C30" s="16" t="s">
        <v>921</v>
      </c>
      <c r="D30" s="18" t="s">
        <v>903</v>
      </c>
      <c r="E30" s="22">
        <v>244269</v>
      </c>
      <c r="F30" s="23">
        <v>1425.8</v>
      </c>
      <c r="G30" s="24">
        <v>1.3100000000000001E-2</v>
      </c>
    </row>
    <row r="31" spans="1:7" ht="12.95" customHeight="1">
      <c r="A31" s="20" t="s">
        <v>1362</v>
      </c>
      <c r="B31" s="21" t="s">
        <v>2551</v>
      </c>
      <c r="C31" s="16" t="s">
        <v>1363</v>
      </c>
      <c r="D31" s="18" t="s">
        <v>928</v>
      </c>
      <c r="E31" s="22">
        <v>974785</v>
      </c>
      <c r="F31" s="23">
        <v>1420.26</v>
      </c>
      <c r="G31" s="24">
        <v>1.3100000000000001E-2</v>
      </c>
    </row>
    <row r="32" spans="1:7" ht="12.95" customHeight="1">
      <c r="A32" s="20" t="s">
        <v>1364</v>
      </c>
      <c r="B32" s="21" t="s">
        <v>2552</v>
      </c>
      <c r="C32" s="16" t="s">
        <v>1365</v>
      </c>
      <c r="D32" s="18" t="s">
        <v>903</v>
      </c>
      <c r="E32" s="22">
        <v>349078</v>
      </c>
      <c r="F32" s="23">
        <v>1420.22</v>
      </c>
      <c r="G32" s="24">
        <v>1.3100000000000001E-2</v>
      </c>
    </row>
    <row r="33" spans="1:7" ht="12.95" customHeight="1">
      <c r="A33" s="20" t="s">
        <v>1010</v>
      </c>
      <c r="B33" s="21" t="s">
        <v>2360</v>
      </c>
      <c r="C33" s="16" t="s">
        <v>1011</v>
      </c>
      <c r="D33" s="18" t="s">
        <v>938</v>
      </c>
      <c r="E33" s="22">
        <v>682022</v>
      </c>
      <c r="F33" s="23">
        <v>1368.82</v>
      </c>
      <c r="G33" s="24">
        <v>1.26E-2</v>
      </c>
    </row>
    <row r="34" spans="1:7" ht="12.95" customHeight="1">
      <c r="A34" s="20" t="s">
        <v>932</v>
      </c>
      <c r="B34" s="21" t="s">
        <v>2326</v>
      </c>
      <c r="C34" s="16" t="s">
        <v>933</v>
      </c>
      <c r="D34" s="18" t="s">
        <v>913</v>
      </c>
      <c r="E34" s="22">
        <v>564434</v>
      </c>
      <c r="F34" s="23">
        <v>1361.7</v>
      </c>
      <c r="G34" s="24">
        <v>1.2500000000000001E-2</v>
      </c>
    </row>
    <row r="35" spans="1:7" ht="12.95" customHeight="1">
      <c r="A35" s="20" t="s">
        <v>1000</v>
      </c>
      <c r="B35" s="21" t="s">
        <v>2355</v>
      </c>
      <c r="C35" s="16" t="s">
        <v>1001</v>
      </c>
      <c r="D35" s="18" t="s">
        <v>916</v>
      </c>
      <c r="E35" s="22">
        <v>156576</v>
      </c>
      <c r="F35" s="23">
        <v>1353.21</v>
      </c>
      <c r="G35" s="24">
        <v>1.24E-2</v>
      </c>
    </row>
    <row r="36" spans="1:7" ht="12.95" customHeight="1">
      <c r="A36" s="20" t="s">
        <v>1021</v>
      </c>
      <c r="B36" s="21" t="s">
        <v>2365</v>
      </c>
      <c r="C36" s="16" t="s">
        <v>1022</v>
      </c>
      <c r="D36" s="18" t="s">
        <v>953</v>
      </c>
      <c r="E36" s="22">
        <v>578398</v>
      </c>
      <c r="F36" s="23">
        <v>1322.22</v>
      </c>
      <c r="G36" s="24">
        <v>1.2200000000000001E-2</v>
      </c>
    </row>
    <row r="37" spans="1:7" ht="12.95" customHeight="1">
      <c r="A37" s="20" t="s">
        <v>1366</v>
      </c>
      <c r="B37" s="21" t="s">
        <v>2553</v>
      </c>
      <c r="C37" s="16" t="s">
        <v>1367</v>
      </c>
      <c r="D37" s="18" t="s">
        <v>1368</v>
      </c>
      <c r="E37" s="22">
        <v>944848</v>
      </c>
      <c r="F37" s="23">
        <v>1295.3900000000001</v>
      </c>
      <c r="G37" s="24">
        <v>1.1900000000000001E-2</v>
      </c>
    </row>
    <row r="38" spans="1:7" ht="12.95" customHeight="1">
      <c r="A38" s="20" t="s">
        <v>1369</v>
      </c>
      <c r="B38" s="21" t="s">
        <v>2554</v>
      </c>
      <c r="C38" s="16" t="s">
        <v>1370</v>
      </c>
      <c r="D38" s="18" t="s">
        <v>1350</v>
      </c>
      <c r="E38" s="22">
        <v>400000</v>
      </c>
      <c r="F38" s="23">
        <v>1289</v>
      </c>
      <c r="G38" s="24">
        <v>1.1900000000000001E-2</v>
      </c>
    </row>
    <row r="39" spans="1:7" ht="12.95" customHeight="1">
      <c r="A39" s="20" t="s">
        <v>1371</v>
      </c>
      <c r="B39" s="57" t="s">
        <v>2555</v>
      </c>
      <c r="C39" s="16" t="s">
        <v>1372</v>
      </c>
      <c r="D39" s="56" t="s">
        <v>973</v>
      </c>
      <c r="E39" s="22">
        <v>173140</v>
      </c>
      <c r="F39" s="23">
        <v>1285.82</v>
      </c>
      <c r="G39" s="24">
        <v>1.18E-2</v>
      </c>
    </row>
    <row r="40" spans="1:7" ht="12.95" customHeight="1">
      <c r="A40" s="20" t="s">
        <v>1373</v>
      </c>
      <c r="B40" s="21" t="s">
        <v>2556</v>
      </c>
      <c r="C40" s="16" t="s">
        <v>1374</v>
      </c>
      <c r="D40" s="18" t="s">
        <v>1375</v>
      </c>
      <c r="E40" s="22">
        <v>286514</v>
      </c>
      <c r="F40" s="23">
        <v>1179.01</v>
      </c>
      <c r="G40" s="24">
        <v>1.0800000000000001E-2</v>
      </c>
    </row>
    <row r="41" spans="1:7" ht="12.95" customHeight="1">
      <c r="A41" s="20" t="s">
        <v>1376</v>
      </c>
      <c r="B41" s="21" t="s">
        <v>2557</v>
      </c>
      <c r="C41" s="16" t="s">
        <v>1377</v>
      </c>
      <c r="D41" s="18" t="s">
        <v>903</v>
      </c>
      <c r="E41" s="22">
        <v>1118759</v>
      </c>
      <c r="F41" s="23">
        <v>1171.9000000000001</v>
      </c>
      <c r="G41" s="24">
        <v>1.0800000000000001E-2</v>
      </c>
    </row>
    <row r="42" spans="1:7" ht="12.95" customHeight="1">
      <c r="A42" s="20" t="s">
        <v>1036</v>
      </c>
      <c r="B42" s="21" t="s">
        <v>2372</v>
      </c>
      <c r="C42" s="16" t="s">
        <v>1037</v>
      </c>
      <c r="D42" s="18" t="s">
        <v>919</v>
      </c>
      <c r="E42" s="22">
        <v>39642</v>
      </c>
      <c r="F42" s="23">
        <v>1128.19</v>
      </c>
      <c r="G42" s="24">
        <v>1.04E-2</v>
      </c>
    </row>
    <row r="43" spans="1:7" ht="12.95" customHeight="1">
      <c r="A43" s="20" t="s">
        <v>1115</v>
      </c>
      <c r="B43" s="21" t="s">
        <v>2407</v>
      </c>
      <c r="C43" s="16" t="s">
        <v>1116</v>
      </c>
      <c r="D43" s="18" t="s">
        <v>900</v>
      </c>
      <c r="E43" s="22">
        <v>114483</v>
      </c>
      <c r="F43" s="23">
        <v>1105.96</v>
      </c>
      <c r="G43" s="24">
        <v>1.0200000000000001E-2</v>
      </c>
    </row>
    <row r="44" spans="1:7" ht="12.95" customHeight="1">
      <c r="A44" s="20" t="s">
        <v>1378</v>
      </c>
      <c r="B44" s="21" t="s">
        <v>2558</v>
      </c>
      <c r="C44" s="16" t="s">
        <v>1379</v>
      </c>
      <c r="D44" s="18" t="s">
        <v>916</v>
      </c>
      <c r="E44" s="22">
        <v>383884</v>
      </c>
      <c r="F44" s="23">
        <v>1100.4000000000001</v>
      </c>
      <c r="G44" s="24">
        <v>1.01E-2</v>
      </c>
    </row>
    <row r="45" spans="1:7" ht="12.95" customHeight="1">
      <c r="A45" s="20" t="s">
        <v>1380</v>
      </c>
      <c r="B45" s="21" t="s">
        <v>2559</v>
      </c>
      <c r="C45" s="16" t="s">
        <v>1381</v>
      </c>
      <c r="D45" s="18" t="s">
        <v>987</v>
      </c>
      <c r="E45" s="22">
        <v>769230</v>
      </c>
      <c r="F45" s="23">
        <v>1086.54</v>
      </c>
      <c r="G45" s="24">
        <v>0.01</v>
      </c>
    </row>
    <row r="46" spans="1:7" ht="12.95" customHeight="1">
      <c r="A46" s="20" t="s">
        <v>1382</v>
      </c>
      <c r="B46" s="21" t="s">
        <v>2560</v>
      </c>
      <c r="C46" s="16" t="s">
        <v>1383</v>
      </c>
      <c r="D46" s="18" t="s">
        <v>913</v>
      </c>
      <c r="E46" s="22">
        <v>98687</v>
      </c>
      <c r="F46" s="23">
        <v>1082.79</v>
      </c>
      <c r="G46" s="24">
        <v>0.01</v>
      </c>
    </row>
    <row r="47" spans="1:7" ht="12.95" customHeight="1">
      <c r="A47" s="20" t="s">
        <v>1062</v>
      </c>
      <c r="B47" s="21" t="s">
        <v>2383</v>
      </c>
      <c r="C47" s="16" t="s">
        <v>1063</v>
      </c>
      <c r="D47" s="18" t="s">
        <v>919</v>
      </c>
      <c r="E47" s="22">
        <v>75229</v>
      </c>
      <c r="F47" s="23">
        <v>1065.96</v>
      </c>
      <c r="G47" s="24">
        <v>9.7999999999999997E-3</v>
      </c>
    </row>
    <row r="48" spans="1:7" ht="12.95" customHeight="1">
      <c r="A48" s="20" t="s">
        <v>922</v>
      </c>
      <c r="B48" s="21" t="s">
        <v>2322</v>
      </c>
      <c r="C48" s="16" t="s">
        <v>923</v>
      </c>
      <c r="D48" s="18" t="s">
        <v>900</v>
      </c>
      <c r="E48" s="22">
        <v>948027</v>
      </c>
      <c r="F48" s="23">
        <v>1056.58</v>
      </c>
      <c r="G48" s="24">
        <v>9.7000000000000003E-3</v>
      </c>
    </row>
    <row r="49" spans="1:7" ht="12.95" customHeight="1">
      <c r="A49" s="20" t="s">
        <v>906</v>
      </c>
      <c r="B49" s="21" t="s">
        <v>2316</v>
      </c>
      <c r="C49" s="16" t="s">
        <v>907</v>
      </c>
      <c r="D49" s="18" t="s">
        <v>908</v>
      </c>
      <c r="E49" s="22">
        <v>576459</v>
      </c>
      <c r="F49" s="23">
        <v>1020.33</v>
      </c>
      <c r="G49" s="24">
        <v>9.4000000000000004E-3</v>
      </c>
    </row>
    <row r="50" spans="1:7" ht="12.95" customHeight="1">
      <c r="A50" s="20" t="s">
        <v>1066</v>
      </c>
      <c r="B50" s="21" t="s">
        <v>2385</v>
      </c>
      <c r="C50" s="16" t="s">
        <v>1067</v>
      </c>
      <c r="D50" s="18" t="s">
        <v>888</v>
      </c>
      <c r="E50" s="22">
        <v>217022</v>
      </c>
      <c r="F50" s="23">
        <v>1007.2</v>
      </c>
      <c r="G50" s="24">
        <v>9.2999999999999992E-3</v>
      </c>
    </row>
    <row r="51" spans="1:7" ht="12.95" customHeight="1">
      <c r="A51" s="20" t="s">
        <v>951</v>
      </c>
      <c r="B51" s="21" t="s">
        <v>2334</v>
      </c>
      <c r="C51" s="16" t="s">
        <v>952</v>
      </c>
      <c r="D51" s="18" t="s">
        <v>953</v>
      </c>
      <c r="E51" s="22">
        <v>433816</v>
      </c>
      <c r="F51" s="23">
        <v>998.86</v>
      </c>
      <c r="G51" s="24">
        <v>9.1999999999999998E-3</v>
      </c>
    </row>
    <row r="52" spans="1:7" ht="12.95" customHeight="1">
      <c r="A52" s="20" t="s">
        <v>948</v>
      </c>
      <c r="B52" s="21" t="s">
        <v>2333</v>
      </c>
      <c r="C52" s="16" t="s">
        <v>949</v>
      </c>
      <c r="D52" s="18" t="s">
        <v>950</v>
      </c>
      <c r="E52" s="22">
        <v>224676</v>
      </c>
      <c r="F52" s="23">
        <v>988.35</v>
      </c>
      <c r="G52" s="24">
        <v>9.1000000000000004E-3</v>
      </c>
    </row>
    <row r="53" spans="1:7" ht="12.95" customHeight="1">
      <c r="A53" s="20" t="s">
        <v>967</v>
      </c>
      <c r="B53" s="21" t="s">
        <v>2341</v>
      </c>
      <c r="C53" s="16" t="s">
        <v>968</v>
      </c>
      <c r="D53" s="18" t="s">
        <v>903</v>
      </c>
      <c r="E53" s="22">
        <v>275000</v>
      </c>
      <c r="F53" s="23">
        <v>986.98</v>
      </c>
      <c r="G53" s="24">
        <v>9.1000000000000004E-3</v>
      </c>
    </row>
    <row r="54" spans="1:7" ht="12.95" customHeight="1">
      <c r="A54" s="20" t="s">
        <v>998</v>
      </c>
      <c r="B54" s="21" t="s">
        <v>2354</v>
      </c>
      <c r="C54" s="16" t="s">
        <v>999</v>
      </c>
      <c r="D54" s="18" t="s">
        <v>973</v>
      </c>
      <c r="E54" s="22">
        <v>173943</v>
      </c>
      <c r="F54" s="23">
        <v>963.99</v>
      </c>
      <c r="G54" s="24">
        <v>8.8999999999999999E-3</v>
      </c>
    </row>
    <row r="55" spans="1:7" ht="12.95" customHeight="1">
      <c r="A55" s="20" t="s">
        <v>1105</v>
      </c>
      <c r="B55" s="21" t="s">
        <v>2402</v>
      </c>
      <c r="C55" s="16" t="s">
        <v>1106</v>
      </c>
      <c r="D55" s="18" t="s">
        <v>928</v>
      </c>
      <c r="E55" s="22">
        <v>600668</v>
      </c>
      <c r="F55" s="23">
        <v>962.27</v>
      </c>
      <c r="G55" s="24">
        <v>8.8000000000000005E-3</v>
      </c>
    </row>
    <row r="56" spans="1:7" ht="12.95" customHeight="1">
      <c r="A56" s="20" t="s">
        <v>1384</v>
      </c>
      <c r="B56" s="21" t="s">
        <v>2561</v>
      </c>
      <c r="C56" s="16" t="s">
        <v>1385</v>
      </c>
      <c r="D56" s="18" t="s">
        <v>953</v>
      </c>
      <c r="E56" s="22">
        <v>1440</v>
      </c>
      <c r="F56" s="23">
        <v>944.05</v>
      </c>
      <c r="G56" s="24">
        <v>8.6999999999999994E-3</v>
      </c>
    </row>
    <row r="57" spans="1:7" ht="12.95" customHeight="1">
      <c r="A57" s="20" t="s">
        <v>1386</v>
      </c>
      <c r="B57" s="21" t="s">
        <v>2562</v>
      </c>
      <c r="C57" s="16" t="s">
        <v>1387</v>
      </c>
      <c r="D57" s="18" t="s">
        <v>980</v>
      </c>
      <c r="E57" s="22">
        <v>443717</v>
      </c>
      <c r="F57" s="23">
        <v>886.55</v>
      </c>
      <c r="G57" s="24">
        <v>8.2000000000000007E-3</v>
      </c>
    </row>
    <row r="58" spans="1:7" ht="12.95" customHeight="1">
      <c r="A58" s="20" t="s">
        <v>1388</v>
      </c>
      <c r="B58" s="21" t="s">
        <v>2563</v>
      </c>
      <c r="C58" s="16" t="s">
        <v>1389</v>
      </c>
      <c r="D58" s="18" t="s">
        <v>894</v>
      </c>
      <c r="E58" s="22">
        <v>244985</v>
      </c>
      <c r="F58" s="23">
        <v>883.78</v>
      </c>
      <c r="G58" s="24">
        <v>8.0999999999999996E-3</v>
      </c>
    </row>
    <row r="59" spans="1:7" ht="12.95" customHeight="1">
      <c r="A59" s="20" t="s">
        <v>1390</v>
      </c>
      <c r="B59" s="21" t="s">
        <v>1392</v>
      </c>
      <c r="C59" s="16" t="s">
        <v>1391</v>
      </c>
      <c r="D59" s="18" t="s">
        <v>900</v>
      </c>
      <c r="E59" s="22">
        <v>579700</v>
      </c>
      <c r="F59" s="23">
        <v>872.45</v>
      </c>
      <c r="G59" s="24">
        <v>8.0000000000000002E-3</v>
      </c>
    </row>
    <row r="60" spans="1:7" ht="12.95" customHeight="1">
      <c r="A60" s="20" t="s">
        <v>993</v>
      </c>
      <c r="B60" s="21" t="s">
        <v>2352</v>
      </c>
      <c r="C60" s="16" t="s">
        <v>994</v>
      </c>
      <c r="D60" s="18" t="s">
        <v>913</v>
      </c>
      <c r="E60" s="22">
        <v>20268</v>
      </c>
      <c r="F60" s="23">
        <v>850.28</v>
      </c>
      <c r="G60" s="24">
        <v>7.7999999999999996E-3</v>
      </c>
    </row>
    <row r="61" spans="1:7" ht="12.95" customHeight="1">
      <c r="A61" s="20" t="s">
        <v>1140</v>
      </c>
      <c r="B61" s="21" t="s">
        <v>2417</v>
      </c>
      <c r="C61" s="16" t="s">
        <v>1141</v>
      </c>
      <c r="D61" s="18" t="s">
        <v>888</v>
      </c>
      <c r="E61" s="22">
        <v>72522</v>
      </c>
      <c r="F61" s="23">
        <v>841.98</v>
      </c>
      <c r="G61" s="24">
        <v>7.7000000000000002E-3</v>
      </c>
    </row>
    <row r="62" spans="1:7" ht="12.95" customHeight="1">
      <c r="A62" s="20" t="s">
        <v>1393</v>
      </c>
      <c r="B62" s="21" t="s">
        <v>2564</v>
      </c>
      <c r="C62" s="16" t="s">
        <v>1394</v>
      </c>
      <c r="D62" s="18" t="s">
        <v>903</v>
      </c>
      <c r="E62" s="22">
        <v>57625</v>
      </c>
      <c r="F62" s="23">
        <v>825.33</v>
      </c>
      <c r="G62" s="24">
        <v>7.6E-3</v>
      </c>
    </row>
    <row r="63" spans="1:7" ht="12.95" customHeight="1">
      <c r="A63" s="20" t="s">
        <v>1395</v>
      </c>
      <c r="B63" s="21" t="s">
        <v>2565</v>
      </c>
      <c r="C63" s="16" t="s">
        <v>1396</v>
      </c>
      <c r="D63" s="18" t="s">
        <v>1042</v>
      </c>
      <c r="E63" s="22">
        <v>62244</v>
      </c>
      <c r="F63" s="23">
        <v>804.81</v>
      </c>
      <c r="G63" s="24">
        <v>7.4000000000000003E-3</v>
      </c>
    </row>
    <row r="64" spans="1:7" ht="12.95" customHeight="1">
      <c r="A64" s="20" t="s">
        <v>1397</v>
      </c>
      <c r="B64" s="21" t="s">
        <v>2566</v>
      </c>
      <c r="C64" s="16" t="s">
        <v>1398</v>
      </c>
      <c r="D64" s="18" t="s">
        <v>903</v>
      </c>
      <c r="E64" s="22">
        <v>614992</v>
      </c>
      <c r="F64" s="23">
        <v>786.27</v>
      </c>
      <c r="G64" s="24">
        <v>7.1999999999999998E-3</v>
      </c>
    </row>
    <row r="65" spans="1:7" ht="12.95" customHeight="1">
      <c r="A65" s="20" t="s">
        <v>1399</v>
      </c>
      <c r="B65" s="21" t="s">
        <v>2567</v>
      </c>
      <c r="C65" s="16" t="s">
        <v>1400</v>
      </c>
      <c r="D65" s="18" t="s">
        <v>916</v>
      </c>
      <c r="E65" s="22">
        <v>143373</v>
      </c>
      <c r="F65" s="23">
        <v>767.76</v>
      </c>
      <c r="G65" s="24">
        <v>7.1000000000000004E-3</v>
      </c>
    </row>
    <row r="66" spans="1:7" ht="12.95" customHeight="1">
      <c r="A66" s="20" t="s">
        <v>1401</v>
      </c>
      <c r="B66" s="21" t="s">
        <v>2568</v>
      </c>
      <c r="C66" s="16" t="s">
        <v>1402</v>
      </c>
      <c r="D66" s="18" t="s">
        <v>894</v>
      </c>
      <c r="E66" s="22">
        <v>575244</v>
      </c>
      <c r="F66" s="23">
        <v>729.98</v>
      </c>
      <c r="G66" s="24">
        <v>6.7000000000000002E-3</v>
      </c>
    </row>
    <row r="67" spans="1:7" ht="12.95" customHeight="1">
      <c r="A67" s="20" t="s">
        <v>1094</v>
      </c>
      <c r="B67" s="21" t="s">
        <v>1096</v>
      </c>
      <c r="C67" s="16" t="s">
        <v>1095</v>
      </c>
      <c r="D67" s="18" t="s">
        <v>900</v>
      </c>
      <c r="E67" s="22">
        <v>398481</v>
      </c>
      <c r="F67" s="23">
        <v>709.5</v>
      </c>
      <c r="G67" s="24">
        <v>6.4999999999999997E-3</v>
      </c>
    </row>
    <row r="68" spans="1:7" ht="12.95" customHeight="1">
      <c r="A68" s="20" t="s">
        <v>1403</v>
      </c>
      <c r="B68" s="21" t="s">
        <v>2569</v>
      </c>
      <c r="C68" s="16" t="s">
        <v>1404</v>
      </c>
      <c r="D68" s="18" t="s">
        <v>913</v>
      </c>
      <c r="E68" s="22">
        <v>83333</v>
      </c>
      <c r="F68" s="23">
        <v>708.96</v>
      </c>
      <c r="G68" s="24">
        <v>6.4999999999999997E-3</v>
      </c>
    </row>
    <row r="69" spans="1:7" ht="12.95" customHeight="1">
      <c r="A69" s="20" t="s">
        <v>971</v>
      </c>
      <c r="B69" s="21" t="s">
        <v>2343</v>
      </c>
      <c r="C69" s="16" t="s">
        <v>972</v>
      </c>
      <c r="D69" s="18" t="s">
        <v>973</v>
      </c>
      <c r="E69" s="22">
        <v>159908</v>
      </c>
      <c r="F69" s="23">
        <v>678.25</v>
      </c>
      <c r="G69" s="24">
        <v>6.1999999999999998E-3</v>
      </c>
    </row>
    <row r="70" spans="1:7" ht="12.95" customHeight="1">
      <c r="A70" s="20" t="s">
        <v>886</v>
      </c>
      <c r="B70" s="21" t="s">
        <v>2309</v>
      </c>
      <c r="C70" s="16" t="s">
        <v>887</v>
      </c>
      <c r="D70" s="18" t="s">
        <v>888</v>
      </c>
      <c r="E70" s="22">
        <v>135078</v>
      </c>
      <c r="F70" s="23">
        <v>677.55</v>
      </c>
      <c r="G70" s="24">
        <v>6.1999999999999998E-3</v>
      </c>
    </row>
    <row r="71" spans="1:7" ht="12.95" customHeight="1">
      <c r="A71" s="20" t="s">
        <v>1405</v>
      </c>
      <c r="B71" s="21" t="s">
        <v>2570</v>
      </c>
      <c r="C71" s="16" t="s">
        <v>1406</v>
      </c>
      <c r="D71" s="18" t="s">
        <v>900</v>
      </c>
      <c r="E71" s="22">
        <v>359380</v>
      </c>
      <c r="F71" s="23">
        <v>617.59</v>
      </c>
      <c r="G71" s="24">
        <v>5.7000000000000002E-3</v>
      </c>
    </row>
    <row r="72" spans="1:7" ht="12.95" customHeight="1">
      <c r="A72" s="20" t="s">
        <v>1407</v>
      </c>
      <c r="B72" s="21" t="s">
        <v>2571</v>
      </c>
      <c r="C72" s="16" t="s">
        <v>1408</v>
      </c>
      <c r="D72" s="18" t="s">
        <v>1042</v>
      </c>
      <c r="E72" s="22">
        <v>270537</v>
      </c>
      <c r="F72" s="23">
        <v>603.29999999999995</v>
      </c>
      <c r="G72" s="24">
        <v>5.4999999999999997E-3</v>
      </c>
    </row>
    <row r="73" spans="1:7" ht="12.95" customHeight="1">
      <c r="A73" s="20" t="s">
        <v>1409</v>
      </c>
      <c r="B73" s="21" t="s">
        <v>2572</v>
      </c>
      <c r="C73" s="16" t="s">
        <v>1410</v>
      </c>
      <c r="D73" s="18" t="s">
        <v>913</v>
      </c>
      <c r="E73" s="22">
        <v>82746</v>
      </c>
      <c r="F73" s="23">
        <v>599.21</v>
      </c>
      <c r="G73" s="24">
        <v>5.4999999999999997E-3</v>
      </c>
    </row>
    <row r="74" spans="1:7" ht="12.95" customHeight="1">
      <c r="A74" s="20" t="s">
        <v>959</v>
      </c>
      <c r="B74" s="21" t="s">
        <v>2337</v>
      </c>
      <c r="C74" s="16" t="s">
        <v>960</v>
      </c>
      <c r="D74" s="18" t="s">
        <v>891</v>
      </c>
      <c r="E74" s="22">
        <v>488862</v>
      </c>
      <c r="F74" s="23">
        <v>595.19000000000005</v>
      </c>
      <c r="G74" s="24">
        <v>5.4999999999999997E-3</v>
      </c>
    </row>
    <row r="75" spans="1:7" ht="12.95" customHeight="1">
      <c r="A75" s="20" t="s">
        <v>1411</v>
      </c>
      <c r="B75" s="21" t="s">
        <v>2573</v>
      </c>
      <c r="C75" s="16" t="s">
        <v>1412</v>
      </c>
      <c r="D75" s="18" t="s">
        <v>1368</v>
      </c>
      <c r="E75" s="22">
        <v>343836</v>
      </c>
      <c r="F75" s="23">
        <v>525.54999999999995</v>
      </c>
      <c r="G75" s="24">
        <v>4.7999999999999996E-3</v>
      </c>
    </row>
    <row r="76" spans="1:7" ht="12.95" customHeight="1">
      <c r="A76" s="20" t="s">
        <v>1413</v>
      </c>
      <c r="B76" s="21" t="s">
        <v>2574</v>
      </c>
      <c r="C76" s="16" t="s">
        <v>1414</v>
      </c>
      <c r="D76" s="18" t="s">
        <v>1082</v>
      </c>
      <c r="E76" s="22">
        <v>24984</v>
      </c>
      <c r="F76" s="23">
        <v>473.13</v>
      </c>
      <c r="G76" s="24">
        <v>4.4000000000000003E-3</v>
      </c>
    </row>
    <row r="77" spans="1:7" ht="12.95" customHeight="1">
      <c r="A77" s="20" t="s">
        <v>1415</v>
      </c>
      <c r="B77" s="21" t="s">
        <v>2575</v>
      </c>
      <c r="C77" s="16" t="s">
        <v>1416</v>
      </c>
      <c r="D77" s="18" t="s">
        <v>980</v>
      </c>
      <c r="E77" s="22">
        <v>517597</v>
      </c>
      <c r="F77" s="23">
        <v>428.31</v>
      </c>
      <c r="G77" s="24">
        <v>3.8999999999999998E-3</v>
      </c>
    </row>
    <row r="78" spans="1:7" ht="12.95" customHeight="1">
      <c r="A78" s="20" t="s">
        <v>1417</v>
      </c>
      <c r="B78" s="21" t="s">
        <v>2576</v>
      </c>
      <c r="C78" s="16" t="s">
        <v>1418</v>
      </c>
      <c r="D78" s="18" t="s">
        <v>916</v>
      </c>
      <c r="E78" s="22">
        <v>57980</v>
      </c>
      <c r="F78" s="23">
        <v>351.62</v>
      </c>
      <c r="G78" s="24">
        <v>3.2000000000000002E-3</v>
      </c>
    </row>
    <row r="79" spans="1:7" ht="12.95" customHeight="1">
      <c r="A79" s="20" t="s">
        <v>1419</v>
      </c>
      <c r="B79" s="21" t="s">
        <v>2577</v>
      </c>
      <c r="C79" s="16" t="s">
        <v>1420</v>
      </c>
      <c r="D79" s="18" t="s">
        <v>997</v>
      </c>
      <c r="E79" s="22">
        <v>63771</v>
      </c>
      <c r="F79" s="23">
        <v>139.24</v>
      </c>
      <c r="G79" s="24">
        <v>1.2999999999999999E-3</v>
      </c>
    </row>
    <row r="80" spans="1:7" ht="12.95" customHeight="1">
      <c r="A80" s="20" t="s">
        <v>1421</v>
      </c>
      <c r="B80" s="21" t="s">
        <v>2578</v>
      </c>
      <c r="C80" s="16" t="s">
        <v>1422</v>
      </c>
      <c r="D80" s="18" t="s">
        <v>931</v>
      </c>
      <c r="E80" s="22">
        <v>273000</v>
      </c>
      <c r="F80" s="23">
        <v>26.34</v>
      </c>
      <c r="G80" s="24">
        <v>2.0000000000000001E-4</v>
      </c>
    </row>
    <row r="81" spans="1:7" ht="12.95" customHeight="1">
      <c r="A81" s="9"/>
      <c r="B81" s="26" t="s">
        <v>23</v>
      </c>
      <c r="C81" s="25" t="s">
        <v>2</v>
      </c>
      <c r="D81" s="26" t="s">
        <v>2</v>
      </c>
      <c r="E81" s="26" t="s">
        <v>2</v>
      </c>
      <c r="F81" s="27">
        <v>89426.58</v>
      </c>
      <c r="G81" s="28">
        <v>0.82250000000000001</v>
      </c>
    </row>
    <row r="82" spans="1:7" ht="12.95" customHeight="1">
      <c r="A82" s="9"/>
      <c r="B82" s="17" t="s">
        <v>1142</v>
      </c>
      <c r="C82" s="32" t="s">
        <v>2</v>
      </c>
      <c r="D82" s="29" t="s">
        <v>2</v>
      </c>
      <c r="E82" s="29" t="s">
        <v>2</v>
      </c>
      <c r="F82" s="30" t="s">
        <v>25</v>
      </c>
      <c r="G82" s="31" t="s">
        <v>25</v>
      </c>
    </row>
    <row r="83" spans="1:7" ht="12.95" customHeight="1">
      <c r="A83" s="9"/>
      <c r="B83" s="26" t="s">
        <v>23</v>
      </c>
      <c r="C83" s="32" t="s">
        <v>2</v>
      </c>
      <c r="D83" s="29" t="s">
        <v>2</v>
      </c>
      <c r="E83" s="29" t="s">
        <v>2</v>
      </c>
      <c r="F83" s="30" t="s">
        <v>25</v>
      </c>
      <c r="G83" s="31" t="s">
        <v>25</v>
      </c>
    </row>
    <row r="84" spans="1:7" ht="12.95" customHeight="1">
      <c r="A84" s="9"/>
      <c r="B84" s="26" t="s">
        <v>26</v>
      </c>
      <c r="C84" s="32" t="s">
        <v>2</v>
      </c>
      <c r="D84" s="29" t="s">
        <v>2</v>
      </c>
      <c r="E84" s="42" t="s">
        <v>2</v>
      </c>
      <c r="F84" s="43">
        <v>89426.58</v>
      </c>
      <c r="G84" s="44">
        <v>0.82250000000000001</v>
      </c>
    </row>
    <row r="85" spans="1:7" ht="12.95" customHeight="1">
      <c r="A85" s="9"/>
      <c r="B85" s="17" t="s">
        <v>1143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9"/>
      <c r="B86" s="17" t="s">
        <v>1144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20" t="s">
        <v>1217</v>
      </c>
      <c r="B87" s="21" t="s">
        <v>2485</v>
      </c>
      <c r="C87" s="16" t="s">
        <v>2</v>
      </c>
      <c r="D87" s="18" t="s">
        <v>1146</v>
      </c>
      <c r="E87" s="22">
        <v>163500</v>
      </c>
      <c r="F87" s="23">
        <v>2891.66</v>
      </c>
      <c r="G87" s="24">
        <v>2.6599999999999999E-2</v>
      </c>
    </row>
    <row r="88" spans="1:7" ht="12.95" customHeight="1">
      <c r="A88" s="20" t="s">
        <v>1423</v>
      </c>
      <c r="B88" s="21" t="s">
        <v>2579</v>
      </c>
      <c r="C88" s="16" t="s">
        <v>2</v>
      </c>
      <c r="D88" s="18" t="s">
        <v>1146</v>
      </c>
      <c r="E88" s="22">
        <v>662500</v>
      </c>
      <c r="F88" s="23">
        <v>2132.92</v>
      </c>
      <c r="G88" s="24">
        <v>1.9599999999999999E-2</v>
      </c>
    </row>
    <row r="89" spans="1:7" ht="12.95" customHeight="1">
      <c r="A89" s="20" t="s">
        <v>1424</v>
      </c>
      <c r="B89" s="21" t="s">
        <v>2580</v>
      </c>
      <c r="C89" s="16" t="s">
        <v>2</v>
      </c>
      <c r="D89" s="18" t="s">
        <v>1146</v>
      </c>
      <c r="E89" s="22">
        <v>114000</v>
      </c>
      <c r="F89" s="23">
        <v>1845.89</v>
      </c>
      <c r="G89" s="24">
        <v>1.7000000000000001E-2</v>
      </c>
    </row>
    <row r="90" spans="1:7" ht="12.95" customHeight="1">
      <c r="A90" s="20" t="s">
        <v>1165</v>
      </c>
      <c r="B90" s="21" t="s">
        <v>2435</v>
      </c>
      <c r="C90" s="16" t="s">
        <v>2</v>
      </c>
      <c r="D90" s="18" t="s">
        <v>1146</v>
      </c>
      <c r="E90" s="22">
        <v>240000</v>
      </c>
      <c r="F90" s="23">
        <v>1150.2</v>
      </c>
      <c r="G90" s="24">
        <v>1.06E-2</v>
      </c>
    </row>
    <row r="91" spans="1:7" ht="12.95" customHeight="1">
      <c r="A91" s="20" t="s">
        <v>1425</v>
      </c>
      <c r="B91" s="21" t="s">
        <v>2581</v>
      </c>
      <c r="C91" s="16" t="s">
        <v>2</v>
      </c>
      <c r="D91" s="18" t="s">
        <v>1146</v>
      </c>
      <c r="E91" s="22">
        <v>195600</v>
      </c>
      <c r="F91" s="23">
        <v>1010.47</v>
      </c>
      <c r="G91" s="24">
        <v>9.2999999999999992E-3</v>
      </c>
    </row>
    <row r="92" spans="1:7" ht="12.95" customHeight="1">
      <c r="A92" s="20" t="s">
        <v>1257</v>
      </c>
      <c r="B92" s="21" t="s">
        <v>2524</v>
      </c>
      <c r="C92" s="16" t="s">
        <v>2</v>
      </c>
      <c r="D92" s="18" t="s">
        <v>1146</v>
      </c>
      <c r="E92" s="22">
        <v>295200</v>
      </c>
      <c r="F92" s="23">
        <v>912.91</v>
      </c>
      <c r="G92" s="24">
        <v>8.3999999999999995E-3</v>
      </c>
    </row>
    <row r="93" spans="1:7" ht="12.95" customHeight="1">
      <c r="A93" s="20" t="s">
        <v>1203</v>
      </c>
      <c r="B93" s="21" t="s">
        <v>2471</v>
      </c>
      <c r="C93" s="16" t="s">
        <v>2</v>
      </c>
      <c r="D93" s="18" t="s">
        <v>1146</v>
      </c>
      <c r="E93" s="22">
        <v>339000</v>
      </c>
      <c r="F93" s="23">
        <v>770.72</v>
      </c>
      <c r="G93" s="24">
        <v>7.1000000000000004E-3</v>
      </c>
    </row>
    <row r="94" spans="1:7" ht="12.95" customHeight="1">
      <c r="A94" s="20" t="s">
        <v>1172</v>
      </c>
      <c r="B94" s="21" t="s">
        <v>2440</v>
      </c>
      <c r="C94" s="16" t="s">
        <v>2</v>
      </c>
      <c r="D94" s="18" t="s">
        <v>1146</v>
      </c>
      <c r="E94" s="22">
        <v>58800</v>
      </c>
      <c r="F94" s="23">
        <v>690.08</v>
      </c>
      <c r="G94" s="24">
        <v>6.3E-3</v>
      </c>
    </row>
    <row r="95" spans="1:7" ht="12.95" customHeight="1">
      <c r="A95" s="20" t="s">
        <v>1426</v>
      </c>
      <c r="B95" s="21" t="s">
        <v>2582</v>
      </c>
      <c r="C95" s="16" t="s">
        <v>2</v>
      </c>
      <c r="D95" s="18" t="s">
        <v>1146</v>
      </c>
      <c r="E95" s="22">
        <v>13800</v>
      </c>
      <c r="F95" s="23">
        <v>518.78</v>
      </c>
      <c r="G95" s="24">
        <v>4.7999999999999996E-3</v>
      </c>
    </row>
    <row r="96" spans="1:7" ht="12.95" customHeight="1">
      <c r="A96" s="20" t="s">
        <v>1213</v>
      </c>
      <c r="B96" s="21" t="s">
        <v>2481</v>
      </c>
      <c r="C96" s="16" t="s">
        <v>2</v>
      </c>
      <c r="D96" s="18" t="s">
        <v>1146</v>
      </c>
      <c r="E96" s="22">
        <v>58100</v>
      </c>
      <c r="F96" s="23">
        <v>504.54</v>
      </c>
      <c r="G96" s="24">
        <v>4.5999999999999999E-3</v>
      </c>
    </row>
    <row r="97" spans="1:7" ht="12.95" customHeight="1">
      <c r="A97" s="20" t="s">
        <v>1304</v>
      </c>
      <c r="B97" s="21" t="s">
        <v>2539</v>
      </c>
      <c r="C97" s="16" t="s">
        <v>2</v>
      </c>
      <c r="D97" s="18" t="s">
        <v>1146</v>
      </c>
      <c r="E97" s="22">
        <v>588000</v>
      </c>
      <c r="F97" s="23">
        <v>485.39</v>
      </c>
      <c r="G97" s="24">
        <v>4.4999999999999997E-3</v>
      </c>
    </row>
    <row r="98" spans="1:7" ht="12.95" customHeight="1">
      <c r="A98" s="9"/>
      <c r="B98" s="26" t="s">
        <v>26</v>
      </c>
      <c r="C98" s="32" t="s">
        <v>2</v>
      </c>
      <c r="D98" s="29" t="s">
        <v>2</v>
      </c>
      <c r="E98" s="42" t="s">
        <v>2</v>
      </c>
      <c r="F98" s="43">
        <v>12913.56</v>
      </c>
      <c r="G98" s="44">
        <v>0.1188</v>
      </c>
    </row>
    <row r="99" spans="1:7" ht="12.95" customHeight="1">
      <c r="A99" s="9"/>
      <c r="B99" s="17" t="s">
        <v>27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9"/>
      <c r="B100" s="17" t="s">
        <v>358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10" t="s">
        <v>2</v>
      </c>
      <c r="B101" s="21" t="s">
        <v>359</v>
      </c>
      <c r="C101" s="16" t="s">
        <v>2</v>
      </c>
      <c r="D101" s="18" t="s">
        <v>2</v>
      </c>
      <c r="E101" s="45" t="s">
        <v>2</v>
      </c>
      <c r="F101" s="23">
        <v>18273.05</v>
      </c>
      <c r="G101" s="24">
        <v>0.16800000000000001</v>
      </c>
    </row>
    <row r="102" spans="1:7" ht="12.95" customHeight="1">
      <c r="A102" s="9"/>
      <c r="B102" s="26" t="s">
        <v>26</v>
      </c>
      <c r="C102" s="32" t="s">
        <v>2</v>
      </c>
      <c r="D102" s="29" t="s">
        <v>2</v>
      </c>
      <c r="E102" s="42" t="s">
        <v>2</v>
      </c>
      <c r="F102" s="43">
        <v>18273.05</v>
      </c>
      <c r="G102" s="44">
        <v>0.16800000000000001</v>
      </c>
    </row>
    <row r="103" spans="1:7" ht="12.95" customHeight="1">
      <c r="A103" s="9"/>
      <c r="B103" s="17" t="s">
        <v>194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20" t="s">
        <v>1289</v>
      </c>
      <c r="B104" s="21" t="s">
        <v>1290</v>
      </c>
      <c r="C104" s="16" t="s">
        <v>2</v>
      </c>
      <c r="D104" s="18" t="s">
        <v>2</v>
      </c>
      <c r="E104" s="45" t="s">
        <v>2</v>
      </c>
      <c r="F104" s="23">
        <f>647+1630</f>
        <v>2277</v>
      </c>
      <c r="G104" s="24">
        <f>+F104/$F$108</f>
        <v>2.0940328216335086E-2</v>
      </c>
    </row>
    <row r="105" spans="1:7" ht="12.95" customHeight="1">
      <c r="A105" s="20"/>
      <c r="B105" s="21" t="s">
        <v>2158</v>
      </c>
      <c r="C105" s="16"/>
      <c r="D105" s="18"/>
      <c r="E105" s="45"/>
      <c r="F105" s="23">
        <v>7.1405962000000001</v>
      </c>
      <c r="G105" s="24">
        <f>+F105/$F$108</f>
        <v>6.5668172195131792E-5</v>
      </c>
    </row>
    <row r="106" spans="1:7" ht="12.95" customHeight="1">
      <c r="A106" s="20"/>
      <c r="B106" s="21" t="s">
        <v>2159</v>
      </c>
      <c r="C106" s="16"/>
      <c r="D106" s="18"/>
      <c r="E106" s="45"/>
      <c r="F106" s="23">
        <f>-12529.7805962-1630</f>
        <v>-14159.7805962</v>
      </c>
      <c r="G106" s="24">
        <f>+F106/$F$108</f>
        <v>-0.13021978619047908</v>
      </c>
    </row>
    <row r="107" spans="1:7" ht="12.95" customHeight="1">
      <c r="A107" s="9"/>
      <c r="B107" s="26" t="s">
        <v>197</v>
      </c>
      <c r="C107" s="32" t="s">
        <v>2</v>
      </c>
      <c r="D107" s="29" t="s">
        <v>2</v>
      </c>
      <c r="E107" s="42" t="s">
        <v>2</v>
      </c>
      <c r="F107" s="43">
        <f>SUM(F104:F106)+12913.56</f>
        <v>1037.92</v>
      </c>
      <c r="G107" s="44">
        <f>+F107/F108</f>
        <v>9.5451846562575812E-3</v>
      </c>
    </row>
    <row r="108" spans="1:7" ht="12.95" customHeight="1" thickBot="1">
      <c r="A108" s="9"/>
      <c r="B108" s="47" t="s">
        <v>198</v>
      </c>
      <c r="C108" s="46" t="s">
        <v>2</v>
      </c>
      <c r="D108" s="48" t="s">
        <v>2</v>
      </c>
      <c r="E108" s="48" t="s">
        <v>2</v>
      </c>
      <c r="F108" s="49">
        <v>108737.55064754729</v>
      </c>
      <c r="G108" s="50">
        <v>1</v>
      </c>
    </row>
    <row r="109" spans="1:7" ht="12.95" customHeight="1">
      <c r="A109" s="9"/>
      <c r="B109" s="10" t="s">
        <v>2</v>
      </c>
      <c r="C109" s="9"/>
      <c r="D109" s="9"/>
      <c r="E109" s="9"/>
      <c r="F109" s="9"/>
      <c r="G109" s="9"/>
    </row>
    <row r="110" spans="1:7" ht="12.95" customHeight="1">
      <c r="A110" s="9"/>
      <c r="B110" s="51" t="s">
        <v>2</v>
      </c>
      <c r="C110" s="9"/>
      <c r="D110" s="9"/>
      <c r="E110" s="9"/>
      <c r="F110" s="70"/>
      <c r="G110" s="70"/>
    </row>
    <row r="111" spans="1:7" ht="12.95" customHeight="1">
      <c r="A111" s="9"/>
      <c r="B111" s="51" t="s">
        <v>2</v>
      </c>
      <c r="C111" s="9"/>
      <c r="D111" s="9"/>
      <c r="E111" s="9"/>
      <c r="F111" s="65"/>
      <c r="G111" s="65"/>
    </row>
    <row r="112" spans="1:7" ht="26.1" customHeight="1">
      <c r="A112" s="9"/>
      <c r="B112" s="53"/>
      <c r="C112" s="9"/>
      <c r="E112" s="9"/>
      <c r="F112" s="9"/>
      <c r="G112" s="9"/>
    </row>
    <row r="113" spans="1:7" ht="12.95" customHeight="1">
      <c r="A113" s="9"/>
      <c r="B113" s="51" t="s">
        <v>2</v>
      </c>
      <c r="C113" s="9"/>
      <c r="D113" s="9"/>
      <c r="E113" s="9"/>
      <c r="F113" s="9"/>
      <c r="G11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84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Equity Fund (IDFC EF)</v>
      </c>
      <c r="C4" s="72"/>
      <c r="D4" s="72"/>
      <c r="E4" s="72"/>
      <c r="F4" s="72"/>
      <c r="G4" s="72"/>
    </row>
    <row r="5" spans="1:7" s="64" customFormat="1" ht="15.95" customHeight="1">
      <c r="A5" s="62" t="s">
        <v>1427</v>
      </c>
      <c r="B5" s="63" t="s">
        <v>2121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118000</v>
      </c>
      <c r="F11" s="23">
        <v>1930.72</v>
      </c>
      <c r="G11" s="24">
        <v>7.2999999999999995E-2</v>
      </c>
    </row>
    <row r="12" spans="1:7" ht="12.95" customHeight="1">
      <c r="A12" s="20" t="s">
        <v>892</v>
      </c>
      <c r="B12" s="21" t="s">
        <v>2311</v>
      </c>
      <c r="C12" s="16" t="s">
        <v>893</v>
      </c>
      <c r="D12" s="18" t="s">
        <v>894</v>
      </c>
      <c r="E12" s="22">
        <v>400000</v>
      </c>
      <c r="F12" s="23">
        <v>1247.2</v>
      </c>
      <c r="G12" s="24">
        <v>4.7199999999999999E-2</v>
      </c>
    </row>
    <row r="13" spans="1:7" ht="12.95" customHeight="1">
      <c r="A13" s="20" t="s">
        <v>1356</v>
      </c>
      <c r="B13" s="21" t="s">
        <v>2549</v>
      </c>
      <c r="C13" s="16" t="s">
        <v>1357</v>
      </c>
      <c r="D13" s="18" t="s">
        <v>900</v>
      </c>
      <c r="E13" s="22">
        <v>380000</v>
      </c>
      <c r="F13" s="23">
        <v>1240.51</v>
      </c>
      <c r="G13" s="24">
        <v>4.6899999999999997E-2</v>
      </c>
    </row>
    <row r="14" spans="1:7" ht="12.95" customHeight="1">
      <c r="A14" s="20" t="s">
        <v>990</v>
      </c>
      <c r="B14" s="21" t="s">
        <v>2351</v>
      </c>
      <c r="C14" s="16" t="s">
        <v>991</v>
      </c>
      <c r="D14" s="18" t="s">
        <v>992</v>
      </c>
      <c r="E14" s="22">
        <v>64000</v>
      </c>
      <c r="F14" s="23">
        <v>1126.8499999999999</v>
      </c>
      <c r="G14" s="24">
        <v>4.2599999999999999E-2</v>
      </c>
    </row>
    <row r="15" spans="1:7" ht="12.95" customHeight="1">
      <c r="A15" s="20" t="s">
        <v>1119</v>
      </c>
      <c r="B15" s="21" t="s">
        <v>2409</v>
      </c>
      <c r="C15" s="16" t="s">
        <v>1120</v>
      </c>
      <c r="D15" s="18" t="s">
        <v>973</v>
      </c>
      <c r="E15" s="22">
        <v>72000</v>
      </c>
      <c r="F15" s="23">
        <v>965.3</v>
      </c>
      <c r="G15" s="24">
        <v>3.6499999999999998E-2</v>
      </c>
    </row>
    <row r="16" spans="1:7" ht="12.95" customHeight="1">
      <c r="A16" s="20" t="s">
        <v>1428</v>
      </c>
      <c r="B16" s="21" t="s">
        <v>2583</v>
      </c>
      <c r="C16" s="16" t="s">
        <v>1429</v>
      </c>
      <c r="D16" s="18" t="s">
        <v>919</v>
      </c>
      <c r="E16" s="22">
        <v>12500</v>
      </c>
      <c r="F16" s="23">
        <v>901.38</v>
      </c>
      <c r="G16" s="24">
        <v>3.4099999999999998E-2</v>
      </c>
    </row>
    <row r="17" spans="1:7" ht="12.95" customHeight="1">
      <c r="A17" s="20" t="s">
        <v>914</v>
      </c>
      <c r="B17" s="21" t="s">
        <v>2319</v>
      </c>
      <c r="C17" s="16" t="s">
        <v>915</v>
      </c>
      <c r="D17" s="18" t="s">
        <v>916</v>
      </c>
      <c r="E17" s="22">
        <v>80000</v>
      </c>
      <c r="F17" s="23">
        <v>781.64</v>
      </c>
      <c r="G17" s="24">
        <v>2.9600000000000001E-2</v>
      </c>
    </row>
    <row r="18" spans="1:7" ht="12.95" customHeight="1">
      <c r="A18" s="20" t="s">
        <v>946</v>
      </c>
      <c r="B18" s="21" t="s">
        <v>2332</v>
      </c>
      <c r="C18" s="16" t="s">
        <v>947</v>
      </c>
      <c r="D18" s="18" t="s">
        <v>903</v>
      </c>
      <c r="E18" s="22">
        <v>48000</v>
      </c>
      <c r="F18" s="23">
        <v>753.53</v>
      </c>
      <c r="G18" s="24">
        <v>2.8500000000000001E-2</v>
      </c>
    </row>
    <row r="19" spans="1:7" ht="12.95" customHeight="1">
      <c r="A19" s="20" t="s">
        <v>1430</v>
      </c>
      <c r="B19" s="21" t="s">
        <v>2584</v>
      </c>
      <c r="C19" s="16" t="s">
        <v>1431</v>
      </c>
      <c r="D19" s="18" t="s">
        <v>1350</v>
      </c>
      <c r="E19" s="22">
        <v>84000</v>
      </c>
      <c r="F19" s="23">
        <v>625.92999999999995</v>
      </c>
      <c r="G19" s="24">
        <v>2.3699999999999999E-2</v>
      </c>
    </row>
    <row r="20" spans="1:7" ht="12.95" customHeight="1">
      <c r="A20" s="20" t="s">
        <v>1004</v>
      </c>
      <c r="B20" s="21" t="s">
        <v>2357</v>
      </c>
      <c r="C20" s="16" t="s">
        <v>1005</v>
      </c>
      <c r="D20" s="18" t="s">
        <v>928</v>
      </c>
      <c r="E20" s="22">
        <v>300000</v>
      </c>
      <c r="F20" s="23">
        <v>623.85</v>
      </c>
      <c r="G20" s="24">
        <v>2.3599999999999999E-2</v>
      </c>
    </row>
    <row r="21" spans="1:7" ht="12.95" customHeight="1">
      <c r="A21" s="20" t="s">
        <v>1115</v>
      </c>
      <c r="B21" s="21" t="s">
        <v>2407</v>
      </c>
      <c r="C21" s="16" t="s">
        <v>1116</v>
      </c>
      <c r="D21" s="18" t="s">
        <v>900</v>
      </c>
      <c r="E21" s="22">
        <v>64000</v>
      </c>
      <c r="F21" s="23">
        <v>618.27</v>
      </c>
      <c r="G21" s="24">
        <v>2.3400000000000001E-2</v>
      </c>
    </row>
    <row r="22" spans="1:7" ht="12.95" customHeight="1">
      <c r="A22" s="20" t="s">
        <v>1351</v>
      </c>
      <c r="B22" s="21" t="s">
        <v>1353</v>
      </c>
      <c r="C22" s="16" t="s">
        <v>1352</v>
      </c>
      <c r="D22" s="18" t="s">
        <v>900</v>
      </c>
      <c r="E22" s="22">
        <v>214000</v>
      </c>
      <c r="F22" s="23">
        <v>616.96</v>
      </c>
      <c r="G22" s="24">
        <v>2.3300000000000001E-2</v>
      </c>
    </row>
    <row r="23" spans="1:7" ht="12.95" customHeight="1">
      <c r="A23" s="20" t="s">
        <v>1062</v>
      </c>
      <c r="B23" s="21" t="s">
        <v>2383</v>
      </c>
      <c r="C23" s="16" t="s">
        <v>1063</v>
      </c>
      <c r="D23" s="18" t="s">
        <v>919</v>
      </c>
      <c r="E23" s="22">
        <v>40000</v>
      </c>
      <c r="F23" s="23">
        <v>566.78</v>
      </c>
      <c r="G23" s="24">
        <v>2.1399999999999999E-2</v>
      </c>
    </row>
    <row r="24" spans="1:7" ht="12.95" customHeight="1">
      <c r="A24" s="20" t="s">
        <v>1360</v>
      </c>
      <c r="B24" s="21" t="s">
        <v>2193</v>
      </c>
      <c r="C24" s="16" t="s">
        <v>1361</v>
      </c>
      <c r="D24" s="18" t="s">
        <v>900</v>
      </c>
      <c r="E24" s="22">
        <v>100000</v>
      </c>
      <c r="F24" s="23">
        <v>527.70000000000005</v>
      </c>
      <c r="G24" s="24">
        <v>0.02</v>
      </c>
    </row>
    <row r="25" spans="1:7" ht="12.95" customHeight="1">
      <c r="A25" s="20" t="s">
        <v>1342</v>
      </c>
      <c r="B25" s="21" t="s">
        <v>2544</v>
      </c>
      <c r="C25" s="16" t="s">
        <v>1343</v>
      </c>
      <c r="D25" s="18" t="s">
        <v>919</v>
      </c>
      <c r="E25" s="22">
        <v>14000</v>
      </c>
      <c r="F25" s="23">
        <v>524.36</v>
      </c>
      <c r="G25" s="24">
        <v>1.9800000000000002E-2</v>
      </c>
    </row>
    <row r="26" spans="1:7" ht="12.95" customHeight="1">
      <c r="A26" s="20" t="s">
        <v>1340</v>
      </c>
      <c r="B26" s="21" t="s">
        <v>2530</v>
      </c>
      <c r="C26" s="16" t="s">
        <v>1341</v>
      </c>
      <c r="D26" s="18" t="s">
        <v>900</v>
      </c>
      <c r="E26" s="22">
        <v>34000</v>
      </c>
      <c r="F26" s="23">
        <v>503.44</v>
      </c>
      <c r="G26" s="24">
        <v>1.9E-2</v>
      </c>
    </row>
    <row r="27" spans="1:7" ht="12.95" customHeight="1">
      <c r="A27" s="20" t="s">
        <v>1124</v>
      </c>
      <c r="B27" s="21" t="s">
        <v>2410</v>
      </c>
      <c r="C27" s="16" t="s">
        <v>1125</v>
      </c>
      <c r="D27" s="18" t="s">
        <v>894</v>
      </c>
      <c r="E27" s="22">
        <v>44000</v>
      </c>
      <c r="F27" s="23">
        <v>469.48</v>
      </c>
      <c r="G27" s="24">
        <v>1.78E-2</v>
      </c>
    </row>
    <row r="28" spans="1:7" ht="12.95" customHeight="1">
      <c r="A28" s="20" t="s">
        <v>971</v>
      </c>
      <c r="B28" s="21" t="s">
        <v>2343</v>
      </c>
      <c r="C28" s="16" t="s">
        <v>972</v>
      </c>
      <c r="D28" s="18" t="s">
        <v>973</v>
      </c>
      <c r="E28" s="22">
        <v>110400</v>
      </c>
      <c r="F28" s="23">
        <v>468.26</v>
      </c>
      <c r="G28" s="24">
        <v>1.77E-2</v>
      </c>
    </row>
    <row r="29" spans="1:7" ht="12.95" customHeight="1">
      <c r="A29" s="20" t="s">
        <v>993</v>
      </c>
      <c r="B29" s="21" t="s">
        <v>2352</v>
      </c>
      <c r="C29" s="16" t="s">
        <v>994</v>
      </c>
      <c r="D29" s="18" t="s">
        <v>913</v>
      </c>
      <c r="E29" s="22">
        <v>10700</v>
      </c>
      <c r="F29" s="23">
        <v>448.89</v>
      </c>
      <c r="G29" s="24">
        <v>1.7000000000000001E-2</v>
      </c>
    </row>
    <row r="30" spans="1:7" ht="12.95" customHeight="1">
      <c r="A30" s="20" t="s">
        <v>1113</v>
      </c>
      <c r="B30" s="21" t="s">
        <v>2406</v>
      </c>
      <c r="C30" s="16" t="s">
        <v>1114</v>
      </c>
      <c r="D30" s="18" t="s">
        <v>1042</v>
      </c>
      <c r="E30" s="22">
        <v>80000</v>
      </c>
      <c r="F30" s="23">
        <v>379.92</v>
      </c>
      <c r="G30" s="24">
        <v>1.44E-2</v>
      </c>
    </row>
    <row r="31" spans="1:7" ht="12.95" customHeight="1">
      <c r="A31" s="20" t="s">
        <v>1432</v>
      </c>
      <c r="B31" s="21" t="s">
        <v>2585</v>
      </c>
      <c r="C31" s="16" t="s">
        <v>1433</v>
      </c>
      <c r="D31" s="18" t="s">
        <v>1042</v>
      </c>
      <c r="E31" s="22">
        <v>250000</v>
      </c>
      <c r="F31" s="23">
        <v>366.25</v>
      </c>
      <c r="G31" s="24">
        <v>1.3899999999999999E-2</v>
      </c>
    </row>
    <row r="32" spans="1:7" ht="12.95" customHeight="1">
      <c r="A32" s="20" t="s">
        <v>948</v>
      </c>
      <c r="B32" s="21" t="s">
        <v>2333</v>
      </c>
      <c r="C32" s="16" t="s">
        <v>949</v>
      </c>
      <c r="D32" s="18" t="s">
        <v>950</v>
      </c>
      <c r="E32" s="22">
        <v>78000</v>
      </c>
      <c r="F32" s="23">
        <v>343.12</v>
      </c>
      <c r="G32" s="24">
        <v>1.2999999999999999E-2</v>
      </c>
    </row>
    <row r="33" spans="1:7" ht="12.95" customHeight="1">
      <c r="A33" s="20" t="s">
        <v>1413</v>
      </c>
      <c r="B33" s="21" t="s">
        <v>2574</v>
      </c>
      <c r="C33" s="16" t="s">
        <v>1414</v>
      </c>
      <c r="D33" s="18" t="s">
        <v>1082</v>
      </c>
      <c r="E33" s="22">
        <v>18000</v>
      </c>
      <c r="F33" s="23">
        <v>340.88</v>
      </c>
      <c r="G33" s="24">
        <v>1.29E-2</v>
      </c>
    </row>
    <row r="34" spans="1:7" ht="12.95" customHeight="1">
      <c r="A34" s="20" t="s">
        <v>932</v>
      </c>
      <c r="B34" s="21" t="s">
        <v>2326</v>
      </c>
      <c r="C34" s="16" t="s">
        <v>933</v>
      </c>
      <c r="D34" s="18" t="s">
        <v>913</v>
      </c>
      <c r="E34" s="22">
        <v>140000</v>
      </c>
      <c r="F34" s="23">
        <v>337.75</v>
      </c>
      <c r="G34" s="24">
        <v>1.2800000000000001E-2</v>
      </c>
    </row>
    <row r="35" spans="1:7" ht="12.95" customHeight="1">
      <c r="A35" s="20" t="s">
        <v>1434</v>
      </c>
      <c r="B35" s="21" t="s">
        <v>2586</v>
      </c>
      <c r="C35" s="16" t="s">
        <v>1435</v>
      </c>
      <c r="D35" s="18" t="s">
        <v>913</v>
      </c>
      <c r="E35" s="22">
        <v>1800</v>
      </c>
      <c r="F35" s="23">
        <v>324.08999999999997</v>
      </c>
      <c r="G35" s="24">
        <v>1.23E-2</v>
      </c>
    </row>
    <row r="36" spans="1:7" ht="12.95" customHeight="1">
      <c r="A36" s="20" t="s">
        <v>951</v>
      </c>
      <c r="B36" s="21" t="s">
        <v>2334</v>
      </c>
      <c r="C36" s="16" t="s">
        <v>952</v>
      </c>
      <c r="D36" s="18" t="s">
        <v>953</v>
      </c>
      <c r="E36" s="22">
        <v>140000</v>
      </c>
      <c r="F36" s="23">
        <v>322.35000000000002</v>
      </c>
      <c r="G36" s="24">
        <v>1.2200000000000001E-2</v>
      </c>
    </row>
    <row r="37" spans="1:7" ht="12.95" customHeight="1">
      <c r="A37" s="20" t="s">
        <v>1364</v>
      </c>
      <c r="B37" s="21" t="s">
        <v>2552</v>
      </c>
      <c r="C37" s="16" t="s">
        <v>1365</v>
      </c>
      <c r="D37" s="18" t="s">
        <v>903</v>
      </c>
      <c r="E37" s="22">
        <v>78000</v>
      </c>
      <c r="F37" s="23">
        <v>317.33999999999997</v>
      </c>
      <c r="G37" s="24">
        <v>1.2E-2</v>
      </c>
    </row>
    <row r="38" spans="1:7" ht="12.95" customHeight="1">
      <c r="A38" s="20" t="s">
        <v>1436</v>
      </c>
      <c r="B38" s="21" t="s">
        <v>2587</v>
      </c>
      <c r="C38" s="16" t="s">
        <v>1437</v>
      </c>
      <c r="D38" s="18" t="s">
        <v>894</v>
      </c>
      <c r="E38" s="22">
        <v>100000</v>
      </c>
      <c r="F38" s="23">
        <v>314</v>
      </c>
      <c r="G38" s="24">
        <v>1.1900000000000001E-2</v>
      </c>
    </row>
    <row r="39" spans="1:7" ht="12.95" customHeight="1">
      <c r="A39" s="20" t="s">
        <v>1060</v>
      </c>
      <c r="B39" s="57" t="s">
        <v>2382</v>
      </c>
      <c r="C39" s="16" t="s">
        <v>1061</v>
      </c>
      <c r="D39" s="56" t="s">
        <v>950</v>
      </c>
      <c r="E39" s="22">
        <v>74000</v>
      </c>
      <c r="F39" s="23">
        <v>306.36</v>
      </c>
      <c r="G39" s="24">
        <v>1.1599999999999999E-2</v>
      </c>
    </row>
    <row r="40" spans="1:7" ht="12.95" customHeight="1">
      <c r="A40" s="20" t="s">
        <v>1371</v>
      </c>
      <c r="B40" s="21" t="s">
        <v>2555</v>
      </c>
      <c r="C40" s="16" t="s">
        <v>1372</v>
      </c>
      <c r="D40" s="18" t="s">
        <v>973</v>
      </c>
      <c r="E40" s="22">
        <v>40000</v>
      </c>
      <c r="F40" s="23">
        <v>297.06</v>
      </c>
      <c r="G40" s="24">
        <v>1.12E-2</v>
      </c>
    </row>
    <row r="41" spans="1:7" ht="12.95" customHeight="1">
      <c r="A41" s="20" t="s">
        <v>1000</v>
      </c>
      <c r="B41" s="21" t="s">
        <v>2355</v>
      </c>
      <c r="C41" s="16" t="s">
        <v>1001</v>
      </c>
      <c r="D41" s="18" t="s">
        <v>916</v>
      </c>
      <c r="E41" s="22">
        <v>34000</v>
      </c>
      <c r="F41" s="23">
        <v>293.85000000000002</v>
      </c>
      <c r="G41" s="24">
        <v>1.11E-2</v>
      </c>
    </row>
    <row r="42" spans="1:7" ht="12.95" customHeight="1">
      <c r="A42" s="20" t="s">
        <v>1419</v>
      </c>
      <c r="B42" s="21" t="s">
        <v>2577</v>
      </c>
      <c r="C42" s="16" t="s">
        <v>1420</v>
      </c>
      <c r="D42" s="18" t="s">
        <v>997</v>
      </c>
      <c r="E42" s="22">
        <v>133784</v>
      </c>
      <c r="F42" s="23">
        <v>292.12</v>
      </c>
      <c r="G42" s="24">
        <v>1.0999999999999999E-2</v>
      </c>
    </row>
    <row r="43" spans="1:7" ht="12.95" customHeight="1">
      <c r="A43" s="20" t="s">
        <v>1344</v>
      </c>
      <c r="B43" s="21" t="s">
        <v>2545</v>
      </c>
      <c r="C43" s="16" t="s">
        <v>1345</v>
      </c>
      <c r="D43" s="18" t="s">
        <v>973</v>
      </c>
      <c r="E43" s="22">
        <v>68000</v>
      </c>
      <c r="F43" s="23">
        <v>292.02999999999997</v>
      </c>
      <c r="G43" s="24">
        <v>1.0999999999999999E-2</v>
      </c>
    </row>
    <row r="44" spans="1:7" ht="12.95" customHeight="1">
      <c r="A44" s="20" t="s">
        <v>1438</v>
      </c>
      <c r="B44" s="21" t="s">
        <v>2588</v>
      </c>
      <c r="C44" s="16" t="s">
        <v>1439</v>
      </c>
      <c r="D44" s="18" t="s">
        <v>903</v>
      </c>
      <c r="E44" s="22">
        <v>54000</v>
      </c>
      <c r="F44" s="23">
        <v>291.74</v>
      </c>
      <c r="G44" s="24">
        <v>1.0999999999999999E-2</v>
      </c>
    </row>
    <row r="45" spans="1:7" ht="12.95" customHeight="1">
      <c r="A45" s="20" t="s">
        <v>906</v>
      </c>
      <c r="B45" s="21" t="s">
        <v>2316</v>
      </c>
      <c r="C45" s="16" t="s">
        <v>907</v>
      </c>
      <c r="D45" s="18" t="s">
        <v>908</v>
      </c>
      <c r="E45" s="22">
        <v>164000</v>
      </c>
      <c r="F45" s="23">
        <v>290.27999999999997</v>
      </c>
      <c r="G45" s="24">
        <v>1.0999999999999999E-2</v>
      </c>
    </row>
    <row r="46" spans="1:7" ht="12.95" customHeight="1">
      <c r="A46" s="20" t="s">
        <v>957</v>
      </c>
      <c r="B46" s="21" t="s">
        <v>2336</v>
      </c>
      <c r="C46" s="16" t="s">
        <v>958</v>
      </c>
      <c r="D46" s="18" t="s">
        <v>888</v>
      </c>
      <c r="E46" s="22">
        <v>50000</v>
      </c>
      <c r="F46" s="23">
        <v>287.08</v>
      </c>
      <c r="G46" s="24">
        <v>1.09E-2</v>
      </c>
    </row>
    <row r="47" spans="1:7" ht="12.95" customHeight="1">
      <c r="A47" s="20" t="s">
        <v>1397</v>
      </c>
      <c r="B47" s="21" t="s">
        <v>2566</v>
      </c>
      <c r="C47" s="16" t="s">
        <v>1398</v>
      </c>
      <c r="D47" s="18" t="s">
        <v>903</v>
      </c>
      <c r="E47" s="22">
        <v>224000</v>
      </c>
      <c r="F47" s="23">
        <v>286.38</v>
      </c>
      <c r="G47" s="24">
        <v>1.0800000000000001E-2</v>
      </c>
    </row>
    <row r="48" spans="1:7" ht="12.95" customHeight="1">
      <c r="A48" s="20" t="s">
        <v>1097</v>
      </c>
      <c r="B48" s="21" t="s">
        <v>2398</v>
      </c>
      <c r="C48" s="16" t="s">
        <v>1098</v>
      </c>
      <c r="D48" s="18" t="s">
        <v>916</v>
      </c>
      <c r="E48" s="22">
        <v>54000</v>
      </c>
      <c r="F48" s="23">
        <v>282.18</v>
      </c>
      <c r="G48" s="24">
        <v>1.0699999999999999E-2</v>
      </c>
    </row>
    <row r="49" spans="1:7" ht="12.95" customHeight="1">
      <c r="A49" s="20" t="s">
        <v>1440</v>
      </c>
      <c r="B49" s="21" t="s">
        <v>2589</v>
      </c>
      <c r="C49" s="16" t="s">
        <v>1441</v>
      </c>
      <c r="D49" s="18" t="s">
        <v>900</v>
      </c>
      <c r="E49" s="22">
        <v>148000</v>
      </c>
      <c r="F49" s="23">
        <v>280.76</v>
      </c>
      <c r="G49" s="24">
        <v>1.06E-2</v>
      </c>
    </row>
    <row r="50" spans="1:7" ht="12.95" customHeight="1">
      <c r="A50" s="20" t="s">
        <v>1442</v>
      </c>
      <c r="B50" s="21" t="s">
        <v>2590</v>
      </c>
      <c r="C50" s="16" t="s">
        <v>1443</v>
      </c>
      <c r="D50" s="18" t="s">
        <v>903</v>
      </c>
      <c r="E50" s="22">
        <v>20000</v>
      </c>
      <c r="F50" s="23">
        <v>278.89</v>
      </c>
      <c r="G50" s="24">
        <v>1.0500000000000001E-2</v>
      </c>
    </row>
    <row r="51" spans="1:7" ht="12.95" customHeight="1">
      <c r="A51" s="20" t="s">
        <v>1362</v>
      </c>
      <c r="B51" s="21" t="s">
        <v>2551</v>
      </c>
      <c r="C51" s="16" t="s">
        <v>1363</v>
      </c>
      <c r="D51" s="18" t="s">
        <v>928</v>
      </c>
      <c r="E51" s="22">
        <v>188000</v>
      </c>
      <c r="F51" s="23">
        <v>273.92</v>
      </c>
      <c r="G51" s="24">
        <v>1.04E-2</v>
      </c>
    </row>
    <row r="52" spans="1:7" ht="12.95" customHeight="1">
      <c r="A52" s="20" t="s">
        <v>934</v>
      </c>
      <c r="B52" s="21" t="s">
        <v>2327</v>
      </c>
      <c r="C52" s="16" t="s">
        <v>935</v>
      </c>
      <c r="D52" s="18" t="s">
        <v>891</v>
      </c>
      <c r="E52" s="22">
        <v>54000</v>
      </c>
      <c r="F52" s="23">
        <v>272.54000000000002</v>
      </c>
      <c r="G52" s="24">
        <v>1.03E-2</v>
      </c>
    </row>
    <row r="53" spans="1:7" ht="12.95" customHeight="1">
      <c r="A53" s="20" t="s">
        <v>1444</v>
      </c>
      <c r="B53" s="21" t="s">
        <v>2591</v>
      </c>
      <c r="C53" s="16" t="s">
        <v>1445</v>
      </c>
      <c r="D53" s="18" t="s">
        <v>1047</v>
      </c>
      <c r="E53" s="22">
        <v>84000</v>
      </c>
      <c r="F53" s="23">
        <v>267.16000000000003</v>
      </c>
      <c r="G53" s="24">
        <v>1.01E-2</v>
      </c>
    </row>
    <row r="54" spans="1:7" ht="12.95" customHeight="1">
      <c r="A54" s="20" t="s">
        <v>965</v>
      </c>
      <c r="B54" s="21" t="s">
        <v>2340</v>
      </c>
      <c r="C54" s="16" t="s">
        <v>966</v>
      </c>
      <c r="D54" s="18" t="s">
        <v>903</v>
      </c>
      <c r="E54" s="22">
        <v>20000</v>
      </c>
      <c r="F54" s="23">
        <v>265.39</v>
      </c>
      <c r="G54" s="24">
        <v>0.01</v>
      </c>
    </row>
    <row r="55" spans="1:7" ht="12.95" customHeight="1">
      <c r="A55" s="20" t="s">
        <v>1382</v>
      </c>
      <c r="B55" s="21" t="s">
        <v>2560</v>
      </c>
      <c r="C55" s="16" t="s">
        <v>1383</v>
      </c>
      <c r="D55" s="18" t="s">
        <v>913</v>
      </c>
      <c r="E55" s="22">
        <v>24000</v>
      </c>
      <c r="F55" s="23">
        <v>263.33</v>
      </c>
      <c r="G55" s="24">
        <v>0.01</v>
      </c>
    </row>
    <row r="56" spans="1:7" ht="12.95" customHeight="1">
      <c r="A56" s="20" t="s">
        <v>1384</v>
      </c>
      <c r="B56" s="21" t="s">
        <v>2561</v>
      </c>
      <c r="C56" s="16" t="s">
        <v>1385</v>
      </c>
      <c r="D56" s="18" t="s">
        <v>953</v>
      </c>
      <c r="E56" s="22">
        <v>400</v>
      </c>
      <c r="F56" s="23">
        <v>262.24</v>
      </c>
      <c r="G56" s="24">
        <v>9.9000000000000008E-3</v>
      </c>
    </row>
    <row r="57" spans="1:7" ht="12.95" customHeight="1">
      <c r="A57" s="20" t="s">
        <v>1401</v>
      </c>
      <c r="B57" s="21" t="s">
        <v>2568</v>
      </c>
      <c r="C57" s="16" t="s">
        <v>1402</v>
      </c>
      <c r="D57" s="18" t="s">
        <v>894</v>
      </c>
      <c r="E57" s="22">
        <v>204000</v>
      </c>
      <c r="F57" s="23">
        <v>258.88</v>
      </c>
      <c r="G57" s="24">
        <v>9.7999999999999997E-3</v>
      </c>
    </row>
    <row r="58" spans="1:7" ht="12.95" customHeight="1">
      <c r="A58" s="20" t="s">
        <v>1028</v>
      </c>
      <c r="B58" s="21" t="s">
        <v>2368</v>
      </c>
      <c r="C58" s="16" t="s">
        <v>1029</v>
      </c>
      <c r="D58" s="18" t="s">
        <v>980</v>
      </c>
      <c r="E58" s="22">
        <v>144000</v>
      </c>
      <c r="F58" s="23">
        <v>248.62</v>
      </c>
      <c r="G58" s="24">
        <v>9.4000000000000004E-3</v>
      </c>
    </row>
    <row r="59" spans="1:7" ht="12.95" customHeight="1">
      <c r="A59" s="20" t="s">
        <v>1358</v>
      </c>
      <c r="B59" s="21" t="s">
        <v>2550</v>
      </c>
      <c r="C59" s="16" t="s">
        <v>1359</v>
      </c>
      <c r="D59" s="18" t="s">
        <v>888</v>
      </c>
      <c r="E59" s="22">
        <v>110000</v>
      </c>
      <c r="F59" s="23">
        <v>200.04</v>
      </c>
      <c r="G59" s="24">
        <v>7.6E-3</v>
      </c>
    </row>
    <row r="60" spans="1:7" ht="12.95" customHeight="1">
      <c r="A60" s="20" t="s">
        <v>1130</v>
      </c>
      <c r="B60" s="21" t="s">
        <v>2412</v>
      </c>
      <c r="C60" s="16" t="s">
        <v>1131</v>
      </c>
      <c r="D60" s="18" t="s">
        <v>916</v>
      </c>
      <c r="E60" s="22">
        <v>48000</v>
      </c>
      <c r="F60" s="23">
        <v>187.2</v>
      </c>
      <c r="G60" s="24">
        <v>7.1000000000000004E-3</v>
      </c>
    </row>
    <row r="61" spans="1:7" ht="12.95" customHeight="1">
      <c r="A61" s="20" t="s">
        <v>1066</v>
      </c>
      <c r="B61" s="21" t="s">
        <v>2385</v>
      </c>
      <c r="C61" s="16" t="s">
        <v>1067</v>
      </c>
      <c r="D61" s="18" t="s">
        <v>888</v>
      </c>
      <c r="E61" s="22">
        <v>35000</v>
      </c>
      <c r="F61" s="23">
        <v>162.44</v>
      </c>
      <c r="G61" s="24">
        <v>6.1000000000000004E-3</v>
      </c>
    </row>
    <row r="62" spans="1:7" ht="12.95" customHeight="1">
      <c r="A62" s="20" t="s">
        <v>1446</v>
      </c>
      <c r="B62" s="21" t="s">
        <v>2592</v>
      </c>
      <c r="C62" s="16" t="s">
        <v>1447</v>
      </c>
      <c r="D62" s="18" t="s">
        <v>888</v>
      </c>
      <c r="E62" s="22">
        <v>8004</v>
      </c>
      <c r="F62" s="23">
        <v>154.6</v>
      </c>
      <c r="G62" s="24">
        <v>5.7999999999999996E-3</v>
      </c>
    </row>
    <row r="63" spans="1:7" ht="12.95" customHeight="1">
      <c r="A63" s="20" t="s">
        <v>1064</v>
      </c>
      <c r="B63" s="21" t="s">
        <v>2384</v>
      </c>
      <c r="C63" s="16" t="s">
        <v>1065</v>
      </c>
      <c r="D63" s="18" t="s">
        <v>894</v>
      </c>
      <c r="E63" s="22">
        <v>4000</v>
      </c>
      <c r="F63" s="23">
        <v>141.31</v>
      </c>
      <c r="G63" s="24">
        <v>5.3E-3</v>
      </c>
    </row>
    <row r="64" spans="1:7" ht="12.95" customHeight="1">
      <c r="A64" s="20" t="s">
        <v>886</v>
      </c>
      <c r="B64" s="21" t="s">
        <v>2309</v>
      </c>
      <c r="C64" s="16" t="s">
        <v>887</v>
      </c>
      <c r="D64" s="18" t="s">
        <v>888</v>
      </c>
      <c r="E64" s="22">
        <v>2000</v>
      </c>
      <c r="F64" s="23">
        <v>10.029999999999999</v>
      </c>
      <c r="G64" s="24">
        <v>4.0000000000000002E-4</v>
      </c>
    </row>
    <row r="65" spans="1:7" ht="12.95" customHeight="1">
      <c r="A65" s="20" t="s">
        <v>1103</v>
      </c>
      <c r="B65" s="21" t="s">
        <v>2401</v>
      </c>
      <c r="C65" s="16" t="s">
        <v>1104</v>
      </c>
      <c r="D65" s="18" t="s">
        <v>919</v>
      </c>
      <c r="E65" s="22">
        <v>2000</v>
      </c>
      <c r="F65" s="23">
        <v>9.52</v>
      </c>
      <c r="G65" s="24">
        <v>4.0000000000000002E-4</v>
      </c>
    </row>
    <row r="66" spans="1:7" ht="12.95" customHeight="1">
      <c r="A66" s="9"/>
      <c r="B66" s="26" t="s">
        <v>23</v>
      </c>
      <c r="C66" s="25" t="s">
        <v>2</v>
      </c>
      <c r="D66" s="26" t="s">
        <v>2</v>
      </c>
      <c r="E66" s="26" t="s">
        <v>2</v>
      </c>
      <c r="F66" s="27">
        <v>24442.7</v>
      </c>
      <c r="G66" s="28">
        <v>0.92449999999999999</v>
      </c>
    </row>
    <row r="67" spans="1:7" ht="12.95" customHeight="1">
      <c r="A67" s="9"/>
      <c r="B67" s="17" t="s">
        <v>1142</v>
      </c>
      <c r="C67" s="32" t="s">
        <v>2</v>
      </c>
      <c r="D67" s="29" t="s">
        <v>2</v>
      </c>
      <c r="E67" s="29" t="s">
        <v>2</v>
      </c>
      <c r="F67" s="30" t="s">
        <v>25</v>
      </c>
      <c r="G67" s="31" t="s">
        <v>25</v>
      </c>
    </row>
    <row r="68" spans="1:7" ht="12.95" customHeight="1">
      <c r="A68" s="9"/>
      <c r="B68" s="26" t="s">
        <v>23</v>
      </c>
      <c r="C68" s="32" t="s">
        <v>2</v>
      </c>
      <c r="D68" s="29" t="s">
        <v>2</v>
      </c>
      <c r="E68" s="29" t="s">
        <v>2</v>
      </c>
      <c r="F68" s="30" t="s">
        <v>25</v>
      </c>
      <c r="G68" s="31" t="s">
        <v>25</v>
      </c>
    </row>
    <row r="69" spans="1:7" ht="12.95" customHeight="1">
      <c r="A69" s="9"/>
      <c r="B69" s="26" t="s">
        <v>26</v>
      </c>
      <c r="C69" s="32" t="s">
        <v>2</v>
      </c>
      <c r="D69" s="29" t="s">
        <v>2</v>
      </c>
      <c r="E69" s="42" t="s">
        <v>2</v>
      </c>
      <c r="F69" s="43">
        <v>24442.7</v>
      </c>
      <c r="G69" s="44">
        <v>0.92449999999999999</v>
      </c>
    </row>
    <row r="70" spans="1:7" ht="12.95" customHeight="1">
      <c r="A70" s="9"/>
      <c r="B70" s="17" t="s">
        <v>27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358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10" t="s">
        <v>2</v>
      </c>
      <c r="B72" s="21" t="s">
        <v>359</v>
      </c>
      <c r="C72" s="16" t="s">
        <v>2</v>
      </c>
      <c r="D72" s="18" t="s">
        <v>2</v>
      </c>
      <c r="E72" s="45" t="s">
        <v>2</v>
      </c>
      <c r="F72" s="23">
        <v>930.16</v>
      </c>
      <c r="G72" s="24">
        <v>3.5200000000000002E-2</v>
      </c>
    </row>
    <row r="73" spans="1:7" ht="12.95" customHeight="1">
      <c r="A73" s="9"/>
      <c r="B73" s="26" t="s">
        <v>26</v>
      </c>
      <c r="C73" s="32" t="s">
        <v>2</v>
      </c>
      <c r="D73" s="29" t="s">
        <v>2</v>
      </c>
      <c r="E73" s="42" t="s">
        <v>2</v>
      </c>
      <c r="F73" s="43">
        <v>930.16</v>
      </c>
      <c r="G73" s="44">
        <v>3.5200000000000002E-2</v>
      </c>
    </row>
    <row r="74" spans="1:7" ht="12.95" customHeight="1">
      <c r="A74" s="9"/>
      <c r="B74" s="17" t="s">
        <v>194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20" t="s">
        <v>1289</v>
      </c>
      <c r="B75" s="21" t="s">
        <v>1290</v>
      </c>
      <c r="C75" s="16" t="s">
        <v>2</v>
      </c>
      <c r="D75" s="18" t="s">
        <v>2</v>
      </c>
      <c r="E75" s="45" t="s">
        <v>2</v>
      </c>
      <c r="F75" s="23">
        <v>300</v>
      </c>
      <c r="G75" s="24">
        <f>+F75/$F$79</f>
        <v>1.1346966253166373E-2</v>
      </c>
    </row>
    <row r="76" spans="1:7" ht="12.95" customHeight="1">
      <c r="A76" s="20"/>
      <c r="B76" s="21" t="s">
        <v>2158</v>
      </c>
      <c r="C76" s="16"/>
      <c r="D76" s="18"/>
      <c r="E76" s="45"/>
      <c r="F76" s="23">
        <v>4.8117234</v>
      </c>
      <c r="G76" s="24">
        <f>+F76/$F$79</f>
        <v>1.8199487679790321E-4</v>
      </c>
    </row>
    <row r="77" spans="1:7" ht="12.95" customHeight="1">
      <c r="A77" s="20"/>
      <c r="B77" s="21" t="s">
        <v>2159</v>
      </c>
      <c r="C77" s="16"/>
      <c r="D77" s="18"/>
      <c r="E77" s="45"/>
      <c r="F77" s="23">
        <f>1061.1082766-300</f>
        <v>761.10827659999995</v>
      </c>
      <c r="G77" s="24">
        <f>+F77/$F$79</f>
        <v>2.8787566431952721E-2</v>
      </c>
    </row>
    <row r="78" spans="1:7" ht="12.95" customHeight="1">
      <c r="A78" s="9"/>
      <c r="B78" s="26" t="s">
        <v>197</v>
      </c>
      <c r="C78" s="32" t="s">
        <v>2</v>
      </c>
      <c r="D78" s="29" t="s">
        <v>2</v>
      </c>
      <c r="E78" s="42" t="s">
        <v>2</v>
      </c>
      <c r="F78" s="43">
        <f>SUM(F75:F77)</f>
        <v>1065.92</v>
      </c>
      <c r="G78" s="44">
        <f>SUM(G75:G77)</f>
        <v>4.0316527561916997E-2</v>
      </c>
    </row>
    <row r="79" spans="1:7" ht="12.95" customHeight="1" thickBot="1">
      <c r="A79" s="9"/>
      <c r="B79" s="47" t="s">
        <v>198</v>
      </c>
      <c r="C79" s="46" t="s">
        <v>2</v>
      </c>
      <c r="D79" s="48" t="s">
        <v>2</v>
      </c>
      <c r="E79" s="48" t="s">
        <v>2</v>
      </c>
      <c r="F79" s="49">
        <v>26438.784896913301</v>
      </c>
      <c r="G79" s="50">
        <v>1</v>
      </c>
    </row>
    <row r="80" spans="1:7" ht="12.95" customHeight="1">
      <c r="A80" s="9"/>
      <c r="B80" s="10" t="s">
        <v>2</v>
      </c>
      <c r="C80" s="9"/>
      <c r="D80" s="9"/>
      <c r="E80" s="9"/>
      <c r="F80" s="9"/>
      <c r="G80" s="9"/>
    </row>
    <row r="81" spans="1:7" ht="12.95" customHeight="1">
      <c r="A81" s="9"/>
      <c r="B81" s="51" t="s">
        <v>2</v>
      </c>
      <c r="C81" s="9"/>
      <c r="D81" s="9"/>
      <c r="E81" s="9"/>
      <c r="F81" s="65"/>
      <c r="G81" s="65"/>
    </row>
    <row r="82" spans="1:7" ht="12.95" customHeight="1">
      <c r="A82" s="9"/>
      <c r="B82" s="51" t="s">
        <v>2</v>
      </c>
      <c r="C82" s="9"/>
      <c r="D82" s="9"/>
      <c r="E82" s="9"/>
      <c r="F82" s="9"/>
      <c r="G82" s="9"/>
    </row>
    <row r="83" spans="1:7" ht="26.1" customHeight="1">
      <c r="A83" s="9"/>
      <c r="B83" s="53"/>
      <c r="C83" s="9"/>
      <c r="E83" s="9"/>
      <c r="F83" s="9"/>
      <c r="G83" s="9"/>
    </row>
    <row r="84" spans="1:7" ht="12.95" customHeight="1">
      <c r="A84" s="9"/>
      <c r="B84" s="51" t="s">
        <v>2</v>
      </c>
      <c r="C84" s="9"/>
      <c r="D84" s="9"/>
      <c r="E84" s="9"/>
      <c r="F84" s="9"/>
      <c r="G8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4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Focused Equity Fund (FEF)</v>
      </c>
      <c r="C4" s="72"/>
      <c r="D4" s="72"/>
      <c r="E4" s="72"/>
      <c r="F4" s="72"/>
      <c r="G4" s="72"/>
    </row>
    <row r="5" spans="1:7" s="64" customFormat="1" ht="15.95" customHeight="1">
      <c r="A5" s="62" t="s">
        <v>1448</v>
      </c>
      <c r="B5" s="63" t="s">
        <v>2811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914</v>
      </c>
      <c r="B11" s="21" t="s">
        <v>2319</v>
      </c>
      <c r="C11" s="16" t="s">
        <v>915</v>
      </c>
      <c r="D11" s="18" t="s">
        <v>916</v>
      </c>
      <c r="E11" s="22">
        <v>88000</v>
      </c>
      <c r="F11" s="23">
        <v>859.8</v>
      </c>
      <c r="G11" s="24">
        <v>6.6900000000000001E-2</v>
      </c>
    </row>
    <row r="12" spans="1:7" ht="12.95" customHeight="1">
      <c r="A12" s="20" t="s">
        <v>1428</v>
      </c>
      <c r="B12" s="21" t="s">
        <v>2583</v>
      </c>
      <c r="C12" s="16" t="s">
        <v>1429</v>
      </c>
      <c r="D12" s="18" t="s">
        <v>919</v>
      </c>
      <c r="E12" s="22">
        <v>11400</v>
      </c>
      <c r="F12" s="23">
        <v>822.05</v>
      </c>
      <c r="G12" s="24">
        <v>6.4000000000000001E-2</v>
      </c>
    </row>
    <row r="13" spans="1:7" ht="12.95" customHeight="1">
      <c r="A13" s="20" t="s">
        <v>1115</v>
      </c>
      <c r="B13" s="21" t="s">
        <v>2407</v>
      </c>
      <c r="C13" s="16" t="s">
        <v>1116</v>
      </c>
      <c r="D13" s="18" t="s">
        <v>900</v>
      </c>
      <c r="E13" s="22">
        <v>68000</v>
      </c>
      <c r="F13" s="23">
        <v>656.91</v>
      </c>
      <c r="G13" s="24">
        <v>5.11E-2</v>
      </c>
    </row>
    <row r="14" spans="1:7" ht="12.95" customHeight="1">
      <c r="A14" s="20" t="s">
        <v>1028</v>
      </c>
      <c r="B14" s="21" t="s">
        <v>2368</v>
      </c>
      <c r="C14" s="16" t="s">
        <v>1029</v>
      </c>
      <c r="D14" s="18" t="s">
        <v>980</v>
      </c>
      <c r="E14" s="22">
        <v>380000</v>
      </c>
      <c r="F14" s="23">
        <v>656.07</v>
      </c>
      <c r="G14" s="24">
        <v>5.11E-2</v>
      </c>
    </row>
    <row r="15" spans="1:7" ht="12.95" customHeight="1">
      <c r="A15" s="20" t="s">
        <v>1430</v>
      </c>
      <c r="B15" s="21" t="s">
        <v>2584</v>
      </c>
      <c r="C15" s="16" t="s">
        <v>1431</v>
      </c>
      <c r="D15" s="18" t="s">
        <v>1350</v>
      </c>
      <c r="E15" s="22">
        <v>88000</v>
      </c>
      <c r="F15" s="23">
        <v>655.73</v>
      </c>
      <c r="G15" s="24">
        <v>5.11E-2</v>
      </c>
    </row>
    <row r="16" spans="1:7" ht="12.95" customHeight="1">
      <c r="A16" s="20" t="s">
        <v>965</v>
      </c>
      <c r="B16" s="21" t="s">
        <v>2340</v>
      </c>
      <c r="C16" s="16" t="s">
        <v>966</v>
      </c>
      <c r="D16" s="18" t="s">
        <v>903</v>
      </c>
      <c r="E16" s="22">
        <v>48000</v>
      </c>
      <c r="F16" s="23">
        <v>636.94000000000005</v>
      </c>
      <c r="G16" s="24">
        <v>4.9599999999999998E-2</v>
      </c>
    </row>
    <row r="17" spans="1:7" ht="12.95" customHeight="1">
      <c r="A17" s="20" t="s">
        <v>1360</v>
      </c>
      <c r="B17" s="21" t="s">
        <v>2193</v>
      </c>
      <c r="C17" s="16" t="s">
        <v>1361</v>
      </c>
      <c r="D17" s="18" t="s">
        <v>900</v>
      </c>
      <c r="E17" s="22">
        <v>118000</v>
      </c>
      <c r="F17" s="23">
        <v>622.69000000000005</v>
      </c>
      <c r="G17" s="24">
        <v>4.8500000000000001E-2</v>
      </c>
    </row>
    <row r="18" spans="1:7" ht="12.95" customHeight="1">
      <c r="A18" s="20" t="s">
        <v>1442</v>
      </c>
      <c r="B18" s="21" t="s">
        <v>2590</v>
      </c>
      <c r="C18" s="16" t="s">
        <v>1443</v>
      </c>
      <c r="D18" s="18" t="s">
        <v>903</v>
      </c>
      <c r="E18" s="22">
        <v>44000</v>
      </c>
      <c r="F18" s="23">
        <v>613.55999999999995</v>
      </c>
      <c r="G18" s="24">
        <v>4.7800000000000002E-2</v>
      </c>
    </row>
    <row r="19" spans="1:7" ht="12.95" customHeight="1">
      <c r="A19" s="20" t="s">
        <v>1340</v>
      </c>
      <c r="B19" s="21" t="s">
        <v>2530</v>
      </c>
      <c r="C19" s="16" t="s">
        <v>1341</v>
      </c>
      <c r="D19" s="18" t="s">
        <v>900</v>
      </c>
      <c r="E19" s="22">
        <v>40000</v>
      </c>
      <c r="F19" s="23">
        <v>592.28</v>
      </c>
      <c r="G19" s="24">
        <v>4.6100000000000002E-2</v>
      </c>
    </row>
    <row r="20" spans="1:7" ht="12.95" customHeight="1">
      <c r="A20" s="20" t="s">
        <v>948</v>
      </c>
      <c r="B20" s="21" t="s">
        <v>2333</v>
      </c>
      <c r="C20" s="16" t="s">
        <v>949</v>
      </c>
      <c r="D20" s="18" t="s">
        <v>950</v>
      </c>
      <c r="E20" s="22">
        <v>134000</v>
      </c>
      <c r="F20" s="23">
        <v>589.47</v>
      </c>
      <c r="G20" s="24">
        <v>4.5900000000000003E-2</v>
      </c>
    </row>
    <row r="21" spans="1:7" ht="12.95" customHeight="1">
      <c r="A21" s="20" t="s">
        <v>1113</v>
      </c>
      <c r="B21" s="21" t="s">
        <v>2406</v>
      </c>
      <c r="C21" s="16" t="s">
        <v>1114</v>
      </c>
      <c r="D21" s="18" t="s">
        <v>1042</v>
      </c>
      <c r="E21" s="22">
        <v>124000</v>
      </c>
      <c r="F21" s="23">
        <v>588.88</v>
      </c>
      <c r="G21" s="24">
        <v>4.58E-2</v>
      </c>
    </row>
    <row r="22" spans="1:7" ht="12.95" customHeight="1">
      <c r="A22" s="20" t="s">
        <v>1449</v>
      </c>
      <c r="B22" s="21" t="s">
        <v>2593</v>
      </c>
      <c r="C22" s="16" t="s">
        <v>1450</v>
      </c>
      <c r="D22" s="18" t="s">
        <v>919</v>
      </c>
      <c r="E22" s="22">
        <v>2000</v>
      </c>
      <c r="F22" s="23">
        <v>568.70000000000005</v>
      </c>
      <c r="G22" s="24">
        <v>4.4299999999999999E-2</v>
      </c>
    </row>
    <row r="23" spans="1:7" ht="12.95" customHeight="1">
      <c r="A23" s="20" t="s">
        <v>1451</v>
      </c>
      <c r="B23" s="21" t="s">
        <v>2594</v>
      </c>
      <c r="C23" s="16" t="s">
        <v>1452</v>
      </c>
      <c r="D23" s="18" t="s">
        <v>997</v>
      </c>
      <c r="E23" s="22">
        <v>64000</v>
      </c>
      <c r="F23" s="23">
        <v>448.64</v>
      </c>
      <c r="G23" s="24">
        <v>3.49E-2</v>
      </c>
    </row>
    <row r="24" spans="1:7" ht="12.95" customHeight="1">
      <c r="A24" s="20" t="s">
        <v>1354</v>
      </c>
      <c r="B24" s="21" t="s">
        <v>2548</v>
      </c>
      <c r="C24" s="16" t="s">
        <v>1355</v>
      </c>
      <c r="D24" s="18" t="s">
        <v>953</v>
      </c>
      <c r="E24" s="22">
        <v>68000</v>
      </c>
      <c r="F24" s="23">
        <v>426.56</v>
      </c>
      <c r="G24" s="24">
        <v>3.32E-2</v>
      </c>
    </row>
    <row r="25" spans="1:7" ht="12.95" customHeight="1">
      <c r="A25" s="20" t="s">
        <v>1403</v>
      </c>
      <c r="B25" s="21" t="s">
        <v>2569</v>
      </c>
      <c r="C25" s="16" t="s">
        <v>1404</v>
      </c>
      <c r="D25" s="18" t="s">
        <v>913</v>
      </c>
      <c r="E25" s="22">
        <v>48000</v>
      </c>
      <c r="F25" s="23">
        <v>408.36</v>
      </c>
      <c r="G25" s="24">
        <v>3.1800000000000002E-2</v>
      </c>
    </row>
    <row r="26" spans="1:7" ht="12.95" customHeight="1">
      <c r="A26" s="20" t="s">
        <v>1453</v>
      </c>
      <c r="B26" s="21" t="s">
        <v>2595</v>
      </c>
      <c r="C26" s="16" t="s">
        <v>1454</v>
      </c>
      <c r="D26" s="18" t="s">
        <v>900</v>
      </c>
      <c r="E26" s="22">
        <v>1400000</v>
      </c>
      <c r="F26" s="23">
        <v>394.1</v>
      </c>
      <c r="G26" s="24">
        <v>3.0700000000000002E-2</v>
      </c>
    </row>
    <row r="27" spans="1:7" ht="12.95" customHeight="1">
      <c r="A27" s="20" t="s">
        <v>1413</v>
      </c>
      <c r="B27" s="21" t="s">
        <v>2574</v>
      </c>
      <c r="C27" s="16" t="s">
        <v>1414</v>
      </c>
      <c r="D27" s="18" t="s">
        <v>1082</v>
      </c>
      <c r="E27" s="22">
        <v>18000</v>
      </c>
      <c r="F27" s="23">
        <v>340.88</v>
      </c>
      <c r="G27" s="24">
        <v>2.6499999999999999E-2</v>
      </c>
    </row>
    <row r="28" spans="1:7" ht="12.95" customHeight="1">
      <c r="A28" s="20" t="s">
        <v>1459</v>
      </c>
      <c r="B28" s="21" t="s">
        <v>2596</v>
      </c>
      <c r="C28" s="16" t="s">
        <v>1460</v>
      </c>
      <c r="D28" s="18" t="s">
        <v>903</v>
      </c>
      <c r="E28" s="22">
        <v>24000</v>
      </c>
      <c r="F28" s="23">
        <v>275.24</v>
      </c>
      <c r="G28" s="24">
        <v>2.1399999999999999E-2</v>
      </c>
    </row>
    <row r="29" spans="1:7" ht="12.95" customHeight="1">
      <c r="A29" s="20" t="s">
        <v>1366</v>
      </c>
      <c r="B29" s="21" t="s">
        <v>2553</v>
      </c>
      <c r="C29" s="16" t="s">
        <v>1367</v>
      </c>
      <c r="D29" s="18" t="s">
        <v>1368</v>
      </c>
      <c r="E29" s="22">
        <v>200000</v>
      </c>
      <c r="F29" s="23">
        <v>274.2</v>
      </c>
      <c r="G29" s="24">
        <v>2.1299999999999999E-2</v>
      </c>
    </row>
    <row r="30" spans="1:7" ht="12.95" customHeight="1">
      <c r="A30" s="20" t="s">
        <v>1376</v>
      </c>
      <c r="B30" s="21" t="s">
        <v>2557</v>
      </c>
      <c r="C30" s="16" t="s">
        <v>1377</v>
      </c>
      <c r="D30" s="18" t="s">
        <v>903</v>
      </c>
      <c r="E30" s="22">
        <v>248000</v>
      </c>
      <c r="F30" s="23">
        <v>259.77999999999997</v>
      </c>
      <c r="G30" s="24">
        <v>2.0199999999999999E-2</v>
      </c>
    </row>
    <row r="31" spans="1:7" ht="12.95" customHeight="1">
      <c r="A31" s="20" t="s">
        <v>1440</v>
      </c>
      <c r="B31" s="21" t="s">
        <v>2589</v>
      </c>
      <c r="C31" s="16" t="s">
        <v>1441</v>
      </c>
      <c r="D31" s="18" t="s">
        <v>900</v>
      </c>
      <c r="E31" s="22">
        <v>124000</v>
      </c>
      <c r="F31" s="23">
        <v>235.23</v>
      </c>
      <c r="G31" s="24">
        <v>1.83E-2</v>
      </c>
    </row>
    <row r="32" spans="1:7" ht="12.95" customHeight="1">
      <c r="A32" s="20" t="s">
        <v>1461</v>
      </c>
      <c r="B32" s="21" t="s">
        <v>2597</v>
      </c>
      <c r="C32" s="16" t="s">
        <v>1462</v>
      </c>
      <c r="D32" s="18" t="s">
        <v>1054</v>
      </c>
      <c r="E32" s="22">
        <v>30486</v>
      </c>
      <c r="F32" s="23">
        <v>206.76</v>
      </c>
      <c r="G32" s="24">
        <v>1.61E-2</v>
      </c>
    </row>
    <row r="33" spans="1:7" ht="12.95" customHeight="1">
      <c r="A33" s="20" t="s">
        <v>1463</v>
      </c>
      <c r="B33" s="21" t="s">
        <v>1465</v>
      </c>
      <c r="C33" s="16" t="s">
        <v>1464</v>
      </c>
      <c r="D33" s="18" t="s">
        <v>1466</v>
      </c>
      <c r="E33" s="22">
        <v>55000</v>
      </c>
      <c r="F33" s="23">
        <v>195.86</v>
      </c>
      <c r="G33" s="24">
        <v>1.52E-2</v>
      </c>
    </row>
    <row r="34" spans="1:7" ht="12.95" customHeight="1">
      <c r="A34" s="20" t="s">
        <v>1386</v>
      </c>
      <c r="B34" s="21" t="s">
        <v>2562</v>
      </c>
      <c r="C34" s="16" t="s">
        <v>1387</v>
      </c>
      <c r="D34" s="18" t="s">
        <v>980</v>
      </c>
      <c r="E34" s="22">
        <v>90000</v>
      </c>
      <c r="F34" s="23">
        <v>179.82</v>
      </c>
      <c r="G34" s="24">
        <v>1.4E-2</v>
      </c>
    </row>
    <row r="35" spans="1:7" ht="12.95" customHeight="1">
      <c r="A35" s="9"/>
      <c r="B35" s="26" t="s">
        <v>23</v>
      </c>
      <c r="C35" s="25" t="s">
        <v>2</v>
      </c>
      <c r="D35" s="26" t="s">
        <v>2</v>
      </c>
      <c r="E35" s="26" t="s">
        <v>2</v>
      </c>
      <c r="F35" s="27">
        <f>SUM(F11:F34)</f>
        <v>11508.51</v>
      </c>
      <c r="G35" s="28">
        <v>0.92420000000000002</v>
      </c>
    </row>
    <row r="36" spans="1:7" ht="12.95" customHeight="1">
      <c r="A36" s="1"/>
      <c r="B36" s="3" t="s">
        <v>2160</v>
      </c>
      <c r="C36" s="66"/>
      <c r="D36" s="67"/>
      <c r="E36" s="67"/>
      <c r="F36" s="68"/>
      <c r="G36" s="69"/>
    </row>
    <row r="37" spans="1:7" ht="12.95" customHeight="1">
      <c r="A37" s="1"/>
      <c r="B37" s="3" t="s">
        <v>885</v>
      </c>
      <c r="C37" s="66"/>
      <c r="D37" s="67"/>
      <c r="E37" s="67"/>
      <c r="F37" s="68"/>
      <c r="G37" s="69"/>
    </row>
    <row r="38" spans="1:7" ht="12.95" customHeight="1">
      <c r="A38" s="20" t="s">
        <v>1455</v>
      </c>
      <c r="B38" s="21" t="s">
        <v>1457</v>
      </c>
      <c r="C38" s="16" t="s">
        <v>1456</v>
      </c>
      <c r="D38" s="18" t="s">
        <v>1458</v>
      </c>
      <c r="E38" s="22">
        <v>8500</v>
      </c>
      <c r="F38" s="23">
        <v>364.79</v>
      </c>
      <c r="G38" s="24">
        <v>2.8400000000000002E-2</v>
      </c>
    </row>
    <row r="39" spans="1:7" ht="12.95" customHeight="1">
      <c r="A39" s="1"/>
      <c r="B39" s="5" t="s">
        <v>23</v>
      </c>
      <c r="C39" s="4"/>
      <c r="D39" s="5"/>
      <c r="E39" s="39"/>
      <c r="F39" s="6">
        <f>SUM(F38)</f>
        <v>364.79</v>
      </c>
      <c r="G39" s="7">
        <f>SUM(G38)</f>
        <v>2.8400000000000002E-2</v>
      </c>
    </row>
    <row r="40" spans="1:7" ht="12.95" customHeight="1">
      <c r="A40" s="9"/>
      <c r="B40" s="17" t="s">
        <v>1142</v>
      </c>
      <c r="C40" s="16" t="s">
        <v>2</v>
      </c>
      <c r="D40" s="18" t="s">
        <v>2</v>
      </c>
      <c r="E40" s="18" t="s">
        <v>2</v>
      </c>
      <c r="F40" s="18" t="s">
        <v>2</v>
      </c>
      <c r="G40" s="19" t="s">
        <v>2</v>
      </c>
    </row>
    <row r="41" spans="1:7" ht="12.95" customHeight="1">
      <c r="A41" s="20" t="s">
        <v>1467</v>
      </c>
      <c r="B41" s="21" t="s">
        <v>2812</v>
      </c>
      <c r="C41" s="16" t="s">
        <v>1468</v>
      </c>
      <c r="D41" s="18" t="s">
        <v>1466</v>
      </c>
      <c r="E41" s="22">
        <v>248000</v>
      </c>
      <c r="F41" s="23">
        <v>709.63</v>
      </c>
      <c r="G41" s="24">
        <v>5.5199999999999999E-2</v>
      </c>
    </row>
    <row r="42" spans="1:7" ht="12.95" customHeight="1">
      <c r="A42" s="9"/>
      <c r="B42" s="61" t="s">
        <v>23</v>
      </c>
      <c r="C42" s="25" t="s">
        <v>2</v>
      </c>
      <c r="D42" s="61" t="s">
        <v>2</v>
      </c>
      <c r="E42" s="26" t="s">
        <v>2</v>
      </c>
      <c r="F42" s="27">
        <v>709.63</v>
      </c>
      <c r="G42" s="28">
        <v>5.5199999999999999E-2</v>
      </c>
    </row>
    <row r="43" spans="1:7" ht="12.95" customHeight="1">
      <c r="A43" s="9"/>
      <c r="B43" s="26" t="s">
        <v>26</v>
      </c>
      <c r="C43" s="32" t="s">
        <v>2</v>
      </c>
      <c r="D43" s="29" t="s">
        <v>2</v>
      </c>
      <c r="E43" s="42" t="s">
        <v>2</v>
      </c>
      <c r="F43" s="43">
        <v>12582.93</v>
      </c>
      <c r="G43" s="44">
        <v>0.97940000000000005</v>
      </c>
    </row>
    <row r="44" spans="1:7" ht="12.95" customHeight="1">
      <c r="A44" s="9"/>
      <c r="B44" s="17" t="s">
        <v>27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9"/>
      <c r="B45" s="17" t="s">
        <v>358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10" t="s">
        <v>2</v>
      </c>
      <c r="B46" s="21" t="s">
        <v>359</v>
      </c>
      <c r="C46" s="16" t="s">
        <v>2</v>
      </c>
      <c r="D46" s="18" t="s">
        <v>2</v>
      </c>
      <c r="E46" s="45" t="s">
        <v>2</v>
      </c>
      <c r="F46" s="23">
        <v>350.06</v>
      </c>
      <c r="G46" s="24">
        <v>2.7300000000000001E-2</v>
      </c>
    </row>
    <row r="47" spans="1:7" ht="12.95" customHeight="1">
      <c r="A47" s="9"/>
      <c r="B47" s="26" t="s">
        <v>26</v>
      </c>
      <c r="C47" s="32" t="s">
        <v>2</v>
      </c>
      <c r="D47" s="29" t="s">
        <v>2</v>
      </c>
      <c r="E47" s="42" t="s">
        <v>2</v>
      </c>
      <c r="F47" s="43">
        <v>350.06</v>
      </c>
      <c r="G47" s="44">
        <v>2.7300000000000001E-2</v>
      </c>
    </row>
    <row r="48" spans="1:7" ht="12.95" customHeight="1">
      <c r="A48" s="9"/>
      <c r="B48" s="26" t="s">
        <v>197</v>
      </c>
      <c r="C48" s="32" t="s">
        <v>2</v>
      </c>
      <c r="D48" s="29" t="s">
        <v>2</v>
      </c>
      <c r="E48" s="18" t="s">
        <v>2</v>
      </c>
      <c r="F48" s="43">
        <v>-88.44</v>
      </c>
      <c r="G48" s="44">
        <v>-6.7000000000000002E-3</v>
      </c>
    </row>
    <row r="49" spans="1:7" ht="12.95" customHeight="1" thickBot="1">
      <c r="A49" s="9"/>
      <c r="B49" s="47" t="s">
        <v>198</v>
      </c>
      <c r="C49" s="46" t="s">
        <v>2</v>
      </c>
      <c r="D49" s="48" t="s">
        <v>2</v>
      </c>
      <c r="E49" s="48" t="s">
        <v>2</v>
      </c>
      <c r="F49" s="49">
        <v>12844.5545963272</v>
      </c>
      <c r="G49" s="50">
        <v>1</v>
      </c>
    </row>
    <row r="50" spans="1:7" ht="12.95" customHeight="1">
      <c r="A50" s="9"/>
      <c r="B50" s="10" t="s">
        <v>2</v>
      </c>
      <c r="C50" s="9"/>
      <c r="D50" s="9"/>
      <c r="E50" s="9"/>
      <c r="F50" s="9"/>
      <c r="G50" s="9"/>
    </row>
    <row r="51" spans="1:7" ht="12.95" customHeight="1">
      <c r="A51" s="9"/>
      <c r="B51" s="51" t="s">
        <v>199</v>
      </c>
      <c r="C51" s="9"/>
      <c r="D51" s="9"/>
      <c r="E51" s="9"/>
      <c r="F51" s="9"/>
      <c r="G51" s="9"/>
    </row>
    <row r="52" spans="1:7" ht="12.95" customHeight="1">
      <c r="A52" s="9"/>
      <c r="B52" s="51" t="s">
        <v>2</v>
      </c>
      <c r="C52" s="9"/>
      <c r="D52" s="9"/>
      <c r="E52" s="9"/>
      <c r="F52" s="9"/>
      <c r="G52" s="9"/>
    </row>
    <row r="53" spans="1:7" ht="26.1" customHeight="1">
      <c r="A53" s="9"/>
      <c r="B53" s="53"/>
      <c r="C53" s="9"/>
      <c r="E53" s="9"/>
      <c r="F53" s="9"/>
      <c r="G53" s="9"/>
    </row>
    <row r="54" spans="1:7" ht="12.95" customHeight="1">
      <c r="A54" s="9"/>
      <c r="B54" s="51" t="s">
        <v>2</v>
      </c>
      <c r="C54" s="9"/>
      <c r="D54" s="9"/>
      <c r="E54" s="9"/>
      <c r="F54" s="9"/>
      <c r="G5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5"/>
  <sheetViews>
    <sheetView showGridLines="0" zoomScaleNormal="100" workbookViewId="0"/>
  </sheetViews>
  <sheetFormatPr defaultRowHeight="12.75"/>
  <cols>
    <col min="1" max="1" width="11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Premier Equity Fund (PEF)</v>
      </c>
      <c r="C4" s="72"/>
      <c r="D4" s="72"/>
      <c r="E4" s="72"/>
      <c r="F4" s="72"/>
      <c r="G4" s="72"/>
    </row>
    <row r="5" spans="1:7" s="64" customFormat="1" ht="15.95" customHeight="1">
      <c r="A5" s="62" t="s">
        <v>1469</v>
      </c>
      <c r="B5" s="63" t="s">
        <v>2122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1470</v>
      </c>
      <c r="B11" s="21" t="s">
        <v>2598</v>
      </c>
      <c r="C11" s="16" t="s">
        <v>1471</v>
      </c>
      <c r="D11" s="18" t="s">
        <v>903</v>
      </c>
      <c r="E11" s="22">
        <v>17332548</v>
      </c>
      <c r="F11" s="23">
        <v>21301.7</v>
      </c>
      <c r="G11" s="24">
        <v>3.61E-2</v>
      </c>
    </row>
    <row r="12" spans="1:7" ht="12.95" customHeight="1">
      <c r="A12" s="20" t="s">
        <v>1034</v>
      </c>
      <c r="B12" s="21" t="s">
        <v>2371</v>
      </c>
      <c r="C12" s="16" t="s">
        <v>1035</v>
      </c>
      <c r="D12" s="18" t="s">
        <v>992</v>
      </c>
      <c r="E12" s="22">
        <v>4200000</v>
      </c>
      <c r="F12" s="23">
        <v>20426.7</v>
      </c>
      <c r="G12" s="24">
        <v>3.4599999999999999E-2</v>
      </c>
    </row>
    <row r="13" spans="1:7" ht="12.95" customHeight="1">
      <c r="A13" s="20" t="s">
        <v>1472</v>
      </c>
      <c r="B13" s="21" t="s">
        <v>2599</v>
      </c>
      <c r="C13" s="16" t="s">
        <v>1473</v>
      </c>
      <c r="D13" s="18" t="s">
        <v>1474</v>
      </c>
      <c r="E13" s="22">
        <v>2999516</v>
      </c>
      <c r="F13" s="23">
        <v>19601.84</v>
      </c>
      <c r="G13" s="24">
        <v>3.32E-2</v>
      </c>
    </row>
    <row r="14" spans="1:7" ht="12.95" customHeight="1">
      <c r="A14" s="20" t="s">
        <v>1475</v>
      </c>
      <c r="B14" s="21" t="s">
        <v>2600</v>
      </c>
      <c r="C14" s="16" t="s">
        <v>1476</v>
      </c>
      <c r="D14" s="18" t="s">
        <v>1047</v>
      </c>
      <c r="E14" s="22">
        <v>1687500</v>
      </c>
      <c r="F14" s="23">
        <v>19578.38</v>
      </c>
      <c r="G14" s="24">
        <v>3.32E-2</v>
      </c>
    </row>
    <row r="15" spans="1:7" ht="12.95" customHeight="1">
      <c r="A15" s="20" t="s">
        <v>1428</v>
      </c>
      <c r="B15" s="21" t="s">
        <v>2583</v>
      </c>
      <c r="C15" s="16" t="s">
        <v>1429</v>
      </c>
      <c r="D15" s="18" t="s">
        <v>919</v>
      </c>
      <c r="E15" s="22">
        <v>270000</v>
      </c>
      <c r="F15" s="23">
        <v>19469.7</v>
      </c>
      <c r="G15" s="24">
        <v>3.3000000000000002E-2</v>
      </c>
    </row>
    <row r="16" spans="1:7" ht="12.95" customHeight="1">
      <c r="A16" s="20" t="s">
        <v>1477</v>
      </c>
      <c r="B16" s="21" t="s">
        <v>2601</v>
      </c>
      <c r="C16" s="16" t="s">
        <v>1478</v>
      </c>
      <c r="D16" s="18" t="s">
        <v>891</v>
      </c>
      <c r="E16" s="22">
        <v>1343699</v>
      </c>
      <c r="F16" s="23">
        <v>19104.04</v>
      </c>
      <c r="G16" s="24">
        <v>3.2399999999999998E-2</v>
      </c>
    </row>
    <row r="17" spans="1:7" ht="12.95" customHeight="1">
      <c r="A17" s="20" t="s">
        <v>1015</v>
      </c>
      <c r="B17" s="21" t="s">
        <v>2362</v>
      </c>
      <c r="C17" s="16" t="s">
        <v>1016</v>
      </c>
      <c r="D17" s="18" t="s">
        <v>894</v>
      </c>
      <c r="E17" s="22">
        <v>1597708</v>
      </c>
      <c r="F17" s="23">
        <v>18392.810000000001</v>
      </c>
      <c r="G17" s="24">
        <v>3.1199999999999999E-2</v>
      </c>
    </row>
    <row r="18" spans="1:7" ht="12.95" customHeight="1">
      <c r="A18" s="20" t="s">
        <v>1479</v>
      </c>
      <c r="B18" s="21" t="s">
        <v>2602</v>
      </c>
      <c r="C18" s="16" t="s">
        <v>1480</v>
      </c>
      <c r="D18" s="18" t="s">
        <v>950</v>
      </c>
      <c r="E18" s="22">
        <v>10715303</v>
      </c>
      <c r="F18" s="23">
        <v>18258.88</v>
      </c>
      <c r="G18" s="24">
        <v>3.09E-2</v>
      </c>
    </row>
    <row r="19" spans="1:7" ht="12.95" customHeight="1">
      <c r="A19" s="20" t="s">
        <v>1338</v>
      </c>
      <c r="B19" s="21" t="s">
        <v>2531</v>
      </c>
      <c r="C19" s="16" t="s">
        <v>1339</v>
      </c>
      <c r="D19" s="18" t="s">
        <v>900</v>
      </c>
      <c r="E19" s="22">
        <v>1098880</v>
      </c>
      <c r="F19" s="23">
        <v>17979.87</v>
      </c>
      <c r="G19" s="24">
        <v>3.0499999999999999E-2</v>
      </c>
    </row>
    <row r="20" spans="1:7" ht="12.95" customHeight="1">
      <c r="A20" s="20" t="s">
        <v>1481</v>
      </c>
      <c r="B20" s="21" t="s">
        <v>2603</v>
      </c>
      <c r="C20" s="16" t="s">
        <v>1482</v>
      </c>
      <c r="D20" s="18" t="s">
        <v>1054</v>
      </c>
      <c r="E20" s="22">
        <v>376831</v>
      </c>
      <c r="F20" s="23">
        <v>16972.09</v>
      </c>
      <c r="G20" s="24">
        <v>2.8799999999999999E-2</v>
      </c>
    </row>
    <row r="21" spans="1:7" ht="12.95" customHeight="1">
      <c r="A21" s="20" t="s">
        <v>1483</v>
      </c>
      <c r="B21" s="21" t="s">
        <v>2604</v>
      </c>
      <c r="C21" s="16" t="s">
        <v>1484</v>
      </c>
      <c r="D21" s="18" t="s">
        <v>1054</v>
      </c>
      <c r="E21" s="22">
        <v>11114410</v>
      </c>
      <c r="F21" s="23">
        <v>16838.330000000002</v>
      </c>
      <c r="G21" s="24">
        <v>2.8500000000000001E-2</v>
      </c>
    </row>
    <row r="22" spans="1:7" ht="12.95" customHeight="1">
      <c r="A22" s="20" t="s">
        <v>1485</v>
      </c>
      <c r="B22" s="21" t="s">
        <v>2605</v>
      </c>
      <c r="C22" s="16" t="s">
        <v>1486</v>
      </c>
      <c r="D22" s="18" t="s">
        <v>1047</v>
      </c>
      <c r="E22" s="22">
        <v>360000</v>
      </c>
      <c r="F22" s="23">
        <v>15914.34</v>
      </c>
      <c r="G22" s="24">
        <v>2.7E-2</v>
      </c>
    </row>
    <row r="23" spans="1:7" ht="12.95" customHeight="1">
      <c r="A23" s="20" t="s">
        <v>1364</v>
      </c>
      <c r="B23" s="21" t="s">
        <v>2552</v>
      </c>
      <c r="C23" s="16" t="s">
        <v>1365</v>
      </c>
      <c r="D23" s="18" t="s">
        <v>903</v>
      </c>
      <c r="E23" s="22">
        <v>3618011</v>
      </c>
      <c r="F23" s="23">
        <v>14719.88</v>
      </c>
      <c r="G23" s="24">
        <v>2.4899999999999999E-2</v>
      </c>
    </row>
    <row r="24" spans="1:7" ht="12.95" customHeight="1">
      <c r="A24" s="20" t="s">
        <v>1055</v>
      </c>
      <c r="B24" s="21" t="s">
        <v>2380</v>
      </c>
      <c r="C24" s="16" t="s">
        <v>1056</v>
      </c>
      <c r="D24" s="18" t="s">
        <v>987</v>
      </c>
      <c r="E24" s="22">
        <v>2329574</v>
      </c>
      <c r="F24" s="23">
        <v>14636.71</v>
      </c>
      <c r="G24" s="24">
        <v>2.4799999999999999E-2</v>
      </c>
    </row>
    <row r="25" spans="1:7" ht="12.95" customHeight="1">
      <c r="A25" s="20" t="s">
        <v>1487</v>
      </c>
      <c r="B25" s="21" t="s">
        <v>2606</v>
      </c>
      <c r="C25" s="16" t="s">
        <v>1488</v>
      </c>
      <c r="D25" s="18" t="s">
        <v>1489</v>
      </c>
      <c r="E25" s="22">
        <v>104866</v>
      </c>
      <c r="F25" s="23">
        <v>14508.42</v>
      </c>
      <c r="G25" s="24">
        <v>2.46E-2</v>
      </c>
    </row>
    <row r="26" spans="1:7" ht="12.95" customHeight="1">
      <c r="A26" s="20" t="s">
        <v>1490</v>
      </c>
      <c r="B26" s="21" t="s">
        <v>2607</v>
      </c>
      <c r="C26" s="16" t="s">
        <v>1491</v>
      </c>
      <c r="D26" s="18" t="s">
        <v>894</v>
      </c>
      <c r="E26" s="22">
        <v>9300000</v>
      </c>
      <c r="F26" s="23">
        <v>14415</v>
      </c>
      <c r="G26" s="24">
        <v>2.4400000000000002E-2</v>
      </c>
    </row>
    <row r="27" spans="1:7" ht="12.95" customHeight="1">
      <c r="A27" s="20" t="s">
        <v>932</v>
      </c>
      <c r="B27" s="21" t="s">
        <v>2326</v>
      </c>
      <c r="C27" s="16" t="s">
        <v>933</v>
      </c>
      <c r="D27" s="18" t="s">
        <v>913</v>
      </c>
      <c r="E27" s="22">
        <v>5610829</v>
      </c>
      <c r="F27" s="23">
        <v>13536.12</v>
      </c>
      <c r="G27" s="24">
        <v>2.29E-2</v>
      </c>
    </row>
    <row r="28" spans="1:7" ht="12.95" customHeight="1">
      <c r="A28" s="20" t="s">
        <v>1115</v>
      </c>
      <c r="B28" s="21" t="s">
        <v>2407</v>
      </c>
      <c r="C28" s="16" t="s">
        <v>1116</v>
      </c>
      <c r="D28" s="18" t="s">
        <v>900</v>
      </c>
      <c r="E28" s="22">
        <v>1400000</v>
      </c>
      <c r="F28" s="23">
        <v>13524.7</v>
      </c>
      <c r="G28" s="24">
        <v>2.29E-2</v>
      </c>
    </row>
    <row r="29" spans="1:7" ht="12.95" customHeight="1">
      <c r="A29" s="20" t="s">
        <v>1492</v>
      </c>
      <c r="B29" s="21" t="s">
        <v>2608</v>
      </c>
      <c r="C29" s="16" t="s">
        <v>1493</v>
      </c>
      <c r="D29" s="18" t="s">
        <v>1082</v>
      </c>
      <c r="E29" s="22">
        <v>90000</v>
      </c>
      <c r="F29" s="23">
        <v>12932.37</v>
      </c>
      <c r="G29" s="24">
        <v>2.1899999999999999E-2</v>
      </c>
    </row>
    <row r="30" spans="1:7" ht="12.95" customHeight="1">
      <c r="A30" s="20" t="s">
        <v>1026</v>
      </c>
      <c r="B30" s="21" t="s">
        <v>2367</v>
      </c>
      <c r="C30" s="16" t="s">
        <v>1027</v>
      </c>
      <c r="D30" s="18" t="s">
        <v>919</v>
      </c>
      <c r="E30" s="22">
        <v>12800000</v>
      </c>
      <c r="F30" s="23">
        <v>12096</v>
      </c>
      <c r="G30" s="24">
        <v>2.0500000000000001E-2</v>
      </c>
    </row>
    <row r="31" spans="1:7" ht="12.95" customHeight="1">
      <c r="A31" s="20" t="s">
        <v>1494</v>
      </c>
      <c r="B31" s="21" t="s">
        <v>2609</v>
      </c>
      <c r="C31" s="16" t="s">
        <v>1495</v>
      </c>
      <c r="D31" s="18" t="s">
        <v>903</v>
      </c>
      <c r="E31" s="22">
        <v>1121048</v>
      </c>
      <c r="F31" s="23">
        <v>11256.44</v>
      </c>
      <c r="G31" s="24">
        <v>1.9099999999999999E-2</v>
      </c>
    </row>
    <row r="32" spans="1:7" ht="12.95" customHeight="1">
      <c r="A32" s="20" t="s">
        <v>976</v>
      </c>
      <c r="B32" s="21" t="s">
        <v>2345</v>
      </c>
      <c r="C32" s="16" t="s">
        <v>977</v>
      </c>
      <c r="D32" s="18" t="s">
        <v>903</v>
      </c>
      <c r="E32" s="22">
        <v>1490641</v>
      </c>
      <c r="F32" s="23">
        <v>10966.65</v>
      </c>
      <c r="G32" s="24">
        <v>1.8599999999999998E-2</v>
      </c>
    </row>
    <row r="33" spans="1:7" ht="12.95" customHeight="1">
      <c r="A33" s="20" t="s">
        <v>1496</v>
      </c>
      <c r="B33" s="21" t="s">
        <v>2610</v>
      </c>
      <c r="C33" s="16" t="s">
        <v>1497</v>
      </c>
      <c r="D33" s="18" t="s">
        <v>894</v>
      </c>
      <c r="E33" s="22">
        <v>140000</v>
      </c>
      <c r="F33" s="23">
        <v>10431.75</v>
      </c>
      <c r="G33" s="24">
        <v>1.77E-2</v>
      </c>
    </row>
    <row r="34" spans="1:7" ht="12.95" customHeight="1">
      <c r="A34" s="20" t="s">
        <v>1498</v>
      </c>
      <c r="B34" s="21" t="s">
        <v>2611</v>
      </c>
      <c r="C34" s="16" t="s">
        <v>1499</v>
      </c>
      <c r="D34" s="18" t="s">
        <v>888</v>
      </c>
      <c r="E34" s="22">
        <v>997929</v>
      </c>
      <c r="F34" s="23">
        <v>9317.66</v>
      </c>
      <c r="G34" s="24">
        <v>1.5800000000000002E-2</v>
      </c>
    </row>
    <row r="35" spans="1:7" ht="12.95" customHeight="1">
      <c r="A35" s="20" t="s">
        <v>886</v>
      </c>
      <c r="B35" s="21" t="s">
        <v>2309</v>
      </c>
      <c r="C35" s="16" t="s">
        <v>887</v>
      </c>
      <c r="D35" s="18" t="s">
        <v>888</v>
      </c>
      <c r="E35" s="22">
        <v>1788721</v>
      </c>
      <c r="F35" s="23">
        <v>8972.2199999999993</v>
      </c>
      <c r="G35" s="24">
        <v>1.52E-2</v>
      </c>
    </row>
    <row r="36" spans="1:7" ht="12.95" customHeight="1">
      <c r="A36" s="20" t="s">
        <v>920</v>
      </c>
      <c r="B36" s="21" t="s">
        <v>2321</v>
      </c>
      <c r="C36" s="16" t="s">
        <v>921</v>
      </c>
      <c r="D36" s="18" t="s">
        <v>903</v>
      </c>
      <c r="E36" s="22">
        <v>1488890</v>
      </c>
      <c r="F36" s="23">
        <v>8690.65</v>
      </c>
      <c r="G36" s="24">
        <v>1.47E-2</v>
      </c>
    </row>
    <row r="37" spans="1:7" ht="12.95" customHeight="1">
      <c r="A37" s="20" t="s">
        <v>1040</v>
      </c>
      <c r="B37" s="21" t="s">
        <v>2374</v>
      </c>
      <c r="C37" s="16" t="s">
        <v>1041</v>
      </c>
      <c r="D37" s="18" t="s">
        <v>1042</v>
      </c>
      <c r="E37" s="22">
        <v>1561455</v>
      </c>
      <c r="F37" s="23">
        <v>8513.0499999999993</v>
      </c>
      <c r="G37" s="24">
        <v>1.44E-2</v>
      </c>
    </row>
    <row r="38" spans="1:7" ht="12.95" customHeight="1">
      <c r="A38" s="20" t="s">
        <v>1500</v>
      </c>
      <c r="B38" s="57" t="s">
        <v>2612</v>
      </c>
      <c r="C38" s="16" t="s">
        <v>1501</v>
      </c>
      <c r="D38" s="56" t="s">
        <v>888</v>
      </c>
      <c r="E38" s="22">
        <v>4250000</v>
      </c>
      <c r="F38" s="23">
        <v>7975.13</v>
      </c>
      <c r="G38" s="24">
        <v>1.35E-2</v>
      </c>
    </row>
    <row r="39" spans="1:7" ht="12.95" customHeight="1">
      <c r="A39" s="20" t="s">
        <v>971</v>
      </c>
      <c r="B39" s="21" t="s">
        <v>2343</v>
      </c>
      <c r="C39" s="16" t="s">
        <v>972</v>
      </c>
      <c r="D39" s="18" t="s">
        <v>973</v>
      </c>
      <c r="E39" s="22">
        <v>1878542</v>
      </c>
      <c r="F39" s="23">
        <v>7967.84</v>
      </c>
      <c r="G39" s="24">
        <v>1.35E-2</v>
      </c>
    </row>
    <row r="40" spans="1:7" ht="12.95" customHeight="1">
      <c r="A40" s="20" t="s">
        <v>1064</v>
      </c>
      <c r="B40" s="21" t="s">
        <v>2384</v>
      </c>
      <c r="C40" s="16" t="s">
        <v>1065</v>
      </c>
      <c r="D40" s="18" t="s">
        <v>894</v>
      </c>
      <c r="E40" s="22">
        <v>213095</v>
      </c>
      <c r="F40" s="23">
        <v>7527.9</v>
      </c>
      <c r="G40" s="24">
        <v>1.2800000000000001E-2</v>
      </c>
    </row>
    <row r="41" spans="1:7" ht="12.95" customHeight="1">
      <c r="A41" s="20" t="s">
        <v>1502</v>
      </c>
      <c r="B41" s="21" t="s">
        <v>2613</v>
      </c>
      <c r="C41" s="16" t="s">
        <v>1503</v>
      </c>
      <c r="D41" s="18" t="s">
        <v>894</v>
      </c>
      <c r="E41" s="22">
        <v>4245012</v>
      </c>
      <c r="F41" s="23">
        <v>7061.58</v>
      </c>
      <c r="G41" s="24">
        <v>1.2E-2</v>
      </c>
    </row>
    <row r="42" spans="1:7" ht="12.95" customHeight="1">
      <c r="A42" s="20" t="s">
        <v>1504</v>
      </c>
      <c r="B42" s="21" t="s">
        <v>2614</v>
      </c>
      <c r="C42" s="16" t="s">
        <v>1505</v>
      </c>
      <c r="D42" s="18" t="s">
        <v>1047</v>
      </c>
      <c r="E42" s="22">
        <v>1391562</v>
      </c>
      <c r="F42" s="23">
        <v>6536.86</v>
      </c>
      <c r="G42" s="24">
        <v>1.11E-2</v>
      </c>
    </row>
    <row r="43" spans="1:7" ht="12.95" customHeight="1">
      <c r="A43" s="20" t="s">
        <v>1506</v>
      </c>
      <c r="B43" s="21" t="s">
        <v>2615</v>
      </c>
      <c r="C43" s="16" t="s">
        <v>1507</v>
      </c>
      <c r="D43" s="18" t="s">
        <v>1508</v>
      </c>
      <c r="E43" s="22">
        <v>1560000</v>
      </c>
      <c r="F43" s="23">
        <v>6473.22</v>
      </c>
      <c r="G43" s="24">
        <v>1.0999999999999999E-2</v>
      </c>
    </row>
    <row r="44" spans="1:7" ht="12.95" customHeight="1">
      <c r="A44" s="20" t="s">
        <v>1509</v>
      </c>
      <c r="B44" s="21" t="s">
        <v>2616</v>
      </c>
      <c r="C44" s="16" t="s">
        <v>1510</v>
      </c>
      <c r="D44" s="18" t="s">
        <v>1508</v>
      </c>
      <c r="E44" s="22">
        <v>488623</v>
      </c>
      <c r="F44" s="23">
        <v>6337.44</v>
      </c>
      <c r="G44" s="24">
        <v>1.0699999999999999E-2</v>
      </c>
    </row>
    <row r="45" spans="1:7" ht="12.95" customHeight="1">
      <c r="A45" s="20" t="s">
        <v>1511</v>
      </c>
      <c r="B45" s="21" t="s">
        <v>2617</v>
      </c>
      <c r="C45" s="16" t="s">
        <v>1512</v>
      </c>
      <c r="D45" s="18" t="s">
        <v>900</v>
      </c>
      <c r="E45" s="22">
        <v>3618785</v>
      </c>
      <c r="F45" s="23">
        <v>6193.55</v>
      </c>
      <c r="G45" s="24">
        <v>1.0500000000000001E-2</v>
      </c>
    </row>
    <row r="46" spans="1:7" ht="12.95" customHeight="1">
      <c r="A46" s="20" t="s">
        <v>1513</v>
      </c>
      <c r="B46" s="21" t="s">
        <v>2618</v>
      </c>
      <c r="C46" s="16" t="s">
        <v>1514</v>
      </c>
      <c r="D46" s="18" t="s">
        <v>931</v>
      </c>
      <c r="E46" s="22">
        <v>765000</v>
      </c>
      <c r="F46" s="23">
        <v>6130.33</v>
      </c>
      <c r="G46" s="24">
        <v>1.04E-2</v>
      </c>
    </row>
    <row r="47" spans="1:7" ht="12.95" customHeight="1">
      <c r="A47" s="20" t="s">
        <v>1515</v>
      </c>
      <c r="B47" s="21" t="s">
        <v>2619</v>
      </c>
      <c r="C47" s="16" t="s">
        <v>1516</v>
      </c>
      <c r="D47" s="18" t="s">
        <v>1047</v>
      </c>
      <c r="E47" s="22">
        <v>2002191</v>
      </c>
      <c r="F47" s="23">
        <v>5921.48</v>
      </c>
      <c r="G47" s="24">
        <v>0.01</v>
      </c>
    </row>
    <row r="48" spans="1:7" ht="12.95" customHeight="1">
      <c r="A48" s="20" t="s">
        <v>985</v>
      </c>
      <c r="B48" s="21" t="s">
        <v>2349</v>
      </c>
      <c r="C48" s="16" t="s">
        <v>986</v>
      </c>
      <c r="D48" s="18" t="s">
        <v>987</v>
      </c>
      <c r="E48" s="22">
        <v>760000</v>
      </c>
      <c r="F48" s="23">
        <v>5853.14</v>
      </c>
      <c r="G48" s="24">
        <v>9.9000000000000008E-3</v>
      </c>
    </row>
    <row r="49" spans="1:7" ht="12.95" customHeight="1">
      <c r="A49" s="20" t="s">
        <v>1028</v>
      </c>
      <c r="B49" s="21" t="s">
        <v>2368</v>
      </c>
      <c r="C49" s="16" t="s">
        <v>1029</v>
      </c>
      <c r="D49" s="18" t="s">
        <v>980</v>
      </c>
      <c r="E49" s="22">
        <v>3334370</v>
      </c>
      <c r="F49" s="23">
        <v>5756.79</v>
      </c>
      <c r="G49" s="24">
        <v>9.7999999999999997E-3</v>
      </c>
    </row>
    <row r="50" spans="1:7" ht="12.95" customHeight="1">
      <c r="A50" s="20" t="s">
        <v>1517</v>
      </c>
      <c r="B50" s="21" t="s">
        <v>2620</v>
      </c>
      <c r="C50" s="16" t="s">
        <v>1518</v>
      </c>
      <c r="D50" s="18" t="s">
        <v>903</v>
      </c>
      <c r="E50" s="22">
        <v>233688</v>
      </c>
      <c r="F50" s="23">
        <v>5323.18</v>
      </c>
      <c r="G50" s="24">
        <v>8.9999999999999993E-3</v>
      </c>
    </row>
    <row r="51" spans="1:7" ht="12.95" customHeight="1">
      <c r="A51" s="20" t="s">
        <v>1360</v>
      </c>
      <c r="B51" s="21" t="s">
        <v>2193</v>
      </c>
      <c r="C51" s="16" t="s">
        <v>1361</v>
      </c>
      <c r="D51" s="18" t="s">
        <v>900</v>
      </c>
      <c r="E51" s="22">
        <v>893536</v>
      </c>
      <c r="F51" s="23">
        <v>4715.1899999999996</v>
      </c>
      <c r="G51" s="24">
        <v>8.0000000000000002E-3</v>
      </c>
    </row>
    <row r="52" spans="1:7" ht="12.95" customHeight="1">
      <c r="A52" s="20" t="s">
        <v>1384</v>
      </c>
      <c r="B52" s="21" t="s">
        <v>2561</v>
      </c>
      <c r="C52" s="16" t="s">
        <v>1385</v>
      </c>
      <c r="D52" s="18" t="s">
        <v>953</v>
      </c>
      <c r="E52" s="22">
        <v>6997</v>
      </c>
      <c r="F52" s="23">
        <v>4587.17</v>
      </c>
      <c r="G52" s="24">
        <v>7.7999999999999996E-3</v>
      </c>
    </row>
    <row r="53" spans="1:7" ht="12.95" customHeight="1">
      <c r="A53" s="20" t="s">
        <v>1519</v>
      </c>
      <c r="B53" s="21" t="s">
        <v>1521</v>
      </c>
      <c r="C53" s="16" t="s">
        <v>1520</v>
      </c>
      <c r="D53" s="18" t="s">
        <v>1054</v>
      </c>
      <c r="E53" s="22">
        <v>414367</v>
      </c>
      <c r="F53" s="23">
        <v>4392.29</v>
      </c>
      <c r="G53" s="24">
        <v>7.4000000000000003E-3</v>
      </c>
    </row>
    <row r="54" spans="1:7" ht="12.95" customHeight="1">
      <c r="A54" s="20" t="s">
        <v>1354</v>
      </c>
      <c r="B54" s="21" t="s">
        <v>2548</v>
      </c>
      <c r="C54" s="16" t="s">
        <v>1355</v>
      </c>
      <c r="D54" s="18" t="s">
        <v>953</v>
      </c>
      <c r="E54" s="22">
        <v>693026</v>
      </c>
      <c r="F54" s="23">
        <v>4347.3500000000004</v>
      </c>
      <c r="G54" s="24">
        <v>7.4000000000000003E-3</v>
      </c>
    </row>
    <row r="55" spans="1:7" ht="12.95" customHeight="1">
      <c r="A55" s="20" t="s">
        <v>1522</v>
      </c>
      <c r="B55" s="21" t="s">
        <v>2621</v>
      </c>
      <c r="C55" s="16" t="s">
        <v>1523</v>
      </c>
      <c r="D55" s="18" t="s">
        <v>997</v>
      </c>
      <c r="E55" s="22">
        <v>444189</v>
      </c>
      <c r="F55" s="23">
        <v>4330.62</v>
      </c>
      <c r="G55" s="24">
        <v>7.3000000000000001E-3</v>
      </c>
    </row>
    <row r="56" spans="1:7" ht="12.95" customHeight="1">
      <c r="A56" s="20" t="s">
        <v>1524</v>
      </c>
      <c r="B56" s="21" t="s">
        <v>2622</v>
      </c>
      <c r="C56" s="16" t="s">
        <v>1525</v>
      </c>
      <c r="D56" s="18" t="s">
        <v>953</v>
      </c>
      <c r="E56" s="22">
        <v>3414732</v>
      </c>
      <c r="F56" s="23">
        <v>4244.51</v>
      </c>
      <c r="G56" s="24">
        <v>7.1999999999999998E-3</v>
      </c>
    </row>
    <row r="57" spans="1:7" ht="12.95" customHeight="1">
      <c r="A57" s="20" t="s">
        <v>957</v>
      </c>
      <c r="B57" s="21" t="s">
        <v>2336</v>
      </c>
      <c r="C57" s="16" t="s">
        <v>958</v>
      </c>
      <c r="D57" s="18" t="s">
        <v>888</v>
      </c>
      <c r="E57" s="22">
        <v>714677</v>
      </c>
      <c r="F57" s="23">
        <v>4103.32</v>
      </c>
      <c r="G57" s="24">
        <v>7.0000000000000001E-3</v>
      </c>
    </row>
    <row r="58" spans="1:7" ht="12.95" customHeight="1">
      <c r="A58" s="20" t="s">
        <v>1526</v>
      </c>
      <c r="B58" s="21" t="s">
        <v>2623</v>
      </c>
      <c r="C58" s="16" t="s">
        <v>1527</v>
      </c>
      <c r="D58" s="18" t="s">
        <v>903</v>
      </c>
      <c r="E58" s="22">
        <v>217803</v>
      </c>
      <c r="F58" s="23">
        <v>4049.83</v>
      </c>
      <c r="G58" s="24">
        <v>6.8999999999999999E-3</v>
      </c>
    </row>
    <row r="59" spans="1:7" ht="12.95" customHeight="1">
      <c r="A59" s="20" t="s">
        <v>1528</v>
      </c>
      <c r="B59" s="21" t="s">
        <v>2624</v>
      </c>
      <c r="C59" s="16" t="s">
        <v>1529</v>
      </c>
      <c r="D59" s="18" t="s">
        <v>1054</v>
      </c>
      <c r="E59" s="22">
        <v>530084</v>
      </c>
      <c r="F59" s="23">
        <v>3972.18</v>
      </c>
      <c r="G59" s="24">
        <v>6.7000000000000002E-3</v>
      </c>
    </row>
    <row r="60" spans="1:7" ht="12.95" customHeight="1">
      <c r="A60" s="20" t="s">
        <v>1530</v>
      </c>
      <c r="B60" s="21" t="s">
        <v>2625</v>
      </c>
      <c r="C60" s="16" t="s">
        <v>1531</v>
      </c>
      <c r="D60" s="18" t="s">
        <v>987</v>
      </c>
      <c r="E60" s="22">
        <v>157024</v>
      </c>
      <c r="F60" s="23">
        <v>3941.46</v>
      </c>
      <c r="G60" s="24">
        <v>6.7000000000000002E-3</v>
      </c>
    </row>
    <row r="61" spans="1:7" ht="12.95" customHeight="1">
      <c r="A61" s="20" t="s">
        <v>1532</v>
      </c>
      <c r="B61" s="21" t="s">
        <v>2626</v>
      </c>
      <c r="C61" s="16" t="s">
        <v>1533</v>
      </c>
      <c r="D61" s="18" t="s">
        <v>997</v>
      </c>
      <c r="E61" s="22">
        <v>2239539</v>
      </c>
      <c r="F61" s="23">
        <v>3883.36</v>
      </c>
      <c r="G61" s="24">
        <v>6.6E-3</v>
      </c>
    </row>
    <row r="62" spans="1:7" ht="12.95" customHeight="1">
      <c r="A62" s="20" t="s">
        <v>1534</v>
      </c>
      <c r="B62" s="21" t="s">
        <v>1536</v>
      </c>
      <c r="C62" s="16" t="s">
        <v>1535</v>
      </c>
      <c r="D62" s="18" t="s">
        <v>980</v>
      </c>
      <c r="E62" s="22">
        <v>81998</v>
      </c>
      <c r="F62" s="23">
        <v>3861.29</v>
      </c>
      <c r="G62" s="24">
        <v>6.4999999999999997E-3</v>
      </c>
    </row>
    <row r="63" spans="1:7" ht="12.95" customHeight="1">
      <c r="A63" s="20" t="s">
        <v>1296</v>
      </c>
      <c r="B63" s="21" t="s">
        <v>2534</v>
      </c>
      <c r="C63" s="16" t="s">
        <v>1297</v>
      </c>
      <c r="D63" s="18" t="s">
        <v>931</v>
      </c>
      <c r="E63" s="22">
        <v>4034500</v>
      </c>
      <c r="F63" s="23">
        <v>3411.17</v>
      </c>
      <c r="G63" s="24">
        <v>5.7999999999999996E-3</v>
      </c>
    </row>
    <row r="64" spans="1:7" ht="12.95" customHeight="1">
      <c r="A64" s="20" t="s">
        <v>1537</v>
      </c>
      <c r="B64" s="21" t="s">
        <v>2627</v>
      </c>
      <c r="C64" s="16" t="s">
        <v>1538</v>
      </c>
      <c r="D64" s="18" t="s">
        <v>894</v>
      </c>
      <c r="E64" s="22">
        <v>1101438</v>
      </c>
      <c r="F64" s="23">
        <v>3134.14</v>
      </c>
      <c r="G64" s="24">
        <v>5.3E-3</v>
      </c>
    </row>
    <row r="65" spans="1:7" ht="12.95" customHeight="1">
      <c r="A65" s="20" t="s">
        <v>1539</v>
      </c>
      <c r="B65" s="21" t="s">
        <v>2628</v>
      </c>
      <c r="C65" s="16" t="s">
        <v>1540</v>
      </c>
      <c r="D65" s="18" t="s">
        <v>992</v>
      </c>
      <c r="E65" s="22">
        <v>450186</v>
      </c>
      <c r="F65" s="23">
        <v>2630.66</v>
      </c>
      <c r="G65" s="24">
        <v>4.4999999999999997E-3</v>
      </c>
    </row>
    <row r="66" spans="1:7" ht="12.95" customHeight="1">
      <c r="A66" s="20" t="s">
        <v>1541</v>
      </c>
      <c r="B66" s="21" t="s">
        <v>1543</v>
      </c>
      <c r="C66" s="16" t="s">
        <v>1542</v>
      </c>
      <c r="D66" s="18" t="s">
        <v>980</v>
      </c>
      <c r="E66" s="22">
        <v>389114</v>
      </c>
      <c r="F66" s="23">
        <v>2408.23</v>
      </c>
      <c r="G66" s="24">
        <v>4.1000000000000003E-3</v>
      </c>
    </row>
    <row r="67" spans="1:7" ht="12.95" customHeight="1">
      <c r="A67" s="20" t="s">
        <v>1421</v>
      </c>
      <c r="B67" s="21" t="s">
        <v>2578</v>
      </c>
      <c r="C67" s="16" t="s">
        <v>1422</v>
      </c>
      <c r="D67" s="18" t="s">
        <v>931</v>
      </c>
      <c r="E67" s="22">
        <v>8400000</v>
      </c>
      <c r="F67" s="23">
        <v>810.6</v>
      </c>
      <c r="G67" s="24">
        <v>1.4E-3</v>
      </c>
    </row>
    <row r="68" spans="1:7" ht="12.95" customHeight="1">
      <c r="A68" s="9"/>
      <c r="B68" s="26" t="s">
        <v>23</v>
      </c>
      <c r="C68" s="25" t="s">
        <v>2</v>
      </c>
      <c r="D68" s="26" t="s">
        <v>2</v>
      </c>
      <c r="E68" s="26" t="s">
        <v>2</v>
      </c>
      <c r="F68" s="27">
        <f>SUM(F11:F67)</f>
        <v>550238.11</v>
      </c>
      <c r="G68" s="28">
        <v>0.96099999999999997</v>
      </c>
    </row>
    <row r="69" spans="1:7" ht="12.95" customHeight="1">
      <c r="A69" s="1"/>
      <c r="B69" s="3" t="s">
        <v>2160</v>
      </c>
      <c r="C69" s="66"/>
      <c r="D69" s="67"/>
      <c r="E69" s="67"/>
      <c r="F69" s="68"/>
      <c r="G69" s="69"/>
    </row>
    <row r="70" spans="1:7" ht="12.95" customHeight="1">
      <c r="A70" s="1"/>
      <c r="B70" s="3" t="s">
        <v>885</v>
      </c>
      <c r="C70" s="66"/>
      <c r="D70" s="67"/>
      <c r="E70" s="67"/>
      <c r="F70" s="68"/>
      <c r="G70" s="69"/>
    </row>
    <row r="71" spans="1:7" ht="12.95" customHeight="1">
      <c r="A71" s="20" t="s">
        <v>1455</v>
      </c>
      <c r="B71" s="21" t="s">
        <v>1457</v>
      </c>
      <c r="C71" s="16" t="s">
        <v>1456</v>
      </c>
      <c r="D71" s="18" t="s">
        <v>1458</v>
      </c>
      <c r="E71" s="22">
        <v>390000</v>
      </c>
      <c r="F71" s="23">
        <v>16737.46</v>
      </c>
      <c r="G71" s="24">
        <v>2.8400000000000002E-2</v>
      </c>
    </row>
    <row r="72" spans="1:7" ht="12.95" customHeight="1">
      <c r="A72" s="1"/>
      <c r="B72" s="5" t="s">
        <v>23</v>
      </c>
      <c r="C72" s="4"/>
      <c r="D72" s="5"/>
      <c r="E72" s="39"/>
      <c r="F72" s="6">
        <f>SUM(F71)</f>
        <v>16737.46</v>
      </c>
      <c r="G72" s="7">
        <f>SUM(G71)</f>
        <v>2.8400000000000002E-2</v>
      </c>
    </row>
    <row r="73" spans="1:7" ht="12.95" customHeight="1">
      <c r="A73" s="9"/>
      <c r="B73" s="17" t="s">
        <v>1142</v>
      </c>
      <c r="C73" s="32" t="s">
        <v>2</v>
      </c>
      <c r="D73" s="29" t="s">
        <v>2</v>
      </c>
      <c r="E73" s="29" t="s">
        <v>2</v>
      </c>
      <c r="F73" s="30" t="s">
        <v>25</v>
      </c>
      <c r="G73" s="31" t="s">
        <v>25</v>
      </c>
    </row>
    <row r="74" spans="1:7" ht="12.95" customHeight="1">
      <c r="A74" s="9"/>
      <c r="B74" s="26" t="s">
        <v>23</v>
      </c>
      <c r="C74" s="32" t="s">
        <v>2</v>
      </c>
      <c r="D74" s="29" t="s">
        <v>2</v>
      </c>
      <c r="E74" s="29" t="s">
        <v>2</v>
      </c>
      <c r="F74" s="30" t="s">
        <v>25</v>
      </c>
      <c r="G74" s="31" t="s">
        <v>25</v>
      </c>
    </row>
    <row r="75" spans="1:7" ht="12.95" customHeight="1">
      <c r="A75" s="9"/>
      <c r="B75" s="26" t="s">
        <v>26</v>
      </c>
      <c r="C75" s="32" t="s">
        <v>2</v>
      </c>
      <c r="D75" s="29" t="s">
        <v>2</v>
      </c>
      <c r="E75" s="42" t="s">
        <v>2</v>
      </c>
      <c r="F75" s="43">
        <v>566975.56999999995</v>
      </c>
      <c r="G75" s="44">
        <v>0.96099999999999997</v>
      </c>
    </row>
    <row r="76" spans="1:7" ht="12.95" customHeight="1">
      <c r="A76" s="9"/>
      <c r="B76" s="17" t="s">
        <v>1143</v>
      </c>
      <c r="C76" s="16" t="s">
        <v>2</v>
      </c>
      <c r="D76" s="18" t="s">
        <v>2</v>
      </c>
      <c r="E76" s="18" t="s">
        <v>2</v>
      </c>
      <c r="F76" s="18" t="s">
        <v>2</v>
      </c>
      <c r="G76" s="19" t="s">
        <v>2</v>
      </c>
    </row>
    <row r="77" spans="1:7" ht="12.95" customHeight="1">
      <c r="A77" s="9"/>
      <c r="B77" s="17" t="s">
        <v>1144</v>
      </c>
      <c r="C77" s="16" t="s">
        <v>2</v>
      </c>
      <c r="D77" s="18" t="s">
        <v>2</v>
      </c>
      <c r="E77" s="18" t="s">
        <v>2</v>
      </c>
      <c r="F77" s="18" t="s">
        <v>2</v>
      </c>
      <c r="G77" s="19" t="s">
        <v>2</v>
      </c>
    </row>
    <row r="78" spans="1:7" ht="12.95" customHeight="1">
      <c r="A78" s="20" t="s">
        <v>1200</v>
      </c>
      <c r="B78" s="21" t="s">
        <v>2468</v>
      </c>
      <c r="C78" s="16" t="s">
        <v>2</v>
      </c>
      <c r="D78" s="18" t="s">
        <v>1146</v>
      </c>
      <c r="E78" s="22">
        <v>733500</v>
      </c>
      <c r="F78" s="23">
        <v>1271.1600000000001</v>
      </c>
      <c r="G78" s="24">
        <v>2.2000000000000001E-3</v>
      </c>
    </row>
    <row r="79" spans="1:7" ht="12.95" customHeight="1">
      <c r="A79" s="20" t="s">
        <v>1544</v>
      </c>
      <c r="B79" s="21" t="s">
        <v>2629</v>
      </c>
      <c r="C79" s="16" t="s">
        <v>2</v>
      </c>
      <c r="D79" s="18" t="s">
        <v>1146</v>
      </c>
      <c r="E79" s="22">
        <v>230000</v>
      </c>
      <c r="F79" s="23">
        <v>1188.4100000000001</v>
      </c>
      <c r="G79" s="24">
        <v>2E-3</v>
      </c>
    </row>
    <row r="80" spans="1:7" ht="12.95" customHeight="1">
      <c r="A80" s="9"/>
      <c r="B80" s="26" t="s">
        <v>26</v>
      </c>
      <c r="C80" s="32" t="s">
        <v>2</v>
      </c>
      <c r="D80" s="29" t="s">
        <v>2</v>
      </c>
      <c r="E80" s="42" t="s">
        <v>2</v>
      </c>
      <c r="F80" s="43">
        <v>2459.5700000000002</v>
      </c>
      <c r="G80" s="44">
        <v>4.1999999999999997E-3</v>
      </c>
    </row>
    <row r="81" spans="1:7" ht="12.95" customHeight="1">
      <c r="A81" s="9"/>
      <c r="B81" s="17" t="s">
        <v>27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9"/>
      <c r="B82" s="17" t="s">
        <v>358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10" t="s">
        <v>2</v>
      </c>
      <c r="B83" s="21" t="s">
        <v>359</v>
      </c>
      <c r="C83" s="16" t="s">
        <v>2</v>
      </c>
      <c r="D83" s="18" t="s">
        <v>2</v>
      </c>
      <c r="E83" s="45" t="s">
        <v>2</v>
      </c>
      <c r="F83" s="23">
        <v>11406.49</v>
      </c>
      <c r="G83" s="24">
        <v>1.9300000000000001E-2</v>
      </c>
    </row>
    <row r="84" spans="1:7" ht="12.95" customHeight="1">
      <c r="A84" s="9"/>
      <c r="B84" s="26" t="s">
        <v>26</v>
      </c>
      <c r="C84" s="32" t="s">
        <v>2</v>
      </c>
      <c r="D84" s="29" t="s">
        <v>2</v>
      </c>
      <c r="E84" s="42" t="s">
        <v>2</v>
      </c>
      <c r="F84" s="43">
        <v>11406.49</v>
      </c>
      <c r="G84" s="44">
        <v>1.9300000000000001E-2</v>
      </c>
    </row>
    <row r="85" spans="1:7" ht="12.95" customHeight="1">
      <c r="A85" s="9"/>
      <c r="B85" s="17" t="s">
        <v>194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20" t="s">
        <v>1289</v>
      </c>
      <c r="B86" s="21" t="s">
        <v>1290</v>
      </c>
      <c r="C86" s="16" t="s">
        <v>2</v>
      </c>
      <c r="D86" s="18" t="s">
        <v>2</v>
      </c>
      <c r="E86" s="45" t="s">
        <v>2</v>
      </c>
      <c r="F86" s="23">
        <f>1500-1000</f>
        <v>500</v>
      </c>
      <c r="G86" s="24">
        <f>+F86/$F$90</f>
        <v>8.4698764218687236E-4</v>
      </c>
    </row>
    <row r="87" spans="1:7" ht="12.95" customHeight="1">
      <c r="A87" s="20"/>
      <c r="B87" s="21" t="s">
        <v>2158</v>
      </c>
      <c r="C87" s="16"/>
      <c r="D87" s="18"/>
      <c r="E87" s="45"/>
      <c r="F87" s="23">
        <v>6129.2005003000013</v>
      </c>
      <c r="G87" s="24">
        <f>+F87/$F$90</f>
        <v>1.0382714160479393E-2</v>
      </c>
    </row>
    <row r="88" spans="1:7" ht="12.95" customHeight="1">
      <c r="A88" s="20"/>
      <c r="B88" s="21" t="s">
        <v>2159</v>
      </c>
      <c r="C88" s="16"/>
      <c r="D88" s="18"/>
      <c r="E88" s="45"/>
      <c r="F88" s="23">
        <f>1856.5594997+1000</f>
        <v>2856.5594996999998</v>
      </c>
      <c r="G88" s="24">
        <f>+F88/$F$90</f>
        <v>4.8389411908348291E-3</v>
      </c>
    </row>
    <row r="89" spans="1:7" ht="12.95" customHeight="1">
      <c r="A89" s="9"/>
      <c r="B89" s="26" t="s">
        <v>197</v>
      </c>
      <c r="C89" s="32" t="s">
        <v>2</v>
      </c>
      <c r="D89" s="29" t="s">
        <v>2</v>
      </c>
      <c r="E89" s="42" t="s">
        <v>2</v>
      </c>
      <c r="F89" s="43">
        <f>SUM(F86:F88)+2459.57</f>
        <v>11945.330000000002</v>
      </c>
      <c r="G89" s="44">
        <f>+F89/F90</f>
        <v>2.0235093783688228E-2</v>
      </c>
    </row>
    <row r="90" spans="1:7" ht="12.95" customHeight="1" thickBot="1">
      <c r="A90" s="9"/>
      <c r="B90" s="47" t="s">
        <v>198</v>
      </c>
      <c r="C90" s="46" t="s">
        <v>2</v>
      </c>
      <c r="D90" s="48" t="s">
        <v>2</v>
      </c>
      <c r="E90" s="48" t="s">
        <v>2</v>
      </c>
      <c r="F90" s="49">
        <v>590327.38507143897</v>
      </c>
      <c r="G90" s="50">
        <v>1</v>
      </c>
    </row>
    <row r="91" spans="1:7" ht="12.95" customHeight="1">
      <c r="A91" s="9"/>
      <c r="B91" s="10" t="s">
        <v>2</v>
      </c>
      <c r="C91" s="9"/>
      <c r="D91" s="9"/>
      <c r="E91" s="9"/>
      <c r="F91" s="9"/>
      <c r="G91" s="9"/>
    </row>
    <row r="92" spans="1:7" ht="12.95" customHeight="1">
      <c r="A92" s="9"/>
      <c r="B92" s="51" t="s">
        <v>2</v>
      </c>
      <c r="C92" s="9"/>
      <c r="D92" s="9"/>
      <c r="E92" s="9"/>
      <c r="F92" s="70"/>
      <c r="G92" s="70"/>
    </row>
    <row r="93" spans="1:7" ht="12.95" customHeight="1">
      <c r="A93" s="9"/>
      <c r="B93" s="51" t="s">
        <v>2</v>
      </c>
      <c r="C93" s="9"/>
      <c r="D93" s="9"/>
      <c r="E93" s="9"/>
      <c r="F93" s="9"/>
      <c r="G93" s="9"/>
    </row>
    <row r="94" spans="1:7" ht="26.1" customHeight="1">
      <c r="A94" s="9"/>
      <c r="B94" s="53"/>
      <c r="C94" s="9"/>
      <c r="E94" s="9"/>
      <c r="F94" s="9"/>
      <c r="G94" s="9"/>
    </row>
    <row r="95" spans="1:7" ht="12.95" customHeight="1">
      <c r="A95" s="9"/>
      <c r="B95" s="51" t="s">
        <v>2</v>
      </c>
      <c r="C95" s="9"/>
      <c r="D95" s="9"/>
      <c r="E95" s="9"/>
      <c r="F95" s="9"/>
      <c r="G9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02"/>
  <sheetViews>
    <sheetView showGridLines="0" zoomScaleNormal="100" workbookViewId="0"/>
  </sheetViews>
  <sheetFormatPr defaultRowHeight="12.75"/>
  <cols>
    <col min="1" max="1" width="11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Sterling Equity Fund (SEF)</v>
      </c>
      <c r="C4" s="72"/>
      <c r="D4" s="72"/>
      <c r="E4" s="72"/>
      <c r="F4" s="72"/>
      <c r="G4" s="72"/>
    </row>
    <row r="5" spans="1:7" s="64" customFormat="1" ht="15.95" customHeight="1">
      <c r="A5" s="62" t="s">
        <v>1545</v>
      </c>
      <c r="B5" s="63" t="s">
        <v>2123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1348</v>
      </c>
      <c r="B11" s="21" t="s">
        <v>2547</v>
      </c>
      <c r="C11" s="16" t="s">
        <v>1349</v>
      </c>
      <c r="D11" s="18" t="s">
        <v>1350</v>
      </c>
      <c r="E11" s="22">
        <v>2500000</v>
      </c>
      <c r="F11" s="23">
        <v>8232.5</v>
      </c>
      <c r="G11" s="24">
        <v>5.7799999999999997E-2</v>
      </c>
    </row>
    <row r="12" spans="1:7" ht="12.95" customHeight="1">
      <c r="A12" s="20" t="s">
        <v>1409</v>
      </c>
      <c r="B12" s="21" t="s">
        <v>2572</v>
      </c>
      <c r="C12" s="16" t="s">
        <v>1410</v>
      </c>
      <c r="D12" s="18" t="s">
        <v>913</v>
      </c>
      <c r="E12" s="22">
        <v>990000</v>
      </c>
      <c r="F12" s="23">
        <v>7169.09</v>
      </c>
      <c r="G12" s="24">
        <v>5.0299999999999997E-2</v>
      </c>
    </row>
    <row r="13" spans="1:7" ht="12.95" customHeight="1">
      <c r="A13" s="20" t="s">
        <v>1340</v>
      </c>
      <c r="B13" s="21" t="s">
        <v>2530</v>
      </c>
      <c r="C13" s="16" t="s">
        <v>1341</v>
      </c>
      <c r="D13" s="18" t="s">
        <v>900</v>
      </c>
      <c r="E13" s="22">
        <v>390000</v>
      </c>
      <c r="F13" s="23">
        <v>5774.73</v>
      </c>
      <c r="G13" s="24">
        <v>4.0500000000000001E-2</v>
      </c>
    </row>
    <row r="14" spans="1:7" ht="12.95" customHeight="1">
      <c r="A14" s="20" t="s">
        <v>965</v>
      </c>
      <c r="B14" s="21" t="s">
        <v>2340</v>
      </c>
      <c r="C14" s="16" t="s">
        <v>966</v>
      </c>
      <c r="D14" s="18" t="s">
        <v>903</v>
      </c>
      <c r="E14" s="22">
        <v>375000</v>
      </c>
      <c r="F14" s="23">
        <v>4976.0600000000004</v>
      </c>
      <c r="G14" s="24">
        <v>3.49E-2</v>
      </c>
    </row>
    <row r="15" spans="1:7" ht="12.95" customHeight="1">
      <c r="A15" s="20" t="s">
        <v>1546</v>
      </c>
      <c r="B15" s="21" t="s">
        <v>2630</v>
      </c>
      <c r="C15" s="16" t="s">
        <v>1547</v>
      </c>
      <c r="D15" s="18" t="s">
        <v>992</v>
      </c>
      <c r="E15" s="22">
        <v>1900000</v>
      </c>
      <c r="F15" s="23">
        <v>4939.05</v>
      </c>
      <c r="G15" s="24">
        <v>3.4700000000000002E-2</v>
      </c>
    </row>
    <row r="16" spans="1:7" ht="12.95" customHeight="1">
      <c r="A16" s="20" t="s">
        <v>1354</v>
      </c>
      <c r="B16" s="21" t="s">
        <v>2548</v>
      </c>
      <c r="C16" s="16" t="s">
        <v>1355</v>
      </c>
      <c r="D16" s="18" t="s">
        <v>953</v>
      </c>
      <c r="E16" s="22">
        <v>659999</v>
      </c>
      <c r="F16" s="23">
        <v>4140.17</v>
      </c>
      <c r="G16" s="24">
        <v>2.9100000000000001E-2</v>
      </c>
    </row>
    <row r="17" spans="1:7" ht="12.95" customHeight="1">
      <c r="A17" s="20" t="s">
        <v>1076</v>
      </c>
      <c r="B17" s="21" t="s">
        <v>2390</v>
      </c>
      <c r="C17" s="16" t="s">
        <v>1077</v>
      </c>
      <c r="D17" s="18" t="s">
        <v>992</v>
      </c>
      <c r="E17" s="22">
        <v>2500000</v>
      </c>
      <c r="F17" s="23">
        <v>3952.5</v>
      </c>
      <c r="G17" s="24">
        <v>2.7699999999999999E-2</v>
      </c>
    </row>
    <row r="18" spans="1:7" ht="12.95" customHeight="1">
      <c r="A18" s="20" t="s">
        <v>1444</v>
      </c>
      <c r="B18" s="21" t="s">
        <v>2591</v>
      </c>
      <c r="C18" s="16" t="s">
        <v>1445</v>
      </c>
      <c r="D18" s="18" t="s">
        <v>1047</v>
      </c>
      <c r="E18" s="22">
        <v>1175715</v>
      </c>
      <c r="F18" s="23">
        <v>3739.36</v>
      </c>
      <c r="G18" s="24">
        <v>2.6200000000000001E-2</v>
      </c>
    </row>
    <row r="19" spans="1:7" ht="12.95" customHeight="1">
      <c r="A19" s="20" t="s">
        <v>1034</v>
      </c>
      <c r="B19" s="21" t="s">
        <v>2371</v>
      </c>
      <c r="C19" s="16" t="s">
        <v>1035</v>
      </c>
      <c r="D19" s="18" t="s">
        <v>992</v>
      </c>
      <c r="E19" s="22">
        <v>615000</v>
      </c>
      <c r="F19" s="23">
        <v>2991.05</v>
      </c>
      <c r="G19" s="24">
        <v>2.1000000000000001E-2</v>
      </c>
    </row>
    <row r="20" spans="1:7" ht="12.95" customHeight="1">
      <c r="A20" s="20" t="s">
        <v>1407</v>
      </c>
      <c r="B20" s="21" t="s">
        <v>2571</v>
      </c>
      <c r="C20" s="16" t="s">
        <v>1408</v>
      </c>
      <c r="D20" s="18" t="s">
        <v>1042</v>
      </c>
      <c r="E20" s="22">
        <v>1220000</v>
      </c>
      <c r="F20" s="23">
        <v>2720.6</v>
      </c>
      <c r="G20" s="24">
        <v>1.9099999999999999E-2</v>
      </c>
    </row>
    <row r="21" spans="1:7" ht="12.95" customHeight="1">
      <c r="A21" s="20" t="s">
        <v>1548</v>
      </c>
      <c r="B21" s="21" t="s">
        <v>2631</v>
      </c>
      <c r="C21" s="16" t="s">
        <v>1549</v>
      </c>
      <c r="D21" s="18" t="s">
        <v>1350</v>
      </c>
      <c r="E21" s="22">
        <v>275282</v>
      </c>
      <c r="F21" s="23">
        <v>2673.95</v>
      </c>
      <c r="G21" s="24">
        <v>1.8800000000000001E-2</v>
      </c>
    </row>
    <row r="22" spans="1:7" ht="12.95" customHeight="1">
      <c r="A22" s="20" t="s">
        <v>951</v>
      </c>
      <c r="B22" s="21" t="s">
        <v>2334</v>
      </c>
      <c r="C22" s="16" t="s">
        <v>952</v>
      </c>
      <c r="D22" s="18" t="s">
        <v>953</v>
      </c>
      <c r="E22" s="22">
        <v>1148293</v>
      </c>
      <c r="F22" s="23">
        <v>2643.94</v>
      </c>
      <c r="G22" s="24">
        <v>1.8599999999999998E-2</v>
      </c>
    </row>
    <row r="23" spans="1:7" ht="12.95" customHeight="1">
      <c r="A23" s="20" t="s">
        <v>1550</v>
      </c>
      <c r="B23" s="21" t="s">
        <v>2632</v>
      </c>
      <c r="C23" s="16" t="s">
        <v>1551</v>
      </c>
      <c r="D23" s="18" t="s">
        <v>1054</v>
      </c>
      <c r="E23" s="22">
        <v>1180521</v>
      </c>
      <c r="F23" s="23">
        <v>2569.4</v>
      </c>
      <c r="G23" s="24">
        <v>1.7999999999999999E-2</v>
      </c>
    </row>
    <row r="24" spans="1:7" ht="12.95" customHeight="1">
      <c r="A24" s="20" t="s">
        <v>998</v>
      </c>
      <c r="B24" s="21" t="s">
        <v>2354</v>
      </c>
      <c r="C24" s="16" t="s">
        <v>999</v>
      </c>
      <c r="D24" s="18" t="s">
        <v>973</v>
      </c>
      <c r="E24" s="22">
        <v>450000</v>
      </c>
      <c r="F24" s="23">
        <v>2493.9</v>
      </c>
      <c r="G24" s="24">
        <v>1.7500000000000002E-2</v>
      </c>
    </row>
    <row r="25" spans="1:7" ht="12.95" customHeight="1">
      <c r="A25" s="20" t="s">
        <v>1552</v>
      </c>
      <c r="B25" s="21" t="s">
        <v>2633</v>
      </c>
      <c r="C25" s="16" t="s">
        <v>1553</v>
      </c>
      <c r="D25" s="18" t="s">
        <v>894</v>
      </c>
      <c r="E25" s="22">
        <v>5842371</v>
      </c>
      <c r="F25" s="23">
        <v>2488.85</v>
      </c>
      <c r="G25" s="24">
        <v>1.7500000000000002E-2</v>
      </c>
    </row>
    <row r="26" spans="1:7" ht="12.95" customHeight="1">
      <c r="A26" s="20" t="s">
        <v>1554</v>
      </c>
      <c r="B26" s="21" t="s">
        <v>190</v>
      </c>
      <c r="C26" s="16" t="s">
        <v>1555</v>
      </c>
      <c r="D26" s="18" t="s">
        <v>900</v>
      </c>
      <c r="E26" s="22">
        <v>1600000</v>
      </c>
      <c r="F26" s="23">
        <v>2488</v>
      </c>
      <c r="G26" s="24">
        <v>1.7500000000000002E-2</v>
      </c>
    </row>
    <row r="27" spans="1:7" ht="12.95" customHeight="1">
      <c r="A27" s="20" t="s">
        <v>1556</v>
      </c>
      <c r="B27" s="21" t="s">
        <v>2634</v>
      </c>
      <c r="C27" s="16" t="s">
        <v>1557</v>
      </c>
      <c r="D27" s="18" t="s">
        <v>992</v>
      </c>
      <c r="E27" s="22">
        <v>2800000</v>
      </c>
      <c r="F27" s="23">
        <v>2461.1999999999998</v>
      </c>
      <c r="G27" s="24">
        <v>1.7299999999999999E-2</v>
      </c>
    </row>
    <row r="28" spans="1:7" ht="12.95" customHeight="1">
      <c r="A28" s="20" t="s">
        <v>1558</v>
      </c>
      <c r="B28" s="21" t="s">
        <v>2635</v>
      </c>
      <c r="C28" s="16" t="s">
        <v>1559</v>
      </c>
      <c r="D28" s="18" t="s">
        <v>953</v>
      </c>
      <c r="E28" s="22">
        <v>260000</v>
      </c>
      <c r="F28" s="23">
        <v>2223.2600000000002</v>
      </c>
      <c r="G28" s="24">
        <v>1.5599999999999999E-2</v>
      </c>
    </row>
    <row r="29" spans="1:7" ht="12.95" customHeight="1">
      <c r="A29" s="20" t="s">
        <v>1560</v>
      </c>
      <c r="B29" s="21" t="s">
        <v>2636</v>
      </c>
      <c r="C29" s="16" t="s">
        <v>1561</v>
      </c>
      <c r="D29" s="18" t="s">
        <v>913</v>
      </c>
      <c r="E29" s="22">
        <v>450000</v>
      </c>
      <c r="F29" s="23">
        <v>2202.75</v>
      </c>
      <c r="G29" s="24">
        <v>1.55E-2</v>
      </c>
    </row>
    <row r="30" spans="1:7" ht="12.95" customHeight="1">
      <c r="A30" s="20" t="s">
        <v>1562</v>
      </c>
      <c r="B30" s="21" t="s">
        <v>2637</v>
      </c>
      <c r="C30" s="16" t="s">
        <v>1563</v>
      </c>
      <c r="D30" s="18" t="s">
        <v>931</v>
      </c>
      <c r="E30" s="22">
        <v>150000</v>
      </c>
      <c r="F30" s="23">
        <v>2182.4299999999998</v>
      </c>
      <c r="G30" s="24">
        <v>1.5299999999999999E-2</v>
      </c>
    </row>
    <row r="31" spans="1:7" ht="12.95" customHeight="1">
      <c r="A31" s="20" t="s">
        <v>1564</v>
      </c>
      <c r="B31" s="21" t="s">
        <v>2638</v>
      </c>
      <c r="C31" s="16" t="s">
        <v>1565</v>
      </c>
      <c r="D31" s="18" t="s">
        <v>980</v>
      </c>
      <c r="E31" s="22">
        <v>47000</v>
      </c>
      <c r="F31" s="23">
        <v>2173.61</v>
      </c>
      <c r="G31" s="24">
        <v>1.5299999999999999E-2</v>
      </c>
    </row>
    <row r="32" spans="1:7" ht="12.95" customHeight="1">
      <c r="A32" s="20" t="s">
        <v>1566</v>
      </c>
      <c r="B32" s="21" t="s">
        <v>2639</v>
      </c>
      <c r="C32" s="16" t="s">
        <v>1567</v>
      </c>
      <c r="D32" s="18" t="s">
        <v>1368</v>
      </c>
      <c r="E32" s="22">
        <v>519953</v>
      </c>
      <c r="F32" s="23">
        <v>1926.95</v>
      </c>
      <c r="G32" s="24">
        <v>1.35E-2</v>
      </c>
    </row>
    <row r="33" spans="1:7" ht="12.95" customHeight="1">
      <c r="A33" s="20" t="s">
        <v>1568</v>
      </c>
      <c r="B33" s="21" t="s">
        <v>2640</v>
      </c>
      <c r="C33" s="16" t="s">
        <v>1569</v>
      </c>
      <c r="D33" s="18" t="s">
        <v>1082</v>
      </c>
      <c r="E33" s="22">
        <v>244512</v>
      </c>
      <c r="F33" s="23">
        <v>1925.78</v>
      </c>
      <c r="G33" s="24">
        <v>1.35E-2</v>
      </c>
    </row>
    <row r="34" spans="1:7" ht="12.95" customHeight="1">
      <c r="A34" s="20" t="s">
        <v>929</v>
      </c>
      <c r="B34" s="21" t="s">
        <v>2325</v>
      </c>
      <c r="C34" s="16" t="s">
        <v>930</v>
      </c>
      <c r="D34" s="18" t="s">
        <v>931</v>
      </c>
      <c r="E34" s="22">
        <v>370000</v>
      </c>
      <c r="F34" s="23">
        <v>1904.95</v>
      </c>
      <c r="G34" s="24">
        <v>1.34E-2</v>
      </c>
    </row>
    <row r="35" spans="1:7" ht="12.95" customHeight="1">
      <c r="A35" s="20" t="s">
        <v>1570</v>
      </c>
      <c r="B35" s="21" t="s">
        <v>2641</v>
      </c>
      <c r="C35" s="16" t="s">
        <v>1571</v>
      </c>
      <c r="D35" s="18" t="s">
        <v>888</v>
      </c>
      <c r="E35" s="22">
        <v>911773</v>
      </c>
      <c r="F35" s="23">
        <v>1885.55</v>
      </c>
      <c r="G35" s="24">
        <v>1.32E-2</v>
      </c>
    </row>
    <row r="36" spans="1:7" ht="12.95" customHeight="1">
      <c r="A36" s="20" t="s">
        <v>1496</v>
      </c>
      <c r="B36" s="21" t="s">
        <v>2610</v>
      </c>
      <c r="C36" s="16" t="s">
        <v>1497</v>
      </c>
      <c r="D36" s="18" t="s">
        <v>894</v>
      </c>
      <c r="E36" s="22">
        <v>25000</v>
      </c>
      <c r="F36" s="23">
        <v>1862.81</v>
      </c>
      <c r="G36" s="24">
        <v>1.3100000000000001E-2</v>
      </c>
    </row>
    <row r="37" spans="1:7" ht="12.95" customHeight="1">
      <c r="A37" s="20" t="s">
        <v>1405</v>
      </c>
      <c r="B37" s="21" t="s">
        <v>2570</v>
      </c>
      <c r="C37" s="16" t="s">
        <v>1406</v>
      </c>
      <c r="D37" s="18" t="s">
        <v>900</v>
      </c>
      <c r="E37" s="22">
        <v>1082695</v>
      </c>
      <c r="F37" s="23">
        <v>1860.61</v>
      </c>
      <c r="G37" s="24">
        <v>1.3100000000000001E-2</v>
      </c>
    </row>
    <row r="38" spans="1:7" ht="12.95" customHeight="1">
      <c r="A38" s="20" t="s">
        <v>957</v>
      </c>
      <c r="B38" s="21" t="s">
        <v>2336</v>
      </c>
      <c r="C38" s="16" t="s">
        <v>958</v>
      </c>
      <c r="D38" s="18" t="s">
        <v>888</v>
      </c>
      <c r="E38" s="22">
        <v>320000</v>
      </c>
      <c r="F38" s="23">
        <v>1837.28</v>
      </c>
      <c r="G38" s="24">
        <v>1.29E-2</v>
      </c>
    </row>
    <row r="39" spans="1:7" ht="12.95" customHeight="1">
      <c r="A39" s="20" t="s">
        <v>1572</v>
      </c>
      <c r="B39" s="57" t="s">
        <v>2642</v>
      </c>
      <c r="C39" s="16" t="s">
        <v>1573</v>
      </c>
      <c r="D39" s="56" t="s">
        <v>916</v>
      </c>
      <c r="E39" s="22">
        <v>380000</v>
      </c>
      <c r="F39" s="23">
        <v>1816.4</v>
      </c>
      <c r="G39" s="24">
        <v>1.2699999999999999E-2</v>
      </c>
    </row>
    <row r="40" spans="1:7" ht="12.95" customHeight="1">
      <c r="A40" s="20" t="s">
        <v>1380</v>
      </c>
      <c r="B40" s="21" t="s">
        <v>2559</v>
      </c>
      <c r="C40" s="16" t="s">
        <v>1381</v>
      </c>
      <c r="D40" s="18" t="s">
        <v>987</v>
      </c>
      <c r="E40" s="22">
        <v>1250000</v>
      </c>
      <c r="F40" s="23">
        <v>1765.63</v>
      </c>
      <c r="G40" s="24">
        <v>1.24E-2</v>
      </c>
    </row>
    <row r="41" spans="1:7" ht="12.95" customHeight="1">
      <c r="A41" s="20" t="s">
        <v>948</v>
      </c>
      <c r="B41" s="21" t="s">
        <v>2333</v>
      </c>
      <c r="C41" s="16" t="s">
        <v>949</v>
      </c>
      <c r="D41" s="18" t="s">
        <v>950</v>
      </c>
      <c r="E41" s="22">
        <v>400000</v>
      </c>
      <c r="F41" s="23">
        <v>1759.6</v>
      </c>
      <c r="G41" s="24">
        <v>1.24E-2</v>
      </c>
    </row>
    <row r="42" spans="1:7" ht="12.95" customHeight="1">
      <c r="A42" s="20" t="s">
        <v>1574</v>
      </c>
      <c r="B42" s="21" t="s">
        <v>2643</v>
      </c>
      <c r="C42" s="16" t="s">
        <v>1575</v>
      </c>
      <c r="D42" s="18" t="s">
        <v>1350</v>
      </c>
      <c r="E42" s="22">
        <v>1000000</v>
      </c>
      <c r="F42" s="23">
        <v>1755</v>
      </c>
      <c r="G42" s="24">
        <v>1.23E-2</v>
      </c>
    </row>
    <row r="43" spans="1:7" ht="12.95" customHeight="1">
      <c r="A43" s="20" t="s">
        <v>1094</v>
      </c>
      <c r="B43" s="21" t="s">
        <v>1096</v>
      </c>
      <c r="C43" s="16" t="s">
        <v>1095</v>
      </c>
      <c r="D43" s="18" t="s">
        <v>900</v>
      </c>
      <c r="E43" s="22">
        <v>970000</v>
      </c>
      <c r="F43" s="23">
        <v>1727.09</v>
      </c>
      <c r="G43" s="24">
        <v>1.21E-2</v>
      </c>
    </row>
    <row r="44" spans="1:7" ht="12.95" customHeight="1">
      <c r="A44" s="20" t="s">
        <v>1576</v>
      </c>
      <c r="B44" s="21" t="s">
        <v>2644</v>
      </c>
      <c r="C44" s="16" t="s">
        <v>1577</v>
      </c>
      <c r="D44" s="18" t="s">
        <v>980</v>
      </c>
      <c r="E44" s="22">
        <v>800000</v>
      </c>
      <c r="F44" s="23">
        <v>1723.6</v>
      </c>
      <c r="G44" s="24">
        <v>1.21E-2</v>
      </c>
    </row>
    <row r="45" spans="1:7" ht="12.95" customHeight="1">
      <c r="A45" s="20" t="s">
        <v>1417</v>
      </c>
      <c r="B45" s="21" t="s">
        <v>2576</v>
      </c>
      <c r="C45" s="16" t="s">
        <v>1418</v>
      </c>
      <c r="D45" s="18" t="s">
        <v>916</v>
      </c>
      <c r="E45" s="22">
        <v>276885</v>
      </c>
      <c r="F45" s="23">
        <v>1679.17</v>
      </c>
      <c r="G45" s="24">
        <v>1.18E-2</v>
      </c>
    </row>
    <row r="46" spans="1:7" ht="12.95" customHeight="1">
      <c r="A46" s="20" t="s">
        <v>1578</v>
      </c>
      <c r="B46" s="21" t="s">
        <v>2645</v>
      </c>
      <c r="C46" s="16" t="s">
        <v>1579</v>
      </c>
      <c r="D46" s="18" t="s">
        <v>953</v>
      </c>
      <c r="E46" s="22">
        <v>28384</v>
      </c>
      <c r="F46" s="23">
        <v>1653.75</v>
      </c>
      <c r="G46" s="24">
        <v>1.1599999999999999E-2</v>
      </c>
    </row>
    <row r="47" spans="1:7" ht="12.95" customHeight="1">
      <c r="A47" s="20" t="s">
        <v>1580</v>
      </c>
      <c r="B47" s="21" t="s">
        <v>2646</v>
      </c>
      <c r="C47" s="16" t="s">
        <v>1581</v>
      </c>
      <c r="D47" s="18" t="s">
        <v>953</v>
      </c>
      <c r="E47" s="22">
        <v>616040</v>
      </c>
      <c r="F47" s="23">
        <v>1598.93</v>
      </c>
      <c r="G47" s="24">
        <v>1.12E-2</v>
      </c>
    </row>
    <row r="48" spans="1:7" ht="12.95" customHeight="1">
      <c r="A48" s="20" t="s">
        <v>1386</v>
      </c>
      <c r="B48" s="21" t="s">
        <v>2562</v>
      </c>
      <c r="C48" s="16" t="s">
        <v>1387</v>
      </c>
      <c r="D48" s="18" t="s">
        <v>980</v>
      </c>
      <c r="E48" s="22">
        <v>800000</v>
      </c>
      <c r="F48" s="23">
        <v>1598.4</v>
      </c>
      <c r="G48" s="24">
        <v>1.12E-2</v>
      </c>
    </row>
    <row r="49" spans="1:7" ht="12.95" customHeight="1">
      <c r="A49" s="20" t="s">
        <v>1362</v>
      </c>
      <c r="B49" s="21" t="s">
        <v>2551</v>
      </c>
      <c r="C49" s="16" t="s">
        <v>1363</v>
      </c>
      <c r="D49" s="18" t="s">
        <v>928</v>
      </c>
      <c r="E49" s="22">
        <v>1091557</v>
      </c>
      <c r="F49" s="23">
        <v>1590.4</v>
      </c>
      <c r="G49" s="24">
        <v>1.12E-2</v>
      </c>
    </row>
    <row r="50" spans="1:7" ht="12.95" customHeight="1">
      <c r="A50" s="20" t="s">
        <v>920</v>
      </c>
      <c r="B50" s="21" t="s">
        <v>2321</v>
      </c>
      <c r="C50" s="16" t="s">
        <v>921</v>
      </c>
      <c r="D50" s="18" t="s">
        <v>903</v>
      </c>
      <c r="E50" s="22">
        <v>259708</v>
      </c>
      <c r="F50" s="23">
        <v>1515.92</v>
      </c>
      <c r="G50" s="24">
        <v>1.06E-2</v>
      </c>
    </row>
    <row r="51" spans="1:7" ht="12.95" customHeight="1">
      <c r="A51" s="20" t="s">
        <v>1366</v>
      </c>
      <c r="B51" s="21" t="s">
        <v>2553</v>
      </c>
      <c r="C51" s="16" t="s">
        <v>1367</v>
      </c>
      <c r="D51" s="18" t="s">
        <v>1368</v>
      </c>
      <c r="E51" s="22">
        <v>1076214</v>
      </c>
      <c r="F51" s="23">
        <v>1475.49</v>
      </c>
      <c r="G51" s="24">
        <v>1.04E-2</v>
      </c>
    </row>
    <row r="52" spans="1:7" ht="12.95" customHeight="1">
      <c r="A52" s="20" t="s">
        <v>1513</v>
      </c>
      <c r="B52" s="21" t="s">
        <v>2618</v>
      </c>
      <c r="C52" s="16" t="s">
        <v>1514</v>
      </c>
      <c r="D52" s="18" t="s">
        <v>931</v>
      </c>
      <c r="E52" s="22">
        <v>180000</v>
      </c>
      <c r="F52" s="23">
        <v>1442.43</v>
      </c>
      <c r="G52" s="24">
        <v>1.01E-2</v>
      </c>
    </row>
    <row r="53" spans="1:7" ht="12.95" customHeight="1">
      <c r="A53" s="20" t="s">
        <v>926</v>
      </c>
      <c r="B53" s="21" t="s">
        <v>2324</v>
      </c>
      <c r="C53" s="16" t="s">
        <v>927</v>
      </c>
      <c r="D53" s="18" t="s">
        <v>928</v>
      </c>
      <c r="E53" s="22">
        <v>155884</v>
      </c>
      <c r="F53" s="23">
        <v>1430.63</v>
      </c>
      <c r="G53" s="24">
        <v>0.01</v>
      </c>
    </row>
    <row r="54" spans="1:7" ht="12.95" customHeight="1">
      <c r="A54" s="20" t="s">
        <v>1415</v>
      </c>
      <c r="B54" s="21" t="s">
        <v>2575</v>
      </c>
      <c r="C54" s="16" t="s">
        <v>1416</v>
      </c>
      <c r="D54" s="18" t="s">
        <v>980</v>
      </c>
      <c r="E54" s="22">
        <v>1700000</v>
      </c>
      <c r="F54" s="23">
        <v>1406.75</v>
      </c>
      <c r="G54" s="24">
        <v>9.9000000000000008E-3</v>
      </c>
    </row>
    <row r="55" spans="1:7" ht="12.95" customHeight="1">
      <c r="A55" s="20" t="s">
        <v>1089</v>
      </c>
      <c r="B55" s="21" t="s">
        <v>2396</v>
      </c>
      <c r="C55" s="16" t="s">
        <v>1090</v>
      </c>
      <c r="D55" s="18" t="s">
        <v>1054</v>
      </c>
      <c r="E55" s="22">
        <v>120000</v>
      </c>
      <c r="F55" s="23">
        <v>1403.82</v>
      </c>
      <c r="G55" s="24">
        <v>9.9000000000000008E-3</v>
      </c>
    </row>
    <row r="56" spans="1:7" ht="12.95" customHeight="1">
      <c r="A56" s="20" t="s">
        <v>1384</v>
      </c>
      <c r="B56" s="21" t="s">
        <v>2561</v>
      </c>
      <c r="C56" s="16" t="s">
        <v>1385</v>
      </c>
      <c r="D56" s="18" t="s">
        <v>953</v>
      </c>
      <c r="E56" s="22">
        <v>2103</v>
      </c>
      <c r="F56" s="23">
        <v>1378.71</v>
      </c>
      <c r="G56" s="24">
        <v>9.7000000000000003E-3</v>
      </c>
    </row>
    <row r="57" spans="1:7" ht="12.95" customHeight="1">
      <c r="A57" s="20" t="s">
        <v>1397</v>
      </c>
      <c r="B57" s="21" t="s">
        <v>2566</v>
      </c>
      <c r="C57" s="16" t="s">
        <v>1398</v>
      </c>
      <c r="D57" s="18" t="s">
        <v>903</v>
      </c>
      <c r="E57" s="22">
        <v>1078109</v>
      </c>
      <c r="F57" s="23">
        <v>1378.36</v>
      </c>
      <c r="G57" s="24">
        <v>9.7000000000000003E-3</v>
      </c>
    </row>
    <row r="58" spans="1:7" ht="12.95" customHeight="1">
      <c r="A58" s="20" t="s">
        <v>1360</v>
      </c>
      <c r="B58" s="21" t="s">
        <v>2193</v>
      </c>
      <c r="C58" s="16" t="s">
        <v>1361</v>
      </c>
      <c r="D58" s="18" t="s">
        <v>900</v>
      </c>
      <c r="E58" s="22">
        <v>257000</v>
      </c>
      <c r="F58" s="23">
        <v>1356.19</v>
      </c>
      <c r="G58" s="24">
        <v>9.4999999999999998E-3</v>
      </c>
    </row>
    <row r="59" spans="1:7" ht="12.95" customHeight="1">
      <c r="A59" s="20" t="s">
        <v>1582</v>
      </c>
      <c r="B59" s="21" t="s">
        <v>2647</v>
      </c>
      <c r="C59" s="16" t="s">
        <v>1583</v>
      </c>
      <c r="D59" s="18" t="s">
        <v>1042</v>
      </c>
      <c r="E59" s="22">
        <v>500000</v>
      </c>
      <c r="F59" s="23">
        <v>1345</v>
      </c>
      <c r="G59" s="24">
        <v>9.4000000000000004E-3</v>
      </c>
    </row>
    <row r="60" spans="1:7" ht="12.95" customHeight="1">
      <c r="A60" s="20" t="s">
        <v>1584</v>
      </c>
      <c r="B60" s="21" t="s">
        <v>2648</v>
      </c>
      <c r="C60" s="16" t="s">
        <v>1585</v>
      </c>
      <c r="D60" s="18" t="s">
        <v>903</v>
      </c>
      <c r="E60" s="22">
        <v>850000</v>
      </c>
      <c r="F60" s="23">
        <v>1330.25</v>
      </c>
      <c r="G60" s="24">
        <v>9.2999999999999992E-3</v>
      </c>
    </row>
    <row r="61" spans="1:7" ht="12.95" customHeight="1">
      <c r="A61" s="20" t="s">
        <v>1586</v>
      </c>
      <c r="B61" s="21" t="s">
        <v>2649</v>
      </c>
      <c r="C61" s="16" t="s">
        <v>1587</v>
      </c>
      <c r="D61" s="18" t="s">
        <v>1375</v>
      </c>
      <c r="E61" s="22">
        <v>1000000</v>
      </c>
      <c r="F61" s="23">
        <v>1311.5</v>
      </c>
      <c r="G61" s="24">
        <v>9.1999999999999998E-3</v>
      </c>
    </row>
    <row r="62" spans="1:7" ht="12.95" customHeight="1">
      <c r="A62" s="20" t="s">
        <v>1028</v>
      </c>
      <c r="B62" s="21" t="s">
        <v>2368</v>
      </c>
      <c r="C62" s="16" t="s">
        <v>1029</v>
      </c>
      <c r="D62" s="18" t="s">
        <v>980</v>
      </c>
      <c r="E62" s="22">
        <v>725869</v>
      </c>
      <c r="F62" s="23">
        <v>1253.21</v>
      </c>
      <c r="G62" s="24">
        <v>8.8000000000000005E-3</v>
      </c>
    </row>
    <row r="63" spans="1:7" ht="12.95" customHeight="1">
      <c r="A63" s="20" t="s">
        <v>1440</v>
      </c>
      <c r="B63" s="21" t="s">
        <v>2589</v>
      </c>
      <c r="C63" s="16" t="s">
        <v>1441</v>
      </c>
      <c r="D63" s="18" t="s">
        <v>900</v>
      </c>
      <c r="E63" s="22">
        <v>651247</v>
      </c>
      <c r="F63" s="23">
        <v>1235.42</v>
      </c>
      <c r="G63" s="24">
        <v>8.6999999999999994E-3</v>
      </c>
    </row>
    <row r="64" spans="1:7" ht="12.95" customHeight="1">
      <c r="A64" s="20" t="s">
        <v>971</v>
      </c>
      <c r="B64" s="21" t="s">
        <v>2343</v>
      </c>
      <c r="C64" s="16" t="s">
        <v>972</v>
      </c>
      <c r="D64" s="18" t="s">
        <v>973</v>
      </c>
      <c r="E64" s="22">
        <v>290000</v>
      </c>
      <c r="F64" s="23">
        <v>1230.04</v>
      </c>
      <c r="G64" s="24">
        <v>8.6E-3</v>
      </c>
    </row>
    <row r="65" spans="1:7" ht="12.95" customHeight="1">
      <c r="A65" s="20" t="s">
        <v>959</v>
      </c>
      <c r="B65" s="21" t="s">
        <v>2337</v>
      </c>
      <c r="C65" s="16" t="s">
        <v>960</v>
      </c>
      <c r="D65" s="18" t="s">
        <v>891</v>
      </c>
      <c r="E65" s="22">
        <v>1000000</v>
      </c>
      <c r="F65" s="23">
        <v>1217.5</v>
      </c>
      <c r="G65" s="24">
        <v>8.5000000000000006E-3</v>
      </c>
    </row>
    <row r="66" spans="1:7" ht="12.95" customHeight="1">
      <c r="A66" s="20" t="s">
        <v>1390</v>
      </c>
      <c r="B66" s="21" t="s">
        <v>1392</v>
      </c>
      <c r="C66" s="16" t="s">
        <v>1391</v>
      </c>
      <c r="D66" s="18" t="s">
        <v>900</v>
      </c>
      <c r="E66" s="22">
        <v>808600</v>
      </c>
      <c r="F66" s="23">
        <v>1216.94</v>
      </c>
      <c r="G66" s="24">
        <v>8.5000000000000006E-3</v>
      </c>
    </row>
    <row r="67" spans="1:7" ht="12.95" customHeight="1">
      <c r="A67" s="20" t="s">
        <v>1588</v>
      </c>
      <c r="B67" s="21" t="s">
        <v>2650</v>
      </c>
      <c r="C67" s="16" t="s">
        <v>1589</v>
      </c>
      <c r="D67" s="18" t="s">
        <v>950</v>
      </c>
      <c r="E67" s="22">
        <v>140000</v>
      </c>
      <c r="F67" s="23">
        <v>1066.0999999999999</v>
      </c>
      <c r="G67" s="24">
        <v>7.4999999999999997E-3</v>
      </c>
    </row>
    <row r="68" spans="1:7" ht="12.95" customHeight="1">
      <c r="A68" s="20" t="s">
        <v>1130</v>
      </c>
      <c r="B68" s="21" t="s">
        <v>2412</v>
      </c>
      <c r="C68" s="16" t="s">
        <v>1131</v>
      </c>
      <c r="D68" s="18" t="s">
        <v>916</v>
      </c>
      <c r="E68" s="22">
        <v>260000</v>
      </c>
      <c r="F68" s="23">
        <v>1014</v>
      </c>
      <c r="G68" s="24">
        <v>7.1000000000000004E-3</v>
      </c>
    </row>
    <row r="69" spans="1:7" ht="12.95" customHeight="1">
      <c r="A69" s="20" t="s">
        <v>967</v>
      </c>
      <c r="B69" s="21" t="s">
        <v>2341</v>
      </c>
      <c r="C69" s="16" t="s">
        <v>968</v>
      </c>
      <c r="D69" s="18" t="s">
        <v>903</v>
      </c>
      <c r="E69" s="22">
        <v>273600</v>
      </c>
      <c r="F69" s="23">
        <v>981.95</v>
      </c>
      <c r="G69" s="24">
        <v>6.8999999999999999E-3</v>
      </c>
    </row>
    <row r="70" spans="1:7" ht="12.95" customHeight="1">
      <c r="A70" s="20" t="s">
        <v>1358</v>
      </c>
      <c r="B70" s="21" t="s">
        <v>2550</v>
      </c>
      <c r="C70" s="16" t="s">
        <v>1359</v>
      </c>
      <c r="D70" s="18" t="s">
        <v>888</v>
      </c>
      <c r="E70" s="22">
        <v>450000</v>
      </c>
      <c r="F70" s="23">
        <v>818.33</v>
      </c>
      <c r="G70" s="24">
        <v>5.7000000000000002E-3</v>
      </c>
    </row>
    <row r="71" spans="1:7" ht="12.95" customHeight="1">
      <c r="A71" s="20" t="s">
        <v>1403</v>
      </c>
      <c r="B71" s="21" t="s">
        <v>2569</v>
      </c>
      <c r="C71" s="16" t="s">
        <v>1404</v>
      </c>
      <c r="D71" s="18" t="s">
        <v>913</v>
      </c>
      <c r="E71" s="22">
        <v>90404</v>
      </c>
      <c r="F71" s="23">
        <v>769.11</v>
      </c>
      <c r="G71" s="24">
        <v>5.4000000000000003E-3</v>
      </c>
    </row>
    <row r="72" spans="1:7" ht="12.95" customHeight="1">
      <c r="A72" s="20" t="s">
        <v>1590</v>
      </c>
      <c r="B72" s="21" t="s">
        <v>2651</v>
      </c>
      <c r="C72" s="16" t="s">
        <v>1591</v>
      </c>
      <c r="D72" s="18" t="s">
        <v>894</v>
      </c>
      <c r="E72" s="22">
        <v>255450</v>
      </c>
      <c r="F72" s="23">
        <v>686.78</v>
      </c>
      <c r="G72" s="24">
        <v>4.7999999999999996E-3</v>
      </c>
    </row>
    <row r="73" spans="1:7" ht="12.95" customHeight="1">
      <c r="A73" s="20" t="s">
        <v>1592</v>
      </c>
      <c r="B73" s="21" t="s">
        <v>2652</v>
      </c>
      <c r="C73" s="16" t="s">
        <v>1593</v>
      </c>
      <c r="D73" s="18" t="s">
        <v>987</v>
      </c>
      <c r="E73" s="22">
        <v>160000</v>
      </c>
      <c r="F73" s="23">
        <v>653.76</v>
      </c>
      <c r="G73" s="24">
        <v>4.5999999999999999E-3</v>
      </c>
    </row>
    <row r="74" spans="1:7" ht="12.95" customHeight="1">
      <c r="A74" s="20" t="s">
        <v>1413</v>
      </c>
      <c r="B74" s="21" t="s">
        <v>2574</v>
      </c>
      <c r="C74" s="16" t="s">
        <v>1414</v>
      </c>
      <c r="D74" s="18" t="s">
        <v>1082</v>
      </c>
      <c r="E74" s="22">
        <v>32132</v>
      </c>
      <c r="F74" s="23">
        <v>608.5</v>
      </c>
      <c r="G74" s="24">
        <v>4.3E-3</v>
      </c>
    </row>
    <row r="75" spans="1:7" ht="12.95" customHeight="1">
      <c r="A75" s="20" t="s">
        <v>1594</v>
      </c>
      <c r="B75" s="21" t="s">
        <v>2653</v>
      </c>
      <c r="C75" s="16" t="s">
        <v>1595</v>
      </c>
      <c r="D75" s="18" t="s">
        <v>908</v>
      </c>
      <c r="E75" s="22">
        <v>150000</v>
      </c>
      <c r="F75" s="23">
        <v>460.2</v>
      </c>
      <c r="G75" s="24">
        <v>3.2000000000000002E-3</v>
      </c>
    </row>
    <row r="76" spans="1:7" ht="12.95" customHeight="1">
      <c r="A76" s="20" t="s">
        <v>1596</v>
      </c>
      <c r="B76" s="21" t="s">
        <v>2654</v>
      </c>
      <c r="C76" s="16" t="s">
        <v>1597</v>
      </c>
      <c r="D76" s="18" t="s">
        <v>1042</v>
      </c>
      <c r="E76" s="22">
        <v>200000</v>
      </c>
      <c r="F76" s="23">
        <v>237.8</v>
      </c>
      <c r="G76" s="24">
        <v>1.6999999999999999E-3</v>
      </c>
    </row>
    <row r="77" spans="1:7" ht="12.95" customHeight="1">
      <c r="A77" s="9"/>
      <c r="B77" s="26" t="s">
        <v>23</v>
      </c>
      <c r="C77" s="25" t="s">
        <v>2</v>
      </c>
      <c r="D77" s="26" t="s">
        <v>2</v>
      </c>
      <c r="E77" s="26" t="s">
        <v>2</v>
      </c>
      <c r="F77" s="27">
        <v>137332.99</v>
      </c>
      <c r="G77" s="28">
        <v>0.96389999999999998</v>
      </c>
    </row>
    <row r="78" spans="1:7" ht="12.95" customHeight="1">
      <c r="A78" s="9"/>
      <c r="B78" s="17" t="s">
        <v>1142</v>
      </c>
      <c r="C78" s="16" t="s">
        <v>2</v>
      </c>
      <c r="D78" s="18" t="s">
        <v>2</v>
      </c>
      <c r="E78" s="18" t="s">
        <v>2</v>
      </c>
      <c r="F78" s="18" t="s">
        <v>2</v>
      </c>
      <c r="G78" s="19" t="s">
        <v>2</v>
      </c>
    </row>
    <row r="79" spans="1:7" ht="12.95" customHeight="1">
      <c r="A79" s="20" t="s">
        <v>1467</v>
      </c>
      <c r="B79" s="21" t="s">
        <v>2812</v>
      </c>
      <c r="C79" s="16" t="s">
        <v>1468</v>
      </c>
      <c r="D79" s="18" t="s">
        <v>1466</v>
      </c>
      <c r="E79" s="22">
        <v>500000</v>
      </c>
      <c r="F79" s="23">
        <v>1430.7</v>
      </c>
      <c r="G79" s="24">
        <v>0.01</v>
      </c>
    </row>
    <row r="80" spans="1:7" ht="12.95" customHeight="1">
      <c r="A80" s="9"/>
      <c r="B80" s="26" t="s">
        <v>23</v>
      </c>
      <c r="C80" s="25" t="s">
        <v>2</v>
      </c>
      <c r="D80" s="26" t="s">
        <v>2</v>
      </c>
      <c r="E80" s="26" t="s">
        <v>2</v>
      </c>
      <c r="F80" s="27">
        <v>1430.7</v>
      </c>
      <c r="G80" s="28">
        <v>0.01</v>
      </c>
    </row>
    <row r="81" spans="1:7" ht="12.95" customHeight="1">
      <c r="A81" s="9"/>
      <c r="B81" s="26" t="s">
        <v>26</v>
      </c>
      <c r="C81" s="32" t="s">
        <v>2</v>
      </c>
      <c r="D81" s="29" t="s">
        <v>2</v>
      </c>
      <c r="E81" s="42" t="s">
        <v>2</v>
      </c>
      <c r="F81" s="43">
        <v>138763.69</v>
      </c>
      <c r="G81" s="44">
        <v>0.97389999999999999</v>
      </c>
    </row>
    <row r="82" spans="1:7" ht="12.95" customHeight="1">
      <c r="A82" s="9"/>
      <c r="B82" s="17" t="s">
        <v>1143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9"/>
      <c r="B83" s="17" t="s">
        <v>1144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1544</v>
      </c>
      <c r="B84" s="21" t="s">
        <v>2629</v>
      </c>
      <c r="C84" s="16" t="s">
        <v>2</v>
      </c>
      <c r="D84" s="18" t="s">
        <v>1146</v>
      </c>
      <c r="E84" s="22">
        <v>247000</v>
      </c>
      <c r="F84" s="23">
        <v>1276.25</v>
      </c>
      <c r="G84" s="24">
        <v>8.9999999999999993E-3</v>
      </c>
    </row>
    <row r="85" spans="1:7" ht="12.95" customHeight="1">
      <c r="A85" s="20" t="s">
        <v>1169</v>
      </c>
      <c r="B85" s="21" t="s">
        <v>1170</v>
      </c>
      <c r="C85" s="16" t="s">
        <v>2</v>
      </c>
      <c r="D85" s="18" t="s">
        <v>1146</v>
      </c>
      <c r="E85" s="22">
        <v>-472500</v>
      </c>
      <c r="F85" s="23">
        <v>-837.51</v>
      </c>
      <c r="G85" s="24">
        <v>-5.8999999999999999E-3</v>
      </c>
    </row>
    <row r="86" spans="1:7" ht="12.95" customHeight="1">
      <c r="A86" s="20" t="s">
        <v>1598</v>
      </c>
      <c r="B86" s="21" t="s">
        <v>1599</v>
      </c>
      <c r="C86" s="16" t="s">
        <v>2</v>
      </c>
      <c r="D86" s="18" t="s">
        <v>1146</v>
      </c>
      <c r="E86" s="22">
        <v>-800000</v>
      </c>
      <c r="F86" s="23">
        <v>-1237.2</v>
      </c>
      <c r="G86" s="24">
        <v>-8.6999999999999994E-3</v>
      </c>
    </row>
    <row r="87" spans="1:7" ht="12.95" customHeight="1">
      <c r="A87" s="9"/>
      <c r="B87" s="26" t="s">
        <v>26</v>
      </c>
      <c r="C87" s="32" t="s">
        <v>2</v>
      </c>
      <c r="D87" s="29" t="s">
        <v>2</v>
      </c>
      <c r="E87" s="42" t="s">
        <v>2</v>
      </c>
      <c r="F87" s="43">
        <v>-798.46</v>
      </c>
      <c r="G87" s="44">
        <v>-5.5999999999999999E-3</v>
      </c>
    </row>
    <row r="88" spans="1:7" ht="12.95" customHeight="1">
      <c r="A88" s="9"/>
      <c r="B88" s="17" t="s">
        <v>27</v>
      </c>
      <c r="C88" s="16" t="s">
        <v>2</v>
      </c>
      <c r="D88" s="18" t="s">
        <v>2</v>
      </c>
      <c r="E88" s="18" t="s">
        <v>2</v>
      </c>
      <c r="F88" s="18" t="s">
        <v>2</v>
      </c>
      <c r="G88" s="19" t="s">
        <v>2</v>
      </c>
    </row>
    <row r="89" spans="1:7" ht="12.95" customHeight="1">
      <c r="A89" s="9"/>
      <c r="B89" s="17" t="s">
        <v>358</v>
      </c>
      <c r="C89" s="16" t="s">
        <v>2</v>
      </c>
      <c r="D89" s="18" t="s">
        <v>2</v>
      </c>
      <c r="E89" s="18" t="s">
        <v>2</v>
      </c>
      <c r="F89" s="18" t="s">
        <v>2</v>
      </c>
      <c r="G89" s="19" t="s">
        <v>2</v>
      </c>
    </row>
    <row r="90" spans="1:7" ht="12.95" customHeight="1">
      <c r="A90" s="10" t="s">
        <v>2</v>
      </c>
      <c r="B90" s="21" t="s">
        <v>359</v>
      </c>
      <c r="C90" s="16" t="s">
        <v>2</v>
      </c>
      <c r="D90" s="18" t="s">
        <v>2</v>
      </c>
      <c r="E90" s="45" t="s">
        <v>2</v>
      </c>
      <c r="F90" s="23">
        <v>2730.46</v>
      </c>
      <c r="G90" s="24">
        <v>1.9199999999999998E-2</v>
      </c>
    </row>
    <row r="91" spans="1:7" ht="12.95" customHeight="1">
      <c r="A91" s="9"/>
      <c r="B91" s="26" t="s">
        <v>26</v>
      </c>
      <c r="C91" s="32" t="s">
        <v>2</v>
      </c>
      <c r="D91" s="29" t="s">
        <v>2</v>
      </c>
      <c r="E91" s="42" t="s">
        <v>2</v>
      </c>
      <c r="F91" s="43">
        <v>2730.46</v>
      </c>
      <c r="G91" s="44">
        <v>1.9199999999999998E-2</v>
      </c>
    </row>
    <row r="92" spans="1:7" ht="12.95" customHeight="1">
      <c r="A92" s="9"/>
      <c r="B92" s="17" t="s">
        <v>194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20" t="s">
        <v>195</v>
      </c>
      <c r="B93" s="21" t="s">
        <v>1290</v>
      </c>
      <c r="C93" s="16" t="s">
        <v>2</v>
      </c>
      <c r="D93" s="18" t="s">
        <v>2</v>
      </c>
      <c r="E93" s="45" t="s">
        <v>2</v>
      </c>
      <c r="F93" s="23">
        <v>615</v>
      </c>
      <c r="G93" s="24">
        <f>+F93/$F$97</f>
        <v>4.3167907283140688E-3</v>
      </c>
    </row>
    <row r="94" spans="1:7" ht="12.95" customHeight="1">
      <c r="A94" s="20"/>
      <c r="B94" s="21" t="s">
        <v>2158</v>
      </c>
      <c r="C94" s="16"/>
      <c r="D94" s="18"/>
      <c r="E94" s="45"/>
      <c r="F94" s="23">
        <v>8.7430544000000001</v>
      </c>
      <c r="G94" s="24">
        <f>+F94/$F$97</f>
        <v>6.1369001904171578E-5</v>
      </c>
    </row>
    <row r="95" spans="1:7" ht="12.95" customHeight="1">
      <c r="A95" s="20"/>
      <c r="B95" s="21" t="s">
        <v>2159</v>
      </c>
      <c r="C95" s="16"/>
      <c r="D95" s="18"/>
      <c r="E95" s="45"/>
      <c r="F95" s="23">
        <f>1762.5169456-615</f>
        <v>1147.5169456000001</v>
      </c>
      <c r="G95" s="24">
        <f>+F95/$F$97</f>
        <v>8.0546187176412359E-3</v>
      </c>
    </row>
    <row r="96" spans="1:7" ht="12.95" customHeight="1">
      <c r="A96" s="9"/>
      <c r="B96" s="26" t="s">
        <v>197</v>
      </c>
      <c r="C96" s="32" t="s">
        <v>2</v>
      </c>
      <c r="D96" s="29" t="s">
        <v>2</v>
      </c>
      <c r="E96" s="42" t="s">
        <v>2</v>
      </c>
      <c r="F96" s="43">
        <f>SUM(F93:F95)-798.46</f>
        <v>972.80000000000018</v>
      </c>
      <c r="G96" s="44">
        <f>+F96/F97</f>
        <v>6.8282504398437839E-3</v>
      </c>
    </row>
    <row r="97" spans="1:7" ht="12.95" customHeight="1" thickBot="1">
      <c r="A97" s="9"/>
      <c r="B97" s="47" t="s">
        <v>198</v>
      </c>
      <c r="C97" s="46" t="s">
        <v>2</v>
      </c>
      <c r="D97" s="48" t="s">
        <v>2</v>
      </c>
      <c r="E97" s="48" t="s">
        <v>2</v>
      </c>
      <c r="F97" s="49">
        <v>142466.94794959159</v>
      </c>
      <c r="G97" s="50">
        <v>1</v>
      </c>
    </row>
    <row r="98" spans="1:7" ht="12.95" customHeight="1">
      <c r="A98" s="9"/>
      <c r="B98" s="10" t="s">
        <v>2</v>
      </c>
      <c r="C98" s="9"/>
      <c r="D98" s="9"/>
      <c r="E98" s="9"/>
      <c r="F98" s="9"/>
      <c r="G98" s="9"/>
    </row>
    <row r="99" spans="1:7" ht="12.95" customHeight="1">
      <c r="A99" s="9"/>
      <c r="B99" s="51" t="s">
        <v>199</v>
      </c>
      <c r="C99" s="9"/>
      <c r="D99" s="9"/>
      <c r="E99" s="9"/>
      <c r="F99" s="70"/>
      <c r="G99" s="70"/>
    </row>
    <row r="100" spans="1:7" ht="12.95" customHeight="1">
      <c r="A100" s="9"/>
      <c r="B100" s="51" t="s">
        <v>2</v>
      </c>
      <c r="C100" s="9"/>
      <c r="D100" s="9"/>
      <c r="E100" s="9"/>
      <c r="F100" s="9"/>
      <c r="G100" s="9"/>
    </row>
    <row r="101" spans="1:7" ht="26.1" customHeight="1">
      <c r="A101" s="9"/>
      <c r="B101" s="53"/>
      <c r="C101" s="9"/>
      <c r="E101" s="9"/>
      <c r="F101" s="9"/>
      <c r="G101" s="9"/>
    </row>
    <row r="102" spans="1:7" ht="12.95" customHeight="1">
      <c r="A102" s="9"/>
      <c r="B102" s="51" t="s">
        <v>2</v>
      </c>
      <c r="C102" s="9"/>
      <c r="D102" s="9"/>
      <c r="E102" s="9"/>
      <c r="F102" s="9"/>
      <c r="G10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89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Tax Advantage (ELSS) Fund (IDFC-TAF)</v>
      </c>
      <c r="C4" s="72"/>
      <c r="D4" s="72"/>
      <c r="E4" s="72"/>
      <c r="F4" s="72"/>
      <c r="G4" s="72"/>
    </row>
    <row r="5" spans="1:7" s="64" customFormat="1" ht="15.95" customHeight="1">
      <c r="A5" s="62" t="s">
        <v>1600</v>
      </c>
      <c r="B5" s="63" t="s">
        <v>2124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220000</v>
      </c>
      <c r="F11" s="23">
        <v>3599.64</v>
      </c>
      <c r="G11" s="24">
        <v>5.8700000000000002E-2</v>
      </c>
    </row>
    <row r="12" spans="1:7" ht="12.95" customHeight="1">
      <c r="A12" s="20" t="s">
        <v>892</v>
      </c>
      <c r="B12" s="21" t="s">
        <v>2311</v>
      </c>
      <c r="C12" s="16" t="s">
        <v>893</v>
      </c>
      <c r="D12" s="18" t="s">
        <v>894</v>
      </c>
      <c r="E12" s="22">
        <v>850000</v>
      </c>
      <c r="F12" s="23">
        <v>2650.3</v>
      </c>
      <c r="G12" s="24">
        <v>4.3200000000000002E-2</v>
      </c>
    </row>
    <row r="13" spans="1:7" ht="12.95" customHeight="1">
      <c r="A13" s="20" t="s">
        <v>1356</v>
      </c>
      <c r="B13" s="21" t="s">
        <v>2549</v>
      </c>
      <c r="C13" s="16" t="s">
        <v>1357</v>
      </c>
      <c r="D13" s="18" t="s">
        <v>900</v>
      </c>
      <c r="E13" s="22">
        <v>700000</v>
      </c>
      <c r="F13" s="23">
        <v>2285.15</v>
      </c>
      <c r="G13" s="24">
        <v>3.73E-2</v>
      </c>
    </row>
    <row r="14" spans="1:7" ht="12.95" customHeight="1">
      <c r="A14" s="20" t="s">
        <v>1348</v>
      </c>
      <c r="B14" s="21" t="s">
        <v>2547</v>
      </c>
      <c r="C14" s="16" t="s">
        <v>1349</v>
      </c>
      <c r="D14" s="18" t="s">
        <v>1350</v>
      </c>
      <c r="E14" s="22">
        <v>625000</v>
      </c>
      <c r="F14" s="23">
        <v>2058.13</v>
      </c>
      <c r="G14" s="24">
        <v>3.3599999999999998E-2</v>
      </c>
    </row>
    <row r="15" spans="1:7" ht="12.95" customHeight="1">
      <c r="A15" s="20" t="s">
        <v>1409</v>
      </c>
      <c r="B15" s="21" t="s">
        <v>2572</v>
      </c>
      <c r="C15" s="16" t="s">
        <v>1410</v>
      </c>
      <c r="D15" s="18" t="s">
        <v>913</v>
      </c>
      <c r="E15" s="22">
        <v>260000</v>
      </c>
      <c r="F15" s="23">
        <v>1882.79</v>
      </c>
      <c r="G15" s="24">
        <v>3.0700000000000002E-2</v>
      </c>
    </row>
    <row r="16" spans="1:7" ht="12.95" customHeight="1">
      <c r="A16" s="20" t="s">
        <v>914</v>
      </c>
      <c r="B16" s="21" t="s">
        <v>2319</v>
      </c>
      <c r="C16" s="16" t="s">
        <v>915</v>
      </c>
      <c r="D16" s="18" t="s">
        <v>916</v>
      </c>
      <c r="E16" s="22">
        <v>190000</v>
      </c>
      <c r="F16" s="23">
        <v>1856.4</v>
      </c>
      <c r="G16" s="24">
        <v>3.0300000000000001E-2</v>
      </c>
    </row>
    <row r="17" spans="1:7" ht="12.95" customHeight="1">
      <c r="A17" s="20" t="s">
        <v>1546</v>
      </c>
      <c r="B17" s="21" t="s">
        <v>2630</v>
      </c>
      <c r="C17" s="16" t="s">
        <v>1547</v>
      </c>
      <c r="D17" s="18" t="s">
        <v>992</v>
      </c>
      <c r="E17" s="22">
        <v>675000</v>
      </c>
      <c r="F17" s="23">
        <v>1754.66</v>
      </c>
      <c r="G17" s="24">
        <v>2.86E-2</v>
      </c>
    </row>
    <row r="18" spans="1:7" ht="12.95" customHeight="1">
      <c r="A18" s="20" t="s">
        <v>1354</v>
      </c>
      <c r="B18" s="21" t="s">
        <v>2548</v>
      </c>
      <c r="C18" s="16" t="s">
        <v>1355</v>
      </c>
      <c r="D18" s="18" t="s">
        <v>953</v>
      </c>
      <c r="E18" s="22">
        <v>230000</v>
      </c>
      <c r="F18" s="23">
        <v>1442.79</v>
      </c>
      <c r="G18" s="24">
        <v>2.35E-2</v>
      </c>
    </row>
    <row r="19" spans="1:7" ht="12.95" customHeight="1">
      <c r="A19" s="20" t="s">
        <v>1346</v>
      </c>
      <c r="B19" s="21" t="s">
        <v>2546</v>
      </c>
      <c r="C19" s="16" t="s">
        <v>1347</v>
      </c>
      <c r="D19" s="18" t="s">
        <v>900</v>
      </c>
      <c r="E19" s="22">
        <v>280000</v>
      </c>
      <c r="F19" s="23">
        <v>1439.34</v>
      </c>
      <c r="G19" s="24">
        <v>2.35E-2</v>
      </c>
    </row>
    <row r="20" spans="1:7" ht="12.95" customHeight="1">
      <c r="A20" s="20" t="s">
        <v>1428</v>
      </c>
      <c r="B20" s="21" t="s">
        <v>2583</v>
      </c>
      <c r="C20" s="16" t="s">
        <v>1429</v>
      </c>
      <c r="D20" s="18" t="s">
        <v>919</v>
      </c>
      <c r="E20" s="22">
        <v>19000</v>
      </c>
      <c r="F20" s="23">
        <v>1370.09</v>
      </c>
      <c r="G20" s="24">
        <v>2.23E-2</v>
      </c>
    </row>
    <row r="21" spans="1:7" ht="12.95" customHeight="1">
      <c r="A21" s="20" t="s">
        <v>1496</v>
      </c>
      <c r="B21" s="21" t="s">
        <v>2610</v>
      </c>
      <c r="C21" s="16" t="s">
        <v>1497</v>
      </c>
      <c r="D21" s="18" t="s">
        <v>894</v>
      </c>
      <c r="E21" s="22">
        <v>17000</v>
      </c>
      <c r="F21" s="23">
        <v>1266.71</v>
      </c>
      <c r="G21" s="24">
        <v>2.07E-2</v>
      </c>
    </row>
    <row r="22" spans="1:7" ht="12.95" customHeight="1">
      <c r="A22" s="20" t="s">
        <v>1076</v>
      </c>
      <c r="B22" s="21" t="s">
        <v>2390</v>
      </c>
      <c r="C22" s="16" t="s">
        <v>1077</v>
      </c>
      <c r="D22" s="18" t="s">
        <v>992</v>
      </c>
      <c r="E22" s="22">
        <v>800000</v>
      </c>
      <c r="F22" s="23">
        <v>1264.8</v>
      </c>
      <c r="G22" s="24">
        <v>2.06E-2</v>
      </c>
    </row>
    <row r="23" spans="1:7" ht="12.95" customHeight="1">
      <c r="A23" s="20" t="s">
        <v>1060</v>
      </c>
      <c r="B23" s="21" t="s">
        <v>2382</v>
      </c>
      <c r="C23" s="16" t="s">
        <v>1061</v>
      </c>
      <c r="D23" s="18" t="s">
        <v>950</v>
      </c>
      <c r="E23" s="22">
        <v>299999</v>
      </c>
      <c r="F23" s="23">
        <v>1242</v>
      </c>
      <c r="G23" s="24">
        <v>2.0299999999999999E-2</v>
      </c>
    </row>
    <row r="24" spans="1:7" ht="12.95" customHeight="1">
      <c r="A24" s="20" t="s">
        <v>1115</v>
      </c>
      <c r="B24" s="21" t="s">
        <v>2407</v>
      </c>
      <c r="C24" s="16" t="s">
        <v>1116</v>
      </c>
      <c r="D24" s="18" t="s">
        <v>900</v>
      </c>
      <c r="E24" s="22">
        <v>125000</v>
      </c>
      <c r="F24" s="23">
        <v>1207.56</v>
      </c>
      <c r="G24" s="24">
        <v>1.9699999999999999E-2</v>
      </c>
    </row>
    <row r="25" spans="1:7" ht="12.95" customHeight="1">
      <c r="A25" s="20" t="s">
        <v>1340</v>
      </c>
      <c r="B25" s="21" t="s">
        <v>2530</v>
      </c>
      <c r="C25" s="16" t="s">
        <v>1341</v>
      </c>
      <c r="D25" s="18" t="s">
        <v>900</v>
      </c>
      <c r="E25" s="22">
        <v>80000</v>
      </c>
      <c r="F25" s="23">
        <v>1184.56</v>
      </c>
      <c r="G25" s="24">
        <v>1.9300000000000001E-2</v>
      </c>
    </row>
    <row r="26" spans="1:7" ht="12.95" customHeight="1">
      <c r="A26" s="20" t="s">
        <v>1034</v>
      </c>
      <c r="B26" s="21" t="s">
        <v>2371</v>
      </c>
      <c r="C26" s="16" t="s">
        <v>1035</v>
      </c>
      <c r="D26" s="18" t="s">
        <v>992</v>
      </c>
      <c r="E26" s="22">
        <v>240000</v>
      </c>
      <c r="F26" s="23">
        <v>1167.24</v>
      </c>
      <c r="G26" s="24">
        <v>1.9E-2</v>
      </c>
    </row>
    <row r="27" spans="1:7" ht="12.95" customHeight="1">
      <c r="A27" s="20" t="s">
        <v>1344</v>
      </c>
      <c r="B27" s="21" t="s">
        <v>2545</v>
      </c>
      <c r="C27" s="16" t="s">
        <v>1345</v>
      </c>
      <c r="D27" s="18" t="s">
        <v>973</v>
      </c>
      <c r="E27" s="22">
        <v>270000</v>
      </c>
      <c r="F27" s="23">
        <v>1159.52</v>
      </c>
      <c r="G27" s="24">
        <v>1.89E-2</v>
      </c>
    </row>
    <row r="28" spans="1:7" ht="12.95" customHeight="1">
      <c r="A28" s="20" t="s">
        <v>1103</v>
      </c>
      <c r="B28" s="21" t="s">
        <v>2401</v>
      </c>
      <c r="C28" s="16" t="s">
        <v>1104</v>
      </c>
      <c r="D28" s="18" t="s">
        <v>919</v>
      </c>
      <c r="E28" s="22">
        <v>235000</v>
      </c>
      <c r="F28" s="23">
        <v>1118.95</v>
      </c>
      <c r="G28" s="24">
        <v>1.8200000000000001E-2</v>
      </c>
    </row>
    <row r="29" spans="1:7" ht="12.95" customHeight="1">
      <c r="A29" s="20" t="s">
        <v>1444</v>
      </c>
      <c r="B29" s="21" t="s">
        <v>2591</v>
      </c>
      <c r="C29" s="16" t="s">
        <v>1445</v>
      </c>
      <c r="D29" s="18" t="s">
        <v>1047</v>
      </c>
      <c r="E29" s="22">
        <v>350000</v>
      </c>
      <c r="F29" s="23">
        <v>1113.18</v>
      </c>
      <c r="G29" s="24">
        <v>1.8200000000000001E-2</v>
      </c>
    </row>
    <row r="30" spans="1:7" ht="12.95" customHeight="1">
      <c r="A30" s="20" t="s">
        <v>998</v>
      </c>
      <c r="B30" s="21" t="s">
        <v>2354</v>
      </c>
      <c r="C30" s="16" t="s">
        <v>999</v>
      </c>
      <c r="D30" s="18" t="s">
        <v>973</v>
      </c>
      <c r="E30" s="22">
        <v>200000</v>
      </c>
      <c r="F30" s="23">
        <v>1108.4000000000001</v>
      </c>
      <c r="G30" s="24">
        <v>1.8100000000000002E-2</v>
      </c>
    </row>
    <row r="31" spans="1:7" ht="12.95" customHeight="1">
      <c r="A31" s="20" t="s">
        <v>1360</v>
      </c>
      <c r="B31" s="21" t="s">
        <v>2193</v>
      </c>
      <c r="C31" s="16" t="s">
        <v>1361</v>
      </c>
      <c r="D31" s="18" t="s">
        <v>900</v>
      </c>
      <c r="E31" s="22">
        <v>210000</v>
      </c>
      <c r="F31" s="23">
        <v>1108.17</v>
      </c>
      <c r="G31" s="24">
        <v>1.8100000000000002E-2</v>
      </c>
    </row>
    <row r="32" spans="1:7" ht="12.95" customHeight="1">
      <c r="A32" s="20" t="s">
        <v>1407</v>
      </c>
      <c r="B32" s="21" t="s">
        <v>2571</v>
      </c>
      <c r="C32" s="16" t="s">
        <v>1408</v>
      </c>
      <c r="D32" s="18" t="s">
        <v>1042</v>
      </c>
      <c r="E32" s="22">
        <v>400000</v>
      </c>
      <c r="F32" s="23">
        <v>892</v>
      </c>
      <c r="G32" s="24">
        <v>1.4500000000000001E-2</v>
      </c>
    </row>
    <row r="33" spans="1:7" ht="12.95" customHeight="1">
      <c r="A33" s="20" t="s">
        <v>1000</v>
      </c>
      <c r="B33" s="21" t="s">
        <v>2355</v>
      </c>
      <c r="C33" s="16" t="s">
        <v>1001</v>
      </c>
      <c r="D33" s="18" t="s">
        <v>916</v>
      </c>
      <c r="E33" s="22">
        <v>101511.62790000001</v>
      </c>
      <c r="F33" s="23">
        <v>877.31</v>
      </c>
      <c r="G33" s="24">
        <v>1.43E-2</v>
      </c>
    </row>
    <row r="34" spans="1:7" ht="12.95" customHeight="1">
      <c r="A34" s="20" t="s">
        <v>1010</v>
      </c>
      <c r="B34" s="21" t="s">
        <v>2360</v>
      </c>
      <c r="C34" s="16" t="s">
        <v>1011</v>
      </c>
      <c r="D34" s="18" t="s">
        <v>938</v>
      </c>
      <c r="E34" s="22">
        <v>430000</v>
      </c>
      <c r="F34" s="23">
        <v>863.01</v>
      </c>
      <c r="G34" s="24">
        <v>1.41E-2</v>
      </c>
    </row>
    <row r="35" spans="1:7" ht="12.95" customHeight="1">
      <c r="A35" s="20" t="s">
        <v>932</v>
      </c>
      <c r="B35" s="21" t="s">
        <v>2326</v>
      </c>
      <c r="C35" s="16" t="s">
        <v>933</v>
      </c>
      <c r="D35" s="18" t="s">
        <v>913</v>
      </c>
      <c r="E35" s="22">
        <v>350000</v>
      </c>
      <c r="F35" s="23">
        <v>844.38</v>
      </c>
      <c r="G35" s="24">
        <v>1.38E-2</v>
      </c>
    </row>
    <row r="36" spans="1:7" ht="12.95" customHeight="1">
      <c r="A36" s="20" t="s">
        <v>1364</v>
      </c>
      <c r="B36" s="21" t="s">
        <v>2552</v>
      </c>
      <c r="C36" s="16" t="s">
        <v>1365</v>
      </c>
      <c r="D36" s="18" t="s">
        <v>903</v>
      </c>
      <c r="E36" s="22">
        <v>200000</v>
      </c>
      <c r="F36" s="23">
        <v>813.7</v>
      </c>
      <c r="G36" s="24">
        <v>1.3299999999999999E-2</v>
      </c>
    </row>
    <row r="37" spans="1:7" ht="12.95" customHeight="1">
      <c r="A37" s="20" t="s">
        <v>1562</v>
      </c>
      <c r="B37" s="21" t="s">
        <v>2637</v>
      </c>
      <c r="C37" s="16" t="s">
        <v>1563</v>
      </c>
      <c r="D37" s="18" t="s">
        <v>931</v>
      </c>
      <c r="E37" s="22">
        <v>55384</v>
      </c>
      <c r="F37" s="23">
        <v>805.81</v>
      </c>
      <c r="G37" s="24">
        <v>1.3100000000000001E-2</v>
      </c>
    </row>
    <row r="38" spans="1:7" ht="12.95" customHeight="1">
      <c r="A38" s="20" t="s">
        <v>1021</v>
      </c>
      <c r="B38" s="21" t="s">
        <v>2365</v>
      </c>
      <c r="C38" s="16" t="s">
        <v>1022</v>
      </c>
      <c r="D38" s="18" t="s">
        <v>953</v>
      </c>
      <c r="E38" s="22">
        <v>350000</v>
      </c>
      <c r="F38" s="23">
        <v>800.1</v>
      </c>
      <c r="G38" s="24">
        <v>1.2999999999999999E-2</v>
      </c>
    </row>
    <row r="39" spans="1:7" ht="12.95" customHeight="1">
      <c r="A39" s="20" t="s">
        <v>1376</v>
      </c>
      <c r="B39" s="57" t="s">
        <v>2557</v>
      </c>
      <c r="C39" s="16" t="s">
        <v>1377</v>
      </c>
      <c r="D39" s="56" t="s">
        <v>903</v>
      </c>
      <c r="E39" s="22">
        <v>750000</v>
      </c>
      <c r="F39" s="23">
        <v>785.63</v>
      </c>
      <c r="G39" s="24">
        <v>1.2800000000000001E-2</v>
      </c>
    </row>
    <row r="40" spans="1:7" ht="12.95" customHeight="1">
      <c r="A40" s="20" t="s">
        <v>1362</v>
      </c>
      <c r="B40" s="21" t="s">
        <v>2551</v>
      </c>
      <c r="C40" s="16" t="s">
        <v>1363</v>
      </c>
      <c r="D40" s="18" t="s">
        <v>928</v>
      </c>
      <c r="E40" s="22">
        <v>525670</v>
      </c>
      <c r="F40" s="23">
        <v>765.9</v>
      </c>
      <c r="G40" s="24">
        <v>1.2500000000000001E-2</v>
      </c>
    </row>
    <row r="41" spans="1:7" ht="12.95" customHeight="1">
      <c r="A41" s="20" t="s">
        <v>1378</v>
      </c>
      <c r="B41" s="21" t="s">
        <v>2558</v>
      </c>
      <c r="C41" s="16" t="s">
        <v>1379</v>
      </c>
      <c r="D41" s="18" t="s">
        <v>916</v>
      </c>
      <c r="E41" s="22">
        <v>265000</v>
      </c>
      <c r="F41" s="23">
        <v>759.62</v>
      </c>
      <c r="G41" s="24">
        <v>1.24E-2</v>
      </c>
    </row>
    <row r="42" spans="1:7" ht="12.95" customHeight="1">
      <c r="A42" s="20" t="s">
        <v>1502</v>
      </c>
      <c r="B42" s="21" t="s">
        <v>2613</v>
      </c>
      <c r="C42" s="16" t="s">
        <v>1503</v>
      </c>
      <c r="D42" s="18" t="s">
        <v>894</v>
      </c>
      <c r="E42" s="22">
        <v>450000</v>
      </c>
      <c r="F42" s="23">
        <v>748.58</v>
      </c>
      <c r="G42" s="24">
        <v>1.2200000000000001E-2</v>
      </c>
    </row>
    <row r="43" spans="1:7" ht="12.95" customHeight="1">
      <c r="A43" s="20" t="s">
        <v>1558</v>
      </c>
      <c r="B43" s="21" t="s">
        <v>2635</v>
      </c>
      <c r="C43" s="16" t="s">
        <v>1559</v>
      </c>
      <c r="D43" s="18" t="s">
        <v>953</v>
      </c>
      <c r="E43" s="22">
        <v>85000</v>
      </c>
      <c r="F43" s="23">
        <v>726.84</v>
      </c>
      <c r="G43" s="24">
        <v>1.1900000000000001E-2</v>
      </c>
    </row>
    <row r="44" spans="1:7" ht="12.95" customHeight="1">
      <c r="A44" s="20" t="s">
        <v>1380</v>
      </c>
      <c r="B44" s="21" t="s">
        <v>2559</v>
      </c>
      <c r="C44" s="16" t="s">
        <v>1381</v>
      </c>
      <c r="D44" s="18" t="s">
        <v>987</v>
      </c>
      <c r="E44" s="22">
        <v>500000</v>
      </c>
      <c r="F44" s="23">
        <v>706.25</v>
      </c>
      <c r="G44" s="24">
        <v>1.15E-2</v>
      </c>
    </row>
    <row r="45" spans="1:7" ht="12.95" customHeight="1">
      <c r="A45" s="20" t="s">
        <v>1089</v>
      </c>
      <c r="B45" s="21" t="s">
        <v>2396</v>
      </c>
      <c r="C45" s="16" t="s">
        <v>1090</v>
      </c>
      <c r="D45" s="18" t="s">
        <v>1054</v>
      </c>
      <c r="E45" s="22">
        <v>60000</v>
      </c>
      <c r="F45" s="23">
        <v>701.91</v>
      </c>
      <c r="G45" s="24">
        <v>1.14E-2</v>
      </c>
    </row>
    <row r="46" spans="1:7" ht="12.95" customHeight="1">
      <c r="A46" s="20" t="s">
        <v>959</v>
      </c>
      <c r="B46" s="21" t="s">
        <v>2337</v>
      </c>
      <c r="C46" s="16" t="s">
        <v>960</v>
      </c>
      <c r="D46" s="18" t="s">
        <v>891</v>
      </c>
      <c r="E46" s="22">
        <v>550000</v>
      </c>
      <c r="F46" s="23">
        <v>669.63</v>
      </c>
      <c r="G46" s="24">
        <v>1.09E-2</v>
      </c>
    </row>
    <row r="47" spans="1:7" ht="12.95" customHeight="1">
      <c r="A47" s="20" t="s">
        <v>929</v>
      </c>
      <c r="B47" s="21" t="s">
        <v>2325</v>
      </c>
      <c r="C47" s="16" t="s">
        <v>930</v>
      </c>
      <c r="D47" s="18" t="s">
        <v>931</v>
      </c>
      <c r="E47" s="22">
        <v>130000</v>
      </c>
      <c r="F47" s="23">
        <v>669.31</v>
      </c>
      <c r="G47" s="24">
        <v>1.09E-2</v>
      </c>
    </row>
    <row r="48" spans="1:7" ht="12.95" customHeight="1">
      <c r="A48" s="20" t="s">
        <v>1130</v>
      </c>
      <c r="B48" s="21" t="s">
        <v>2412</v>
      </c>
      <c r="C48" s="16" t="s">
        <v>1131</v>
      </c>
      <c r="D48" s="18" t="s">
        <v>916</v>
      </c>
      <c r="E48" s="22">
        <v>170000</v>
      </c>
      <c r="F48" s="23">
        <v>663</v>
      </c>
      <c r="G48" s="24">
        <v>1.0800000000000001E-2</v>
      </c>
    </row>
    <row r="49" spans="1:7" ht="12.95" customHeight="1">
      <c r="A49" s="20" t="s">
        <v>1550</v>
      </c>
      <c r="B49" s="21" t="s">
        <v>2632</v>
      </c>
      <c r="C49" s="16" t="s">
        <v>1551</v>
      </c>
      <c r="D49" s="18" t="s">
        <v>1054</v>
      </c>
      <c r="E49" s="22">
        <v>300000</v>
      </c>
      <c r="F49" s="23">
        <v>652.95000000000005</v>
      </c>
      <c r="G49" s="24">
        <v>1.06E-2</v>
      </c>
    </row>
    <row r="50" spans="1:7" ht="12.95" customHeight="1">
      <c r="A50" s="20" t="s">
        <v>1369</v>
      </c>
      <c r="B50" s="21" t="s">
        <v>2554</v>
      </c>
      <c r="C50" s="16" t="s">
        <v>1370</v>
      </c>
      <c r="D50" s="18" t="s">
        <v>1350</v>
      </c>
      <c r="E50" s="22">
        <v>200000</v>
      </c>
      <c r="F50" s="23">
        <v>644.5</v>
      </c>
      <c r="G50" s="24">
        <v>1.0500000000000001E-2</v>
      </c>
    </row>
    <row r="51" spans="1:7" ht="12.95" customHeight="1">
      <c r="A51" s="20" t="s">
        <v>1124</v>
      </c>
      <c r="B51" s="21" t="s">
        <v>2410</v>
      </c>
      <c r="C51" s="16" t="s">
        <v>1125</v>
      </c>
      <c r="D51" s="18" t="s">
        <v>894</v>
      </c>
      <c r="E51" s="22">
        <v>60000</v>
      </c>
      <c r="F51" s="23">
        <v>640.20000000000005</v>
      </c>
      <c r="G51" s="24">
        <v>1.04E-2</v>
      </c>
    </row>
    <row r="52" spans="1:7" ht="12.95" customHeight="1">
      <c r="A52" s="20" t="s">
        <v>948</v>
      </c>
      <c r="B52" s="21" t="s">
        <v>2333</v>
      </c>
      <c r="C52" s="16" t="s">
        <v>949</v>
      </c>
      <c r="D52" s="18" t="s">
        <v>950</v>
      </c>
      <c r="E52" s="22">
        <v>140000</v>
      </c>
      <c r="F52" s="23">
        <v>615.86</v>
      </c>
      <c r="G52" s="24">
        <v>0.01</v>
      </c>
    </row>
    <row r="53" spans="1:7" ht="12.95" customHeight="1">
      <c r="A53" s="20" t="s">
        <v>1552</v>
      </c>
      <c r="B53" s="21" t="s">
        <v>2633</v>
      </c>
      <c r="C53" s="16" t="s">
        <v>1553</v>
      </c>
      <c r="D53" s="18" t="s">
        <v>894</v>
      </c>
      <c r="E53" s="22">
        <v>1400000</v>
      </c>
      <c r="F53" s="23">
        <v>596.4</v>
      </c>
      <c r="G53" s="24">
        <v>9.7000000000000003E-3</v>
      </c>
    </row>
    <row r="54" spans="1:7" ht="12.95" customHeight="1">
      <c r="A54" s="20" t="s">
        <v>920</v>
      </c>
      <c r="B54" s="21" t="s">
        <v>2321</v>
      </c>
      <c r="C54" s="16" t="s">
        <v>921</v>
      </c>
      <c r="D54" s="18" t="s">
        <v>903</v>
      </c>
      <c r="E54" s="22">
        <v>100000</v>
      </c>
      <c r="F54" s="23">
        <v>583.70000000000005</v>
      </c>
      <c r="G54" s="24">
        <v>9.4999999999999998E-3</v>
      </c>
    </row>
    <row r="55" spans="1:7" ht="12.95" customHeight="1">
      <c r="A55" s="20" t="s">
        <v>957</v>
      </c>
      <c r="B55" s="21" t="s">
        <v>2336</v>
      </c>
      <c r="C55" s="16" t="s">
        <v>958</v>
      </c>
      <c r="D55" s="18" t="s">
        <v>888</v>
      </c>
      <c r="E55" s="22">
        <v>100000</v>
      </c>
      <c r="F55" s="23">
        <v>574.15</v>
      </c>
      <c r="G55" s="24">
        <v>9.4000000000000004E-3</v>
      </c>
    </row>
    <row r="56" spans="1:7" ht="12.95" customHeight="1">
      <c r="A56" s="20" t="s">
        <v>1449</v>
      </c>
      <c r="B56" s="21" t="s">
        <v>2593</v>
      </c>
      <c r="C56" s="16" t="s">
        <v>1450</v>
      </c>
      <c r="D56" s="18" t="s">
        <v>919</v>
      </c>
      <c r="E56" s="22">
        <v>2000</v>
      </c>
      <c r="F56" s="23">
        <v>568.70000000000005</v>
      </c>
      <c r="G56" s="24">
        <v>9.2999999999999992E-3</v>
      </c>
    </row>
    <row r="57" spans="1:7" ht="12.95" customHeight="1">
      <c r="A57" s="20" t="s">
        <v>1463</v>
      </c>
      <c r="B57" s="21" t="s">
        <v>1465</v>
      </c>
      <c r="C57" s="16" t="s">
        <v>1464</v>
      </c>
      <c r="D57" s="18" t="s">
        <v>1466</v>
      </c>
      <c r="E57" s="22">
        <v>155318</v>
      </c>
      <c r="F57" s="23">
        <v>553.09</v>
      </c>
      <c r="G57" s="24">
        <v>8.9999999999999993E-3</v>
      </c>
    </row>
    <row r="58" spans="1:7" ht="12.95" customHeight="1">
      <c r="A58" s="20" t="s">
        <v>1419</v>
      </c>
      <c r="B58" s="21" t="s">
        <v>2577</v>
      </c>
      <c r="C58" s="16" t="s">
        <v>1420</v>
      </c>
      <c r="D58" s="18" t="s">
        <v>997</v>
      </c>
      <c r="E58" s="22">
        <v>250000</v>
      </c>
      <c r="F58" s="23">
        <v>545.88</v>
      </c>
      <c r="G58" s="24">
        <v>8.8999999999999999E-3</v>
      </c>
    </row>
    <row r="59" spans="1:7" ht="12.95" customHeight="1">
      <c r="A59" s="20" t="s">
        <v>1397</v>
      </c>
      <c r="B59" s="21" t="s">
        <v>2566</v>
      </c>
      <c r="C59" s="16" t="s">
        <v>1398</v>
      </c>
      <c r="D59" s="18" t="s">
        <v>903</v>
      </c>
      <c r="E59" s="22">
        <v>420000</v>
      </c>
      <c r="F59" s="23">
        <v>536.97</v>
      </c>
      <c r="G59" s="24">
        <v>8.8000000000000005E-3</v>
      </c>
    </row>
    <row r="60" spans="1:7" ht="12.95" customHeight="1">
      <c r="A60" s="20" t="s">
        <v>1586</v>
      </c>
      <c r="B60" s="21" t="s">
        <v>2649</v>
      </c>
      <c r="C60" s="16" t="s">
        <v>1587</v>
      </c>
      <c r="D60" s="18" t="s">
        <v>1375</v>
      </c>
      <c r="E60" s="22">
        <v>400000</v>
      </c>
      <c r="F60" s="23">
        <v>524.6</v>
      </c>
      <c r="G60" s="24">
        <v>8.6E-3</v>
      </c>
    </row>
    <row r="61" spans="1:7" ht="12.95" customHeight="1">
      <c r="A61" s="20" t="s">
        <v>1601</v>
      </c>
      <c r="B61" s="21" t="s">
        <v>2655</v>
      </c>
      <c r="C61" s="16" t="s">
        <v>1602</v>
      </c>
      <c r="D61" s="18" t="s">
        <v>997</v>
      </c>
      <c r="E61" s="22">
        <v>140000</v>
      </c>
      <c r="F61" s="23">
        <v>524.23</v>
      </c>
      <c r="G61" s="24">
        <v>8.6E-3</v>
      </c>
    </row>
    <row r="62" spans="1:7" ht="12.95" customHeight="1">
      <c r="A62" s="20" t="s">
        <v>1603</v>
      </c>
      <c r="B62" s="21" t="s">
        <v>2656</v>
      </c>
      <c r="C62" s="16" t="s">
        <v>1604</v>
      </c>
      <c r="D62" s="18" t="s">
        <v>953</v>
      </c>
      <c r="E62" s="22">
        <v>75000</v>
      </c>
      <c r="F62" s="23">
        <v>519.26</v>
      </c>
      <c r="G62" s="24">
        <v>8.5000000000000006E-3</v>
      </c>
    </row>
    <row r="63" spans="1:7" ht="12.95" customHeight="1">
      <c r="A63" s="20" t="s">
        <v>1351</v>
      </c>
      <c r="B63" s="21" t="s">
        <v>1353</v>
      </c>
      <c r="C63" s="16" t="s">
        <v>1352</v>
      </c>
      <c r="D63" s="18" t="s">
        <v>900</v>
      </c>
      <c r="E63" s="22">
        <v>175000</v>
      </c>
      <c r="F63" s="23">
        <v>504.53</v>
      </c>
      <c r="G63" s="24">
        <v>8.2000000000000007E-3</v>
      </c>
    </row>
    <row r="64" spans="1:7" ht="12.95" customHeight="1">
      <c r="A64" s="20" t="s">
        <v>1403</v>
      </c>
      <c r="B64" s="21" t="s">
        <v>2569</v>
      </c>
      <c r="C64" s="16" t="s">
        <v>1404</v>
      </c>
      <c r="D64" s="18" t="s">
        <v>913</v>
      </c>
      <c r="E64" s="22">
        <v>55659</v>
      </c>
      <c r="F64" s="23">
        <v>473.52</v>
      </c>
      <c r="G64" s="24">
        <v>7.7000000000000002E-3</v>
      </c>
    </row>
    <row r="65" spans="1:7" ht="12.95" customHeight="1">
      <c r="A65" s="20" t="s">
        <v>1384</v>
      </c>
      <c r="B65" s="21" t="s">
        <v>2561</v>
      </c>
      <c r="C65" s="16" t="s">
        <v>1385</v>
      </c>
      <c r="D65" s="18" t="s">
        <v>953</v>
      </c>
      <c r="E65" s="22">
        <v>700</v>
      </c>
      <c r="F65" s="23">
        <v>458.91</v>
      </c>
      <c r="G65" s="24">
        <v>7.4999999999999997E-3</v>
      </c>
    </row>
    <row r="66" spans="1:7" ht="12.95" customHeight="1">
      <c r="A66" s="20" t="s">
        <v>1605</v>
      </c>
      <c r="B66" s="21" t="s">
        <v>2657</v>
      </c>
      <c r="C66" s="16" t="s">
        <v>1606</v>
      </c>
      <c r="D66" s="18" t="s">
        <v>1368</v>
      </c>
      <c r="E66" s="22">
        <v>325000</v>
      </c>
      <c r="F66" s="23">
        <v>442.49</v>
      </c>
      <c r="G66" s="24">
        <v>7.1999999999999998E-3</v>
      </c>
    </row>
    <row r="67" spans="1:7" ht="12.95" customHeight="1">
      <c r="A67" s="20" t="s">
        <v>1578</v>
      </c>
      <c r="B67" s="21" t="s">
        <v>2645</v>
      </c>
      <c r="C67" s="16" t="s">
        <v>1579</v>
      </c>
      <c r="D67" s="18" t="s">
        <v>953</v>
      </c>
      <c r="E67" s="22">
        <v>7253</v>
      </c>
      <c r="F67" s="23">
        <v>422.59</v>
      </c>
      <c r="G67" s="24">
        <v>6.8999999999999999E-3</v>
      </c>
    </row>
    <row r="68" spans="1:7" ht="12.95" customHeight="1">
      <c r="A68" s="20" t="s">
        <v>1530</v>
      </c>
      <c r="B68" s="21" t="s">
        <v>2625</v>
      </c>
      <c r="C68" s="16" t="s">
        <v>1531</v>
      </c>
      <c r="D68" s="18" t="s">
        <v>987</v>
      </c>
      <c r="E68" s="22">
        <v>16379</v>
      </c>
      <c r="F68" s="23">
        <v>411.13</v>
      </c>
      <c r="G68" s="24">
        <v>6.7000000000000002E-3</v>
      </c>
    </row>
    <row r="69" spans="1:7" ht="12.95" customHeight="1">
      <c r="A69" s="20" t="s">
        <v>1537</v>
      </c>
      <c r="B69" s="21" t="s">
        <v>2627</v>
      </c>
      <c r="C69" s="16" t="s">
        <v>1538</v>
      </c>
      <c r="D69" s="18" t="s">
        <v>894</v>
      </c>
      <c r="E69" s="22">
        <v>120000</v>
      </c>
      <c r="F69" s="23">
        <v>341.46</v>
      </c>
      <c r="G69" s="24">
        <v>5.5999999999999999E-3</v>
      </c>
    </row>
    <row r="70" spans="1:7" ht="12.95" customHeight="1">
      <c r="A70" s="20" t="s">
        <v>1576</v>
      </c>
      <c r="B70" s="21" t="s">
        <v>2644</v>
      </c>
      <c r="C70" s="16" t="s">
        <v>1577</v>
      </c>
      <c r="D70" s="18" t="s">
        <v>980</v>
      </c>
      <c r="E70" s="22">
        <v>125000</v>
      </c>
      <c r="F70" s="23">
        <v>269.31</v>
      </c>
      <c r="G70" s="24">
        <v>4.4000000000000003E-3</v>
      </c>
    </row>
    <row r="71" spans="1:7" ht="12.95" customHeight="1">
      <c r="A71" s="20" t="s">
        <v>1607</v>
      </c>
      <c r="B71" s="21" t="s">
        <v>2658</v>
      </c>
      <c r="C71" s="16" t="s">
        <v>1608</v>
      </c>
      <c r="D71" s="18" t="s">
        <v>953</v>
      </c>
      <c r="E71" s="22">
        <v>90000</v>
      </c>
      <c r="F71" s="23">
        <v>190.4</v>
      </c>
      <c r="G71" s="24">
        <v>3.0999999999999999E-3</v>
      </c>
    </row>
    <row r="72" spans="1:7" ht="12.95" customHeight="1">
      <c r="A72" s="20" t="s">
        <v>1609</v>
      </c>
      <c r="B72" s="21" t="s">
        <v>2659</v>
      </c>
      <c r="C72" s="16" t="s">
        <v>1610</v>
      </c>
      <c r="D72" s="18" t="s">
        <v>1466</v>
      </c>
      <c r="E72" s="22">
        <v>200000</v>
      </c>
      <c r="F72" s="23">
        <v>136.76</v>
      </c>
      <c r="G72" s="24">
        <v>2.2000000000000001E-3</v>
      </c>
    </row>
    <row r="73" spans="1:7" ht="12.95" customHeight="1">
      <c r="A73" s="20" t="s">
        <v>1421</v>
      </c>
      <c r="B73" s="21" t="s">
        <v>2578</v>
      </c>
      <c r="C73" s="16" t="s">
        <v>1422</v>
      </c>
      <c r="D73" s="18" t="s">
        <v>931</v>
      </c>
      <c r="E73" s="22">
        <v>240307</v>
      </c>
      <c r="F73" s="23">
        <v>23.19</v>
      </c>
      <c r="G73" s="24">
        <v>4.0000000000000002E-4</v>
      </c>
    </row>
    <row r="74" spans="1:7" ht="12.95" customHeight="1">
      <c r="A74" s="9"/>
      <c r="B74" s="26" t="s">
        <v>23</v>
      </c>
      <c r="C74" s="25" t="s">
        <v>2</v>
      </c>
      <c r="D74" s="26" t="s">
        <v>2</v>
      </c>
      <c r="E74" s="26" t="s">
        <v>2</v>
      </c>
      <c r="F74" s="27">
        <v>58128.14</v>
      </c>
      <c r="G74" s="28">
        <v>0.94789999999999996</v>
      </c>
    </row>
    <row r="75" spans="1:7" ht="12.95" customHeight="1">
      <c r="A75" s="9"/>
      <c r="B75" s="17" t="s">
        <v>1142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20" t="s">
        <v>1467</v>
      </c>
      <c r="B76" s="21" t="s">
        <v>2812</v>
      </c>
      <c r="C76" s="16" t="s">
        <v>1468</v>
      </c>
      <c r="D76" s="18" t="s">
        <v>1466</v>
      </c>
      <c r="E76" s="22">
        <v>325000</v>
      </c>
      <c r="F76" s="23">
        <v>929.96</v>
      </c>
      <c r="G76" s="24">
        <v>1.52E-2</v>
      </c>
    </row>
    <row r="77" spans="1:7" ht="12.95" customHeight="1">
      <c r="A77" s="9"/>
      <c r="B77" s="26" t="s">
        <v>23</v>
      </c>
      <c r="C77" s="25" t="s">
        <v>2</v>
      </c>
      <c r="D77" s="26" t="s">
        <v>2</v>
      </c>
      <c r="E77" s="26" t="s">
        <v>2</v>
      </c>
      <c r="F77" s="27">
        <v>929.96</v>
      </c>
      <c r="G77" s="28">
        <v>1.52E-2</v>
      </c>
    </row>
    <row r="78" spans="1:7" ht="12.95" customHeight="1">
      <c r="A78" s="9"/>
      <c r="B78" s="26" t="s">
        <v>26</v>
      </c>
      <c r="C78" s="32" t="s">
        <v>2</v>
      </c>
      <c r="D78" s="29" t="s">
        <v>2</v>
      </c>
      <c r="E78" s="42" t="s">
        <v>2</v>
      </c>
      <c r="F78" s="43">
        <v>59058.1</v>
      </c>
      <c r="G78" s="44">
        <v>0.96309999999999996</v>
      </c>
    </row>
    <row r="79" spans="1:7" ht="12.95" customHeight="1">
      <c r="A79" s="9"/>
      <c r="B79" s="17" t="s">
        <v>27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358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10" t="s">
        <v>2</v>
      </c>
      <c r="B81" s="21" t="s">
        <v>359</v>
      </c>
      <c r="C81" s="16" t="s">
        <v>2</v>
      </c>
      <c r="D81" s="18" t="s">
        <v>2</v>
      </c>
      <c r="E81" s="45" t="s">
        <v>2</v>
      </c>
      <c r="F81" s="23">
        <v>1900.32</v>
      </c>
      <c r="G81" s="24">
        <v>3.1E-2</v>
      </c>
    </row>
    <row r="82" spans="1:7" ht="12.95" customHeight="1">
      <c r="A82" s="9"/>
      <c r="B82" s="26" t="s">
        <v>26</v>
      </c>
      <c r="C82" s="32" t="s">
        <v>2</v>
      </c>
      <c r="D82" s="29" t="s">
        <v>2</v>
      </c>
      <c r="E82" s="42" t="s">
        <v>2</v>
      </c>
      <c r="F82" s="43">
        <v>1900.32</v>
      </c>
      <c r="G82" s="44">
        <v>3.1E-2</v>
      </c>
    </row>
    <row r="83" spans="1:7" ht="12.95" customHeight="1">
      <c r="A83" s="9"/>
      <c r="B83" s="26" t="s">
        <v>197</v>
      </c>
      <c r="C83" s="32" t="s">
        <v>2</v>
      </c>
      <c r="D83" s="29" t="s">
        <v>2</v>
      </c>
      <c r="E83" s="18" t="s">
        <v>2</v>
      </c>
      <c r="F83" s="43">
        <v>354.84</v>
      </c>
      <c r="G83" s="44">
        <v>5.8999999999999999E-3</v>
      </c>
    </row>
    <row r="84" spans="1:7" ht="12.95" customHeight="1" thickBot="1">
      <c r="A84" s="9"/>
      <c r="B84" s="47" t="s">
        <v>198</v>
      </c>
      <c r="C84" s="46" t="s">
        <v>2</v>
      </c>
      <c r="D84" s="48" t="s">
        <v>2</v>
      </c>
      <c r="E84" s="48" t="s">
        <v>2</v>
      </c>
      <c r="F84" s="49">
        <v>61313.255306016799</v>
      </c>
      <c r="G84" s="50">
        <v>1</v>
      </c>
    </row>
    <row r="85" spans="1:7" ht="12.95" customHeight="1">
      <c r="A85" s="9"/>
      <c r="B85" s="10" t="s">
        <v>2</v>
      </c>
      <c r="C85" s="9"/>
      <c r="D85" s="9"/>
      <c r="E85" s="9"/>
      <c r="F85" s="9"/>
      <c r="G85" s="9"/>
    </row>
    <row r="86" spans="1:7" ht="12.95" customHeight="1">
      <c r="A86" s="9"/>
      <c r="B86" s="51" t="s">
        <v>199</v>
      </c>
      <c r="C86" s="9"/>
      <c r="D86" s="9"/>
      <c r="E86" s="9"/>
      <c r="F86" s="9"/>
      <c r="G86" s="9"/>
    </row>
    <row r="87" spans="1:7" ht="12.95" customHeight="1">
      <c r="A87" s="9"/>
      <c r="B87" s="51" t="s">
        <v>2</v>
      </c>
      <c r="C87" s="9"/>
      <c r="D87" s="9"/>
      <c r="E87" s="9"/>
      <c r="F87" s="9"/>
      <c r="G87" s="9"/>
    </row>
    <row r="88" spans="1:7" ht="26.1" customHeight="1">
      <c r="A88" s="9"/>
      <c r="B88" s="53"/>
      <c r="C88" s="9"/>
      <c r="E88" s="9"/>
      <c r="F88" s="9"/>
      <c r="G88" s="9"/>
    </row>
    <row r="89" spans="1:7" ht="12.95" customHeight="1">
      <c r="A89" s="9"/>
      <c r="B89" s="51" t="s">
        <v>2</v>
      </c>
      <c r="C89" s="9"/>
      <c r="D89" s="9"/>
      <c r="E89" s="9"/>
      <c r="F89" s="9"/>
      <c r="G8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1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Ultra Short Term Fund (USTF)</v>
      </c>
      <c r="C4" s="72"/>
      <c r="D4" s="72"/>
      <c r="E4" s="72"/>
      <c r="F4" s="72"/>
      <c r="G4" s="72"/>
    </row>
    <row r="5" spans="1:7" s="64" customFormat="1" ht="15.95" customHeight="1">
      <c r="A5" s="62" t="s">
        <v>201</v>
      </c>
      <c r="B5" s="63" t="s">
        <v>2108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203</v>
      </c>
      <c r="B12" s="21" t="s">
        <v>205</v>
      </c>
      <c r="C12" s="16" t="s">
        <v>204</v>
      </c>
      <c r="D12" s="18" t="s">
        <v>206</v>
      </c>
      <c r="E12" s="22">
        <v>33563300</v>
      </c>
      <c r="F12" s="23">
        <v>33981.33</v>
      </c>
      <c r="G12" s="24">
        <v>6.3100000000000003E-2</v>
      </c>
    </row>
    <row r="13" spans="1:7" ht="12.95" customHeight="1">
      <c r="A13" s="20" t="s">
        <v>207</v>
      </c>
      <c r="B13" s="21" t="s">
        <v>205</v>
      </c>
      <c r="C13" s="16" t="s">
        <v>208</v>
      </c>
      <c r="D13" s="18" t="s">
        <v>206</v>
      </c>
      <c r="E13" s="22">
        <v>15000000</v>
      </c>
      <c r="F13" s="23">
        <v>15558.75</v>
      </c>
      <c r="G13" s="24">
        <v>2.8899999999999999E-2</v>
      </c>
    </row>
    <row r="14" spans="1:7" ht="12.95" customHeight="1">
      <c r="A14" s="20" t="s">
        <v>209</v>
      </c>
      <c r="B14" s="21" t="s">
        <v>211</v>
      </c>
      <c r="C14" s="16" t="s">
        <v>210</v>
      </c>
      <c r="D14" s="18" t="s">
        <v>206</v>
      </c>
      <c r="E14" s="22">
        <v>3500000</v>
      </c>
      <c r="F14" s="23">
        <v>3605.69</v>
      </c>
      <c r="G14" s="24">
        <v>6.7000000000000002E-3</v>
      </c>
    </row>
    <row r="15" spans="1:7" ht="12.95" customHeight="1">
      <c r="A15" s="20" t="s">
        <v>212</v>
      </c>
      <c r="B15" s="21" t="s">
        <v>214</v>
      </c>
      <c r="C15" s="16" t="s">
        <v>213</v>
      </c>
      <c r="D15" s="18" t="s">
        <v>206</v>
      </c>
      <c r="E15" s="22">
        <v>3000000</v>
      </c>
      <c r="F15" s="23">
        <v>3157.05</v>
      </c>
      <c r="G15" s="24">
        <v>5.8999999999999999E-3</v>
      </c>
    </row>
    <row r="16" spans="1:7" ht="12.95" customHeight="1">
      <c r="A16" s="20" t="s">
        <v>215</v>
      </c>
      <c r="B16" s="21" t="s">
        <v>217</v>
      </c>
      <c r="C16" s="16" t="s">
        <v>216</v>
      </c>
      <c r="D16" s="18" t="s">
        <v>206</v>
      </c>
      <c r="E16" s="22">
        <v>1500000</v>
      </c>
      <c r="F16" s="23">
        <v>1578.15</v>
      </c>
      <c r="G16" s="24">
        <v>2.8999999999999998E-3</v>
      </c>
    </row>
    <row r="17" spans="1:7" ht="12.95" customHeight="1">
      <c r="A17" s="20" t="s">
        <v>218</v>
      </c>
      <c r="B17" s="21" t="s">
        <v>220</v>
      </c>
      <c r="C17" s="16" t="s">
        <v>219</v>
      </c>
      <c r="D17" s="18" t="s">
        <v>206</v>
      </c>
      <c r="E17" s="22">
        <v>1010000</v>
      </c>
      <c r="F17" s="23">
        <v>1017.01</v>
      </c>
      <c r="G17" s="24">
        <v>1.9E-3</v>
      </c>
    </row>
    <row r="18" spans="1:7" ht="12.95" customHeight="1">
      <c r="A18" s="20" t="s">
        <v>221</v>
      </c>
      <c r="B18" s="21" t="s">
        <v>223</v>
      </c>
      <c r="C18" s="16" t="s">
        <v>222</v>
      </c>
      <c r="D18" s="18" t="s">
        <v>206</v>
      </c>
      <c r="E18" s="22">
        <v>500000</v>
      </c>
      <c r="F18" s="23">
        <v>517.54999999999995</v>
      </c>
      <c r="G18" s="24">
        <v>1E-3</v>
      </c>
    </row>
    <row r="19" spans="1:7" ht="12.95" customHeight="1">
      <c r="A19" s="20" t="s">
        <v>224</v>
      </c>
      <c r="B19" s="21" t="s">
        <v>226</v>
      </c>
      <c r="C19" s="16" t="s">
        <v>225</v>
      </c>
      <c r="D19" s="18" t="s">
        <v>206</v>
      </c>
      <c r="E19" s="22">
        <v>200000</v>
      </c>
      <c r="F19" s="23">
        <v>208.96</v>
      </c>
      <c r="G19" s="24">
        <v>4.0000000000000002E-4</v>
      </c>
    </row>
    <row r="20" spans="1:7" ht="12.95" customHeight="1">
      <c r="A20" s="20" t="s">
        <v>227</v>
      </c>
      <c r="B20" s="21" t="s">
        <v>229</v>
      </c>
      <c r="C20" s="16" t="s">
        <v>228</v>
      </c>
      <c r="D20" s="18" t="s">
        <v>206</v>
      </c>
      <c r="E20" s="22">
        <v>70000</v>
      </c>
      <c r="F20" s="23">
        <v>73.010000000000005</v>
      </c>
      <c r="G20" s="24">
        <v>1E-4</v>
      </c>
    </row>
    <row r="21" spans="1:7" ht="12.95" customHeight="1">
      <c r="A21" s="20" t="s">
        <v>230</v>
      </c>
      <c r="B21" s="21" t="s">
        <v>232</v>
      </c>
      <c r="C21" s="16" t="s">
        <v>231</v>
      </c>
      <c r="D21" s="18" t="s">
        <v>206</v>
      </c>
      <c r="E21" s="22">
        <v>70000</v>
      </c>
      <c r="F21" s="23">
        <v>72.099999999999994</v>
      </c>
      <c r="G21" s="24">
        <v>1E-4</v>
      </c>
    </row>
    <row r="22" spans="1:7" ht="12.95" customHeight="1">
      <c r="A22" s="20" t="s">
        <v>233</v>
      </c>
      <c r="B22" s="21" t="s">
        <v>235</v>
      </c>
      <c r="C22" s="16" t="s">
        <v>234</v>
      </c>
      <c r="D22" s="18" t="s">
        <v>206</v>
      </c>
      <c r="E22" s="22">
        <v>70000</v>
      </c>
      <c r="F22" s="23">
        <v>71.19</v>
      </c>
      <c r="G22" s="24">
        <v>1E-4</v>
      </c>
    </row>
    <row r="23" spans="1:7" ht="12.95" customHeight="1">
      <c r="A23" s="20" t="s">
        <v>236</v>
      </c>
      <c r="B23" s="21" t="s">
        <v>238</v>
      </c>
      <c r="C23" s="16" t="s">
        <v>237</v>
      </c>
      <c r="D23" s="18" t="s">
        <v>206</v>
      </c>
      <c r="E23" s="22">
        <v>70000</v>
      </c>
      <c r="F23" s="23">
        <v>70.16</v>
      </c>
      <c r="G23" s="24">
        <v>1E-4</v>
      </c>
    </row>
    <row r="24" spans="1:7" ht="12.95" customHeight="1">
      <c r="A24" s="20" t="s">
        <v>239</v>
      </c>
      <c r="B24" s="21" t="s">
        <v>211</v>
      </c>
      <c r="C24" s="16" t="s">
        <v>240</v>
      </c>
      <c r="D24" s="18" t="s">
        <v>206</v>
      </c>
      <c r="E24" s="22">
        <v>50000</v>
      </c>
      <c r="F24" s="23">
        <v>51.26</v>
      </c>
      <c r="G24" s="24">
        <v>1E-4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241</v>
      </c>
      <c r="B26" s="21" t="s">
        <v>2194</v>
      </c>
      <c r="C26" s="16" t="s">
        <v>242</v>
      </c>
      <c r="D26" s="18" t="s">
        <v>14</v>
      </c>
      <c r="E26" s="22">
        <v>20000000</v>
      </c>
      <c r="F26" s="23">
        <v>20059.16</v>
      </c>
      <c r="G26" s="24">
        <v>3.73E-2</v>
      </c>
    </row>
    <row r="27" spans="1:7" ht="12.95" customHeight="1">
      <c r="A27" s="20" t="s">
        <v>243</v>
      </c>
      <c r="B27" s="21" t="s">
        <v>245</v>
      </c>
      <c r="C27" s="16" t="s">
        <v>244</v>
      </c>
      <c r="D27" s="18" t="s">
        <v>14</v>
      </c>
      <c r="E27" s="22">
        <v>10000000</v>
      </c>
      <c r="F27" s="23">
        <v>10117.73</v>
      </c>
      <c r="G27" s="24">
        <v>1.8800000000000001E-2</v>
      </c>
    </row>
    <row r="28" spans="1:7" ht="12.95" customHeight="1">
      <c r="A28" s="20" t="s">
        <v>246</v>
      </c>
      <c r="B28" s="21" t="s">
        <v>2777</v>
      </c>
      <c r="C28" s="16" t="s">
        <v>247</v>
      </c>
      <c r="D28" s="18" t="s">
        <v>248</v>
      </c>
      <c r="E28" s="22">
        <v>10000000</v>
      </c>
      <c r="F28" s="23">
        <v>10088.69</v>
      </c>
      <c r="G28" s="24">
        <v>1.8700000000000001E-2</v>
      </c>
    </row>
    <row r="29" spans="1:7" ht="12.95" customHeight="1">
      <c r="A29" s="20" t="s">
        <v>249</v>
      </c>
      <c r="B29" s="21" t="s">
        <v>2778</v>
      </c>
      <c r="C29" s="16" t="s">
        <v>250</v>
      </c>
      <c r="D29" s="18" t="s">
        <v>22</v>
      </c>
      <c r="E29" s="22">
        <v>10000000</v>
      </c>
      <c r="F29" s="23">
        <v>10081.469999999999</v>
      </c>
      <c r="G29" s="24">
        <v>1.8700000000000001E-2</v>
      </c>
    </row>
    <row r="30" spans="1:7" ht="12.95" customHeight="1">
      <c r="A30" s="20" t="s">
        <v>251</v>
      </c>
      <c r="B30" s="21" t="s">
        <v>2780</v>
      </c>
      <c r="C30" s="16" t="s">
        <v>252</v>
      </c>
      <c r="D30" s="18" t="s">
        <v>253</v>
      </c>
      <c r="E30" s="22">
        <v>10000000</v>
      </c>
      <c r="F30" s="23">
        <v>10073.33</v>
      </c>
      <c r="G30" s="24">
        <v>1.8700000000000001E-2</v>
      </c>
    </row>
    <row r="31" spans="1:7" ht="12.95" customHeight="1">
      <c r="A31" s="20" t="s">
        <v>254</v>
      </c>
      <c r="B31" s="21" t="s">
        <v>2195</v>
      </c>
      <c r="C31" s="16" t="s">
        <v>255</v>
      </c>
      <c r="D31" s="18" t="s">
        <v>14</v>
      </c>
      <c r="E31" s="22">
        <v>10000000</v>
      </c>
      <c r="F31" s="23">
        <v>10049.64</v>
      </c>
      <c r="G31" s="24">
        <v>1.8700000000000001E-2</v>
      </c>
    </row>
    <row r="32" spans="1:7" ht="12.95" customHeight="1">
      <c r="A32" s="20" t="s">
        <v>256</v>
      </c>
      <c r="B32" s="21" t="s">
        <v>2196</v>
      </c>
      <c r="C32" s="16" t="s">
        <v>257</v>
      </c>
      <c r="D32" s="18" t="s">
        <v>14</v>
      </c>
      <c r="E32" s="22">
        <v>10000000</v>
      </c>
      <c r="F32" s="23">
        <v>10035.89</v>
      </c>
      <c r="G32" s="24">
        <v>1.8599999999999998E-2</v>
      </c>
    </row>
    <row r="33" spans="1:7" ht="12.95" customHeight="1">
      <c r="A33" s="20" t="s">
        <v>258</v>
      </c>
      <c r="B33" s="21" t="s">
        <v>260</v>
      </c>
      <c r="C33" s="16" t="s">
        <v>259</v>
      </c>
      <c r="D33" s="18" t="s">
        <v>14</v>
      </c>
      <c r="E33" s="22">
        <v>10000000</v>
      </c>
      <c r="F33" s="23">
        <v>10011.64</v>
      </c>
      <c r="G33" s="24">
        <v>1.8599999999999998E-2</v>
      </c>
    </row>
    <row r="34" spans="1:7" ht="12.95" customHeight="1">
      <c r="A34" s="20" t="s">
        <v>261</v>
      </c>
      <c r="B34" s="21" t="s">
        <v>2197</v>
      </c>
      <c r="C34" s="16" t="s">
        <v>262</v>
      </c>
      <c r="D34" s="18" t="s">
        <v>14</v>
      </c>
      <c r="E34" s="22">
        <v>7500000</v>
      </c>
      <c r="F34" s="23">
        <v>7530.34</v>
      </c>
      <c r="G34" s="24">
        <v>1.4E-2</v>
      </c>
    </row>
    <row r="35" spans="1:7" ht="12.95" customHeight="1">
      <c r="A35" s="20" t="s">
        <v>263</v>
      </c>
      <c r="B35" s="21" t="s">
        <v>2198</v>
      </c>
      <c r="C35" s="16" t="s">
        <v>264</v>
      </c>
      <c r="D35" s="18" t="s">
        <v>14</v>
      </c>
      <c r="E35" s="22">
        <v>5000000</v>
      </c>
      <c r="F35" s="23">
        <v>5066.05</v>
      </c>
      <c r="G35" s="24">
        <v>9.4000000000000004E-3</v>
      </c>
    </row>
    <row r="36" spans="1:7" ht="12.95" customHeight="1">
      <c r="A36" s="20" t="s">
        <v>265</v>
      </c>
      <c r="B36" s="21" t="s">
        <v>2199</v>
      </c>
      <c r="C36" s="16" t="s">
        <v>266</v>
      </c>
      <c r="D36" s="18" t="s">
        <v>14</v>
      </c>
      <c r="E36" s="22">
        <v>5000000</v>
      </c>
      <c r="F36" s="23">
        <v>5065.3</v>
      </c>
      <c r="G36" s="24">
        <v>9.4000000000000004E-3</v>
      </c>
    </row>
    <row r="37" spans="1:7" ht="12.95" customHeight="1">
      <c r="A37" s="20" t="s">
        <v>267</v>
      </c>
      <c r="B37" s="21" t="s">
        <v>2200</v>
      </c>
      <c r="C37" s="16" t="s">
        <v>268</v>
      </c>
      <c r="D37" s="18" t="s">
        <v>14</v>
      </c>
      <c r="E37" s="22">
        <v>5000000</v>
      </c>
      <c r="F37" s="23">
        <v>5064.12</v>
      </c>
      <c r="G37" s="24">
        <v>9.4000000000000004E-3</v>
      </c>
    </row>
    <row r="38" spans="1:7" ht="12.95" customHeight="1">
      <c r="A38" s="20" t="s">
        <v>269</v>
      </c>
      <c r="B38" s="21" t="s">
        <v>271</v>
      </c>
      <c r="C38" s="16" t="s">
        <v>270</v>
      </c>
      <c r="D38" s="18" t="s">
        <v>272</v>
      </c>
      <c r="E38" s="22">
        <v>5000000</v>
      </c>
      <c r="F38" s="23">
        <v>5064.04</v>
      </c>
      <c r="G38" s="24">
        <v>9.4000000000000004E-3</v>
      </c>
    </row>
    <row r="39" spans="1:7" ht="12.95" customHeight="1">
      <c r="A39" s="20" t="s">
        <v>273</v>
      </c>
      <c r="B39" s="57" t="s">
        <v>275</v>
      </c>
      <c r="C39" s="16" t="s">
        <v>274</v>
      </c>
      <c r="D39" s="56" t="s">
        <v>14</v>
      </c>
      <c r="E39" s="22">
        <v>5000000</v>
      </c>
      <c r="F39" s="23">
        <v>5061.6899999999996</v>
      </c>
      <c r="G39" s="24">
        <v>9.4000000000000004E-3</v>
      </c>
    </row>
    <row r="40" spans="1:7" ht="12.95" customHeight="1">
      <c r="A40" s="20" t="s">
        <v>276</v>
      </c>
      <c r="B40" s="21" t="s">
        <v>2201</v>
      </c>
      <c r="C40" s="16" t="s">
        <v>277</v>
      </c>
      <c r="D40" s="18" t="s">
        <v>278</v>
      </c>
      <c r="E40" s="22">
        <v>5000000</v>
      </c>
      <c r="F40" s="23">
        <v>5059.3500000000004</v>
      </c>
      <c r="G40" s="24">
        <v>9.4000000000000004E-3</v>
      </c>
    </row>
    <row r="41" spans="1:7" ht="12.95" customHeight="1">
      <c r="A41" s="20" t="s">
        <v>279</v>
      </c>
      <c r="B41" s="21" t="s">
        <v>2202</v>
      </c>
      <c r="C41" s="16" t="s">
        <v>280</v>
      </c>
      <c r="D41" s="18" t="s">
        <v>281</v>
      </c>
      <c r="E41" s="22">
        <v>5000000</v>
      </c>
      <c r="F41" s="23">
        <v>5044.3999999999996</v>
      </c>
      <c r="G41" s="24">
        <v>9.4000000000000004E-3</v>
      </c>
    </row>
    <row r="42" spans="1:7" ht="12.95" customHeight="1">
      <c r="A42" s="20" t="s">
        <v>282</v>
      </c>
      <c r="B42" s="21" t="s">
        <v>2203</v>
      </c>
      <c r="C42" s="16" t="s">
        <v>283</v>
      </c>
      <c r="D42" s="18" t="s">
        <v>14</v>
      </c>
      <c r="E42" s="22">
        <v>5000000</v>
      </c>
      <c r="F42" s="23">
        <v>5031.62</v>
      </c>
      <c r="G42" s="24">
        <v>9.2999999999999992E-3</v>
      </c>
    </row>
    <row r="43" spans="1:7" ht="12.95" customHeight="1">
      <c r="A43" s="20" t="s">
        <v>284</v>
      </c>
      <c r="B43" s="21" t="s">
        <v>2204</v>
      </c>
      <c r="C43" s="16" t="s">
        <v>285</v>
      </c>
      <c r="D43" s="18" t="s">
        <v>14</v>
      </c>
      <c r="E43" s="22">
        <v>5000000</v>
      </c>
      <c r="F43" s="23">
        <v>5006.99</v>
      </c>
      <c r="G43" s="24">
        <v>9.2999999999999992E-3</v>
      </c>
    </row>
    <row r="44" spans="1:7" ht="12.95" customHeight="1">
      <c r="A44" s="20" t="s">
        <v>286</v>
      </c>
      <c r="B44" s="21" t="s">
        <v>2797</v>
      </c>
      <c r="C44" s="16" t="s">
        <v>287</v>
      </c>
      <c r="D44" s="18" t="s">
        <v>14</v>
      </c>
      <c r="E44" s="22">
        <v>5000000</v>
      </c>
      <c r="F44" s="23">
        <v>5001.8900000000003</v>
      </c>
      <c r="G44" s="24">
        <v>9.2999999999999992E-3</v>
      </c>
    </row>
    <row r="45" spans="1:7" ht="12.95" customHeight="1">
      <c r="A45" s="20" t="s">
        <v>288</v>
      </c>
      <c r="B45" s="21" t="s">
        <v>2802</v>
      </c>
      <c r="C45" s="16" t="s">
        <v>289</v>
      </c>
      <c r="D45" s="18" t="s">
        <v>278</v>
      </c>
      <c r="E45" s="22">
        <v>5000000</v>
      </c>
      <c r="F45" s="23">
        <v>4993.41</v>
      </c>
      <c r="G45" s="24">
        <v>9.2999999999999992E-3</v>
      </c>
    </row>
    <row r="46" spans="1:7" ht="12.95" customHeight="1">
      <c r="A46" s="20" t="s">
        <v>290</v>
      </c>
      <c r="B46" s="21" t="s">
        <v>2205</v>
      </c>
      <c r="C46" s="16" t="s">
        <v>291</v>
      </c>
      <c r="D46" s="18" t="s">
        <v>278</v>
      </c>
      <c r="E46" s="22">
        <v>4500000</v>
      </c>
      <c r="F46" s="23">
        <v>4557.83</v>
      </c>
      <c r="G46" s="24">
        <v>8.5000000000000006E-3</v>
      </c>
    </row>
    <row r="47" spans="1:7" ht="12.95" customHeight="1">
      <c r="A47" s="20" t="s">
        <v>292</v>
      </c>
      <c r="B47" s="21" t="s">
        <v>2206</v>
      </c>
      <c r="C47" s="16" t="s">
        <v>293</v>
      </c>
      <c r="D47" s="18" t="s">
        <v>278</v>
      </c>
      <c r="E47" s="22">
        <v>4000000</v>
      </c>
      <c r="F47" s="23">
        <v>4176.6499999999996</v>
      </c>
      <c r="G47" s="24">
        <v>7.7999999999999996E-3</v>
      </c>
    </row>
    <row r="48" spans="1:7" ht="12.95" customHeight="1">
      <c r="A48" s="20" t="s">
        <v>294</v>
      </c>
      <c r="B48" s="21" t="s">
        <v>296</v>
      </c>
      <c r="C48" s="16" t="s">
        <v>295</v>
      </c>
      <c r="D48" s="18" t="s">
        <v>14</v>
      </c>
      <c r="E48" s="22">
        <v>4000000</v>
      </c>
      <c r="F48" s="23">
        <v>4054.88</v>
      </c>
      <c r="G48" s="24">
        <v>7.4999999999999997E-3</v>
      </c>
    </row>
    <row r="49" spans="1:7" ht="12.95" customHeight="1">
      <c r="A49" s="20" t="s">
        <v>297</v>
      </c>
      <c r="B49" s="21" t="s">
        <v>2207</v>
      </c>
      <c r="C49" s="16" t="s">
        <v>298</v>
      </c>
      <c r="D49" s="18" t="s">
        <v>14</v>
      </c>
      <c r="E49" s="22">
        <v>4000000</v>
      </c>
      <c r="F49" s="23">
        <v>4051.38</v>
      </c>
      <c r="G49" s="24">
        <v>7.4999999999999997E-3</v>
      </c>
    </row>
    <row r="50" spans="1:7" ht="12.95" customHeight="1">
      <c r="A50" s="20" t="s">
        <v>299</v>
      </c>
      <c r="B50" s="21" t="s">
        <v>2208</v>
      </c>
      <c r="C50" s="16" t="s">
        <v>300</v>
      </c>
      <c r="D50" s="18" t="s">
        <v>248</v>
      </c>
      <c r="E50" s="22">
        <v>4000000</v>
      </c>
      <c r="F50" s="23">
        <v>3960.94</v>
      </c>
      <c r="G50" s="24">
        <v>7.4000000000000003E-3</v>
      </c>
    </row>
    <row r="51" spans="1:7" ht="12.95" customHeight="1">
      <c r="A51" s="20" t="s">
        <v>301</v>
      </c>
      <c r="B51" s="21" t="s">
        <v>2209</v>
      </c>
      <c r="C51" s="16" t="s">
        <v>302</v>
      </c>
      <c r="D51" s="18" t="s">
        <v>14</v>
      </c>
      <c r="E51" s="22">
        <v>3500000</v>
      </c>
      <c r="F51" s="23">
        <v>3525.42</v>
      </c>
      <c r="G51" s="24">
        <v>6.6E-3</v>
      </c>
    </row>
    <row r="52" spans="1:7" ht="12.95" customHeight="1">
      <c r="A52" s="20" t="s">
        <v>303</v>
      </c>
      <c r="B52" s="21" t="s">
        <v>2205</v>
      </c>
      <c r="C52" s="16" t="s">
        <v>304</v>
      </c>
      <c r="D52" s="18" t="s">
        <v>278</v>
      </c>
      <c r="E52" s="22">
        <v>3000000</v>
      </c>
      <c r="F52" s="23">
        <v>3038.28</v>
      </c>
      <c r="G52" s="24">
        <v>5.5999999999999999E-3</v>
      </c>
    </row>
    <row r="53" spans="1:7" ht="12.95" customHeight="1">
      <c r="A53" s="20" t="s">
        <v>305</v>
      </c>
      <c r="B53" s="21" t="s">
        <v>2775</v>
      </c>
      <c r="C53" s="16" t="s">
        <v>306</v>
      </c>
      <c r="D53" s="18" t="s">
        <v>278</v>
      </c>
      <c r="E53" s="22">
        <v>3000000</v>
      </c>
      <c r="F53" s="23">
        <v>3035.26</v>
      </c>
      <c r="G53" s="24">
        <v>5.5999999999999999E-3</v>
      </c>
    </row>
    <row r="54" spans="1:7" ht="12.95" customHeight="1">
      <c r="A54" s="20" t="s">
        <v>307</v>
      </c>
      <c r="B54" s="21" t="s">
        <v>2210</v>
      </c>
      <c r="C54" s="16" t="s">
        <v>308</v>
      </c>
      <c r="D54" s="18" t="s">
        <v>14</v>
      </c>
      <c r="E54" s="22">
        <v>3000000</v>
      </c>
      <c r="F54" s="23">
        <v>3028.68</v>
      </c>
      <c r="G54" s="24">
        <v>5.5999999999999999E-3</v>
      </c>
    </row>
    <row r="55" spans="1:7" ht="12.95" customHeight="1">
      <c r="A55" s="20" t="s">
        <v>309</v>
      </c>
      <c r="B55" s="21" t="s">
        <v>2211</v>
      </c>
      <c r="C55" s="16" t="s">
        <v>310</v>
      </c>
      <c r="D55" s="18" t="s">
        <v>272</v>
      </c>
      <c r="E55" s="22">
        <v>3000000</v>
      </c>
      <c r="F55" s="23">
        <v>3004.02</v>
      </c>
      <c r="G55" s="24">
        <v>5.5999999999999999E-3</v>
      </c>
    </row>
    <row r="56" spans="1:7" ht="12.95" customHeight="1">
      <c r="A56" s="20" t="s">
        <v>311</v>
      </c>
      <c r="B56" s="21" t="s">
        <v>2212</v>
      </c>
      <c r="C56" s="16" t="s">
        <v>312</v>
      </c>
      <c r="D56" s="18" t="s">
        <v>14</v>
      </c>
      <c r="E56" s="22">
        <v>2500000</v>
      </c>
      <c r="F56" s="23">
        <v>2585.56</v>
      </c>
      <c r="G56" s="24">
        <v>4.7999999999999996E-3</v>
      </c>
    </row>
    <row r="57" spans="1:7" ht="12.95" customHeight="1">
      <c r="A57" s="20" t="s">
        <v>313</v>
      </c>
      <c r="B57" s="21" t="s">
        <v>315</v>
      </c>
      <c r="C57" s="16" t="s">
        <v>314</v>
      </c>
      <c r="D57" s="18" t="s">
        <v>248</v>
      </c>
      <c r="E57" s="22">
        <v>2500000</v>
      </c>
      <c r="F57" s="23">
        <v>2537.5100000000002</v>
      </c>
      <c r="G57" s="24">
        <v>4.7000000000000002E-3</v>
      </c>
    </row>
    <row r="58" spans="1:7" ht="12.95" customHeight="1">
      <c r="A58" s="20" t="s">
        <v>316</v>
      </c>
      <c r="B58" s="21" t="s">
        <v>2213</v>
      </c>
      <c r="C58" s="16" t="s">
        <v>317</v>
      </c>
      <c r="D58" s="18" t="s">
        <v>14</v>
      </c>
      <c r="E58" s="22">
        <v>2500000</v>
      </c>
      <c r="F58" s="23">
        <v>2532.9899999999998</v>
      </c>
      <c r="G58" s="24">
        <v>4.7000000000000002E-3</v>
      </c>
    </row>
    <row r="59" spans="1:7" ht="12.95" customHeight="1">
      <c r="A59" s="20" t="s">
        <v>318</v>
      </c>
      <c r="B59" s="21" t="s">
        <v>2214</v>
      </c>
      <c r="C59" s="16" t="s">
        <v>319</v>
      </c>
      <c r="D59" s="18" t="s">
        <v>253</v>
      </c>
      <c r="E59" s="22">
        <v>2500000</v>
      </c>
      <c r="F59" s="23">
        <v>2531.71</v>
      </c>
      <c r="G59" s="24">
        <v>4.7000000000000002E-3</v>
      </c>
    </row>
    <row r="60" spans="1:7" ht="12.95" customHeight="1">
      <c r="A60" s="20" t="s">
        <v>320</v>
      </c>
      <c r="B60" s="21" t="s">
        <v>2776</v>
      </c>
      <c r="C60" s="16" t="s">
        <v>321</v>
      </c>
      <c r="D60" s="18" t="s">
        <v>278</v>
      </c>
      <c r="E60" s="22">
        <v>2500000</v>
      </c>
      <c r="F60" s="23">
        <v>2529.41</v>
      </c>
      <c r="G60" s="24">
        <v>4.7000000000000002E-3</v>
      </c>
    </row>
    <row r="61" spans="1:7" ht="12.95" customHeight="1">
      <c r="A61" s="20" t="s">
        <v>322</v>
      </c>
      <c r="B61" s="21" t="s">
        <v>2798</v>
      </c>
      <c r="C61" s="16" t="s">
        <v>323</v>
      </c>
      <c r="D61" s="18" t="s">
        <v>253</v>
      </c>
      <c r="E61" s="22">
        <v>2500000</v>
      </c>
      <c r="F61" s="23">
        <v>2526.41</v>
      </c>
      <c r="G61" s="24">
        <v>4.7000000000000002E-3</v>
      </c>
    </row>
    <row r="62" spans="1:7" ht="12.95" customHeight="1">
      <c r="A62" s="20" t="s">
        <v>324</v>
      </c>
      <c r="B62" s="21" t="s">
        <v>2215</v>
      </c>
      <c r="C62" s="16" t="s">
        <v>325</v>
      </c>
      <c r="D62" s="18" t="s">
        <v>278</v>
      </c>
      <c r="E62" s="22">
        <v>2500000</v>
      </c>
      <c r="F62" s="23">
        <v>2522.0700000000002</v>
      </c>
      <c r="G62" s="24">
        <v>4.7000000000000002E-3</v>
      </c>
    </row>
    <row r="63" spans="1:7" ht="12.95" customHeight="1">
      <c r="A63" s="20" t="s">
        <v>326</v>
      </c>
      <c r="B63" s="21" t="s">
        <v>328</v>
      </c>
      <c r="C63" s="16" t="s">
        <v>327</v>
      </c>
      <c r="D63" s="18" t="s">
        <v>14</v>
      </c>
      <c r="E63" s="22">
        <v>2500000</v>
      </c>
      <c r="F63" s="23">
        <v>2514.21</v>
      </c>
      <c r="G63" s="24">
        <v>4.7000000000000002E-3</v>
      </c>
    </row>
    <row r="64" spans="1:7" ht="12.95" customHeight="1">
      <c r="A64" s="20" t="s">
        <v>329</v>
      </c>
      <c r="B64" s="21" t="s">
        <v>2216</v>
      </c>
      <c r="C64" s="16" t="s">
        <v>330</v>
      </c>
      <c r="D64" s="18" t="s">
        <v>14</v>
      </c>
      <c r="E64" s="22">
        <v>2500000</v>
      </c>
      <c r="F64" s="23">
        <v>2513.66</v>
      </c>
      <c r="G64" s="24">
        <v>4.7000000000000002E-3</v>
      </c>
    </row>
    <row r="65" spans="1:7" ht="12.95" customHeight="1">
      <c r="A65" s="20" t="s">
        <v>331</v>
      </c>
      <c r="B65" s="21" t="s">
        <v>333</v>
      </c>
      <c r="C65" s="16" t="s">
        <v>332</v>
      </c>
      <c r="D65" s="18" t="s">
        <v>14</v>
      </c>
      <c r="E65" s="22">
        <v>2500000</v>
      </c>
      <c r="F65" s="23">
        <v>2499.33</v>
      </c>
      <c r="G65" s="24">
        <v>4.5999999999999999E-3</v>
      </c>
    </row>
    <row r="66" spans="1:7" ht="12.95" customHeight="1">
      <c r="A66" s="20" t="s">
        <v>334</v>
      </c>
      <c r="B66" s="21" t="s">
        <v>336</v>
      </c>
      <c r="C66" s="16" t="s">
        <v>335</v>
      </c>
      <c r="D66" s="18" t="s">
        <v>272</v>
      </c>
      <c r="E66" s="22">
        <v>1500000</v>
      </c>
      <c r="F66" s="23">
        <v>1517.51</v>
      </c>
      <c r="G66" s="24">
        <v>2.8E-3</v>
      </c>
    </row>
    <row r="67" spans="1:7" ht="12.95" customHeight="1">
      <c r="A67" s="20" t="s">
        <v>337</v>
      </c>
      <c r="B67" s="21" t="s">
        <v>339</v>
      </c>
      <c r="C67" s="16" t="s">
        <v>338</v>
      </c>
      <c r="D67" s="18" t="s">
        <v>14</v>
      </c>
      <c r="E67" s="22">
        <v>1300000</v>
      </c>
      <c r="F67" s="23">
        <v>1345.88</v>
      </c>
      <c r="G67" s="24">
        <v>2.5000000000000001E-3</v>
      </c>
    </row>
    <row r="68" spans="1:7" ht="12.95" customHeight="1">
      <c r="A68" s="20" t="s">
        <v>340</v>
      </c>
      <c r="B68" s="21" t="s">
        <v>2217</v>
      </c>
      <c r="C68" s="16" t="s">
        <v>341</v>
      </c>
      <c r="D68" s="18" t="s">
        <v>14</v>
      </c>
      <c r="E68" s="22">
        <v>1000000</v>
      </c>
      <c r="F68" s="23">
        <v>1038.4000000000001</v>
      </c>
      <c r="G68" s="24">
        <v>1.9E-3</v>
      </c>
    </row>
    <row r="69" spans="1:7" ht="12.95" customHeight="1">
      <c r="A69" s="20" t="s">
        <v>342</v>
      </c>
      <c r="B69" s="21" t="s">
        <v>344</v>
      </c>
      <c r="C69" s="16" t="s">
        <v>343</v>
      </c>
      <c r="D69" s="18" t="s">
        <v>14</v>
      </c>
      <c r="E69" s="22">
        <v>1000000</v>
      </c>
      <c r="F69" s="23">
        <v>1012.52</v>
      </c>
      <c r="G69" s="24">
        <v>1.9E-3</v>
      </c>
    </row>
    <row r="70" spans="1:7" ht="12.95" customHeight="1">
      <c r="A70" s="20" t="s">
        <v>345</v>
      </c>
      <c r="B70" s="21" t="s">
        <v>2217</v>
      </c>
      <c r="C70" s="16" t="s">
        <v>346</v>
      </c>
      <c r="D70" s="18" t="s">
        <v>14</v>
      </c>
      <c r="E70" s="22">
        <v>500000</v>
      </c>
      <c r="F70" s="23">
        <v>516.74</v>
      </c>
      <c r="G70" s="24">
        <v>1E-3</v>
      </c>
    </row>
    <row r="71" spans="1:7" ht="12.95" customHeight="1">
      <c r="A71" s="9"/>
      <c r="B71" s="26" t="s">
        <v>23</v>
      </c>
      <c r="C71" s="25" t="s">
        <v>2</v>
      </c>
      <c r="D71" s="26" t="s">
        <v>2</v>
      </c>
      <c r="E71" s="26" t="s">
        <v>2</v>
      </c>
      <c r="F71" s="27">
        <v>280626.21000000002</v>
      </c>
      <c r="G71" s="28">
        <v>0.5212</v>
      </c>
    </row>
    <row r="72" spans="1:7" ht="12.95" customHeight="1">
      <c r="A72" s="9"/>
      <c r="B72" s="17" t="s">
        <v>24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9"/>
      <c r="B73" s="17" t="s">
        <v>11</v>
      </c>
      <c r="C73" s="16" t="s">
        <v>2</v>
      </c>
      <c r="D73" s="18" t="s">
        <v>2</v>
      </c>
      <c r="E73" s="18" t="s">
        <v>2</v>
      </c>
      <c r="F73" s="18" t="s">
        <v>2</v>
      </c>
      <c r="G73" s="19" t="s">
        <v>2</v>
      </c>
    </row>
    <row r="74" spans="1:7" ht="12.95" customHeight="1">
      <c r="A74" s="20" t="s">
        <v>347</v>
      </c>
      <c r="B74" s="21" t="s">
        <v>349</v>
      </c>
      <c r="C74" s="16" t="s">
        <v>348</v>
      </c>
      <c r="D74" s="18" t="s">
        <v>22</v>
      </c>
      <c r="E74" s="22">
        <v>10000000</v>
      </c>
      <c r="F74" s="23">
        <v>10082.34</v>
      </c>
      <c r="G74" s="24">
        <v>1.8700000000000001E-2</v>
      </c>
    </row>
    <row r="75" spans="1:7" ht="12.95" customHeight="1">
      <c r="A75" s="9"/>
      <c r="B75" s="26" t="s">
        <v>23</v>
      </c>
      <c r="C75" s="25" t="s">
        <v>2</v>
      </c>
      <c r="D75" s="26" t="s">
        <v>2</v>
      </c>
      <c r="E75" s="26" t="s">
        <v>2</v>
      </c>
      <c r="F75" s="27">
        <v>10082.34</v>
      </c>
      <c r="G75" s="28">
        <v>1.8700000000000001E-2</v>
      </c>
    </row>
    <row r="76" spans="1:7" ht="12.95" customHeight="1">
      <c r="A76" s="9"/>
      <c r="B76" s="34" t="s">
        <v>2107</v>
      </c>
      <c r="C76" s="33" t="s">
        <v>2</v>
      </c>
      <c r="D76" s="35" t="s">
        <v>2</v>
      </c>
      <c r="E76" s="35" t="s">
        <v>2</v>
      </c>
      <c r="F76" s="35" t="s">
        <v>2</v>
      </c>
      <c r="G76" s="36" t="s">
        <v>2</v>
      </c>
    </row>
    <row r="77" spans="1:7" ht="12.95" customHeight="1">
      <c r="A77" s="37"/>
      <c r="B77" s="39" t="s">
        <v>23</v>
      </c>
      <c r="C77" s="38" t="s">
        <v>2</v>
      </c>
      <c r="D77" s="39" t="s">
        <v>2</v>
      </c>
      <c r="E77" s="39" t="s">
        <v>2</v>
      </c>
      <c r="F77" s="40" t="s">
        <v>25</v>
      </c>
      <c r="G77" s="41" t="s">
        <v>25</v>
      </c>
    </row>
    <row r="78" spans="1:7" ht="12.95" customHeight="1">
      <c r="A78" s="9"/>
      <c r="B78" s="26" t="s">
        <v>26</v>
      </c>
      <c r="C78" s="32" t="s">
        <v>2</v>
      </c>
      <c r="D78" s="29" t="s">
        <v>2</v>
      </c>
      <c r="E78" s="42" t="s">
        <v>2</v>
      </c>
      <c r="F78" s="43">
        <v>290708.55</v>
      </c>
      <c r="G78" s="44">
        <v>0.53990000000000005</v>
      </c>
    </row>
    <row r="79" spans="1:7" ht="12.95" customHeight="1">
      <c r="A79" s="9"/>
      <c r="B79" s="17" t="s">
        <v>27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28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20" t="s">
        <v>350</v>
      </c>
      <c r="B81" s="21" t="s">
        <v>2167</v>
      </c>
      <c r="C81" s="16" t="s">
        <v>351</v>
      </c>
      <c r="D81" s="18" t="s">
        <v>39</v>
      </c>
      <c r="E81" s="22">
        <v>15000000</v>
      </c>
      <c r="F81" s="23">
        <v>14834.19</v>
      </c>
      <c r="G81" s="24">
        <v>2.76E-2</v>
      </c>
    </row>
    <row r="82" spans="1:7" ht="12.95" customHeight="1">
      <c r="A82" s="20" t="s">
        <v>352</v>
      </c>
      <c r="B82" s="21" t="s">
        <v>2168</v>
      </c>
      <c r="C82" s="16" t="s">
        <v>353</v>
      </c>
      <c r="D82" s="18" t="s">
        <v>34</v>
      </c>
      <c r="E82" s="22">
        <v>15000000</v>
      </c>
      <c r="F82" s="23">
        <v>14821.25</v>
      </c>
      <c r="G82" s="24">
        <v>2.75E-2</v>
      </c>
    </row>
    <row r="83" spans="1:7" ht="12.95" customHeight="1">
      <c r="A83" s="20" t="s">
        <v>354</v>
      </c>
      <c r="B83" s="21" t="s">
        <v>2165</v>
      </c>
      <c r="C83" s="16" t="s">
        <v>355</v>
      </c>
      <c r="D83" s="18" t="s">
        <v>31</v>
      </c>
      <c r="E83" s="22">
        <v>5000000</v>
      </c>
      <c r="F83" s="23">
        <v>4999.1400000000003</v>
      </c>
      <c r="G83" s="24">
        <v>9.2999999999999992E-3</v>
      </c>
    </row>
    <row r="84" spans="1:7" ht="12.95" customHeight="1">
      <c r="A84" s="20" t="s">
        <v>356</v>
      </c>
      <c r="B84" s="21" t="s">
        <v>2218</v>
      </c>
      <c r="C84" s="16" t="s">
        <v>357</v>
      </c>
      <c r="D84" s="18" t="s">
        <v>34</v>
      </c>
      <c r="E84" s="22">
        <v>100000</v>
      </c>
      <c r="F84" s="23">
        <v>98.58</v>
      </c>
      <c r="G84" s="24">
        <v>2.0000000000000001E-4</v>
      </c>
    </row>
    <row r="85" spans="1:7" ht="12.95" customHeight="1">
      <c r="A85" s="9"/>
      <c r="B85" s="17" t="s">
        <v>358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10" t="s">
        <v>2</v>
      </c>
      <c r="B86" s="21" t="s">
        <v>359</v>
      </c>
      <c r="C86" s="16" t="s">
        <v>2</v>
      </c>
      <c r="D86" s="18" t="s">
        <v>2</v>
      </c>
      <c r="E86" s="45" t="s">
        <v>2</v>
      </c>
      <c r="F86" s="23">
        <v>75486.64</v>
      </c>
      <c r="G86" s="24">
        <v>0.14030000000000001</v>
      </c>
    </row>
    <row r="87" spans="1:7" ht="12.95" customHeight="1">
      <c r="A87" s="9"/>
      <c r="B87" s="17" t="s">
        <v>46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20" t="s">
        <v>360</v>
      </c>
      <c r="B88" s="21" t="s">
        <v>2219</v>
      </c>
      <c r="C88" s="16" t="s">
        <v>361</v>
      </c>
      <c r="D88" s="18" t="s">
        <v>34</v>
      </c>
      <c r="E88" s="22">
        <v>22500000</v>
      </c>
      <c r="F88" s="23">
        <v>22405.05</v>
      </c>
      <c r="G88" s="24">
        <v>4.1599999999999998E-2</v>
      </c>
    </row>
    <row r="89" spans="1:7" ht="12.95" customHeight="1">
      <c r="A89" s="20" t="s">
        <v>112</v>
      </c>
      <c r="B89" s="21" t="s">
        <v>2185</v>
      </c>
      <c r="C89" s="16" t="s">
        <v>113</v>
      </c>
      <c r="D89" s="18" t="s">
        <v>31</v>
      </c>
      <c r="E89" s="22">
        <v>15000000</v>
      </c>
      <c r="F89" s="23">
        <v>14951.03</v>
      </c>
      <c r="G89" s="24">
        <v>2.7799999999999998E-2</v>
      </c>
    </row>
    <row r="90" spans="1:7" ht="12.95" customHeight="1">
      <c r="A90" s="20" t="s">
        <v>362</v>
      </c>
      <c r="B90" s="21" t="s">
        <v>133</v>
      </c>
      <c r="C90" s="16" t="s">
        <v>363</v>
      </c>
      <c r="D90" s="18" t="s">
        <v>39</v>
      </c>
      <c r="E90" s="22">
        <v>10000000</v>
      </c>
      <c r="F90" s="23">
        <v>9966.6200000000008</v>
      </c>
      <c r="G90" s="24">
        <v>1.8499999999999999E-2</v>
      </c>
    </row>
    <row r="91" spans="1:7" ht="12.95" customHeight="1">
      <c r="A91" s="20" t="s">
        <v>364</v>
      </c>
      <c r="B91" s="21" t="s">
        <v>2177</v>
      </c>
      <c r="C91" s="16" t="s">
        <v>365</v>
      </c>
      <c r="D91" s="18" t="s">
        <v>34</v>
      </c>
      <c r="E91" s="22">
        <v>10000000</v>
      </c>
      <c r="F91" s="23">
        <v>9878.9</v>
      </c>
      <c r="G91" s="24">
        <v>1.84E-2</v>
      </c>
    </row>
    <row r="92" spans="1:7" ht="12.95" customHeight="1">
      <c r="A92" s="20" t="s">
        <v>366</v>
      </c>
      <c r="B92" s="21" t="s">
        <v>2220</v>
      </c>
      <c r="C92" s="16" t="s">
        <v>367</v>
      </c>
      <c r="D92" s="18" t="s">
        <v>39</v>
      </c>
      <c r="E92" s="22">
        <v>10000000</v>
      </c>
      <c r="F92" s="23">
        <v>9856.2999999999993</v>
      </c>
      <c r="G92" s="24">
        <v>1.83E-2</v>
      </c>
    </row>
    <row r="93" spans="1:7" ht="12.95" customHeight="1">
      <c r="A93" s="20" t="s">
        <v>368</v>
      </c>
      <c r="B93" s="21" t="s">
        <v>2177</v>
      </c>
      <c r="C93" s="16" t="s">
        <v>369</v>
      </c>
      <c r="D93" s="18" t="s">
        <v>34</v>
      </c>
      <c r="E93" s="22">
        <v>10000000</v>
      </c>
      <c r="F93" s="23">
        <v>9856.08</v>
      </c>
      <c r="G93" s="24">
        <v>1.83E-2</v>
      </c>
    </row>
    <row r="94" spans="1:7" ht="12.95" customHeight="1">
      <c r="A94" s="20" t="s">
        <v>370</v>
      </c>
      <c r="B94" s="21" t="s">
        <v>372</v>
      </c>
      <c r="C94" s="16" t="s">
        <v>371</v>
      </c>
      <c r="D94" s="18" t="s">
        <v>34</v>
      </c>
      <c r="E94" s="22">
        <v>10000000</v>
      </c>
      <c r="F94" s="23">
        <v>9797.68</v>
      </c>
      <c r="G94" s="24">
        <v>1.8200000000000001E-2</v>
      </c>
    </row>
    <row r="95" spans="1:7" ht="12.95" customHeight="1">
      <c r="A95" s="20" t="s">
        <v>373</v>
      </c>
      <c r="B95" s="21" t="s">
        <v>111</v>
      </c>
      <c r="C95" s="16" t="s">
        <v>374</v>
      </c>
      <c r="D95" s="18" t="s">
        <v>34</v>
      </c>
      <c r="E95" s="22">
        <v>10000000</v>
      </c>
      <c r="F95" s="23">
        <v>9494.1299999999992</v>
      </c>
      <c r="G95" s="24">
        <v>1.7600000000000001E-2</v>
      </c>
    </row>
    <row r="96" spans="1:7" ht="12.95" customHeight="1">
      <c r="A96" s="20" t="s">
        <v>375</v>
      </c>
      <c r="B96" s="21" t="s">
        <v>2221</v>
      </c>
      <c r="C96" s="16" t="s">
        <v>376</v>
      </c>
      <c r="D96" s="18" t="s">
        <v>31</v>
      </c>
      <c r="E96" s="22">
        <v>7500000</v>
      </c>
      <c r="F96" s="23">
        <v>7409.17</v>
      </c>
      <c r="G96" s="24">
        <v>1.38E-2</v>
      </c>
    </row>
    <row r="97" spans="1:7" ht="12.95" customHeight="1">
      <c r="A97" s="20" t="s">
        <v>377</v>
      </c>
      <c r="B97" s="21" t="s">
        <v>2189</v>
      </c>
      <c r="C97" s="16" t="s">
        <v>378</v>
      </c>
      <c r="D97" s="18" t="s">
        <v>31</v>
      </c>
      <c r="E97" s="22">
        <v>7000000</v>
      </c>
      <c r="F97" s="23">
        <v>6918.16</v>
      </c>
      <c r="G97" s="24">
        <v>1.29E-2</v>
      </c>
    </row>
    <row r="98" spans="1:7" ht="12.95" customHeight="1">
      <c r="A98" s="20" t="s">
        <v>379</v>
      </c>
      <c r="B98" s="21" t="s">
        <v>2189</v>
      </c>
      <c r="C98" s="16" t="s">
        <v>380</v>
      </c>
      <c r="D98" s="18" t="s">
        <v>31</v>
      </c>
      <c r="E98" s="22">
        <v>6500000</v>
      </c>
      <c r="F98" s="23">
        <v>6407.23</v>
      </c>
      <c r="G98" s="24">
        <v>1.1900000000000001E-2</v>
      </c>
    </row>
    <row r="99" spans="1:7" ht="12.95" customHeight="1">
      <c r="A99" s="20" t="s">
        <v>381</v>
      </c>
      <c r="B99" s="21" t="s">
        <v>2222</v>
      </c>
      <c r="C99" s="16" t="s">
        <v>382</v>
      </c>
      <c r="D99" s="18" t="s">
        <v>39</v>
      </c>
      <c r="E99" s="22">
        <v>5000000</v>
      </c>
      <c r="F99" s="23">
        <v>4852.79</v>
      </c>
      <c r="G99" s="24">
        <v>8.9999999999999993E-3</v>
      </c>
    </row>
    <row r="100" spans="1:7" ht="12.95" customHeight="1">
      <c r="A100" s="20" t="s">
        <v>383</v>
      </c>
      <c r="B100" s="21" t="s">
        <v>2191</v>
      </c>
      <c r="C100" s="16" t="s">
        <v>384</v>
      </c>
      <c r="D100" s="18" t="s">
        <v>34</v>
      </c>
      <c r="E100" s="22">
        <v>2500000</v>
      </c>
      <c r="F100" s="23">
        <v>2499.5500000000002</v>
      </c>
      <c r="G100" s="24">
        <v>4.5999999999999999E-3</v>
      </c>
    </row>
    <row r="101" spans="1:7" ht="12.95" customHeight="1">
      <c r="A101" s="20" t="s">
        <v>385</v>
      </c>
      <c r="B101" s="21" t="s">
        <v>2177</v>
      </c>
      <c r="C101" s="16" t="s">
        <v>386</v>
      </c>
      <c r="D101" s="18" t="s">
        <v>34</v>
      </c>
      <c r="E101" s="22">
        <v>2500000</v>
      </c>
      <c r="F101" s="23">
        <v>2497.41</v>
      </c>
      <c r="G101" s="24">
        <v>4.5999999999999999E-3</v>
      </c>
    </row>
    <row r="102" spans="1:7" ht="12.95" customHeight="1">
      <c r="A102" s="9"/>
      <c r="B102" s="17" t="s">
        <v>175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20" t="s">
        <v>387</v>
      </c>
      <c r="B103" s="21" t="s">
        <v>389</v>
      </c>
      <c r="C103" s="16" t="s">
        <v>388</v>
      </c>
      <c r="D103" s="18" t="s">
        <v>206</v>
      </c>
      <c r="E103" s="22">
        <v>10369900</v>
      </c>
      <c r="F103" s="23">
        <v>10235.85</v>
      </c>
      <c r="G103" s="24">
        <v>1.9E-2</v>
      </c>
    </row>
    <row r="104" spans="1:7" ht="12.95" customHeight="1">
      <c r="A104" s="20" t="s">
        <v>176</v>
      </c>
      <c r="B104" s="21" t="s">
        <v>178</v>
      </c>
      <c r="C104" s="16" t="s">
        <v>177</v>
      </c>
      <c r="D104" s="18" t="s">
        <v>206</v>
      </c>
      <c r="E104" s="22">
        <v>10000000</v>
      </c>
      <c r="F104" s="23">
        <v>9871.1299999999992</v>
      </c>
      <c r="G104" s="24">
        <v>1.83E-2</v>
      </c>
    </row>
    <row r="105" spans="1:7" ht="12.95" customHeight="1">
      <c r="A105" s="9"/>
      <c r="B105" s="26" t="s">
        <v>26</v>
      </c>
      <c r="C105" s="32" t="s">
        <v>2</v>
      </c>
      <c r="D105" s="29" t="s">
        <v>2</v>
      </c>
      <c r="E105" s="42" t="s">
        <v>2</v>
      </c>
      <c r="F105" s="43">
        <v>257136.88</v>
      </c>
      <c r="G105" s="44">
        <v>0.47770000000000001</v>
      </c>
    </row>
    <row r="106" spans="1:7" ht="12.95" customHeight="1">
      <c r="A106" s="9"/>
      <c r="B106" s="26" t="s">
        <v>197</v>
      </c>
      <c r="C106" s="32" t="s">
        <v>2</v>
      </c>
      <c r="D106" s="29" t="s">
        <v>2</v>
      </c>
      <c r="E106" s="18" t="s">
        <v>2</v>
      </c>
      <c r="F106" s="43">
        <v>-9695.24</v>
      </c>
      <c r="G106" s="44">
        <v>-1.7600000000000001E-2</v>
      </c>
    </row>
    <row r="107" spans="1:7" ht="12.95" customHeight="1" thickBot="1">
      <c r="A107" s="9"/>
      <c r="B107" s="47" t="s">
        <v>198</v>
      </c>
      <c r="C107" s="46" t="s">
        <v>2</v>
      </c>
      <c r="D107" s="48" t="s">
        <v>2</v>
      </c>
      <c r="E107" s="48" t="s">
        <v>2</v>
      </c>
      <c r="F107" s="49">
        <v>538150.19212310005</v>
      </c>
      <c r="G107" s="50">
        <v>1</v>
      </c>
    </row>
    <row r="108" spans="1:7" ht="12.95" customHeight="1">
      <c r="A108" s="9"/>
      <c r="B108" s="10" t="s">
        <v>2</v>
      </c>
      <c r="C108" s="9"/>
      <c r="D108" s="9"/>
      <c r="E108" s="9"/>
      <c r="F108" s="9"/>
      <c r="G108" s="9"/>
    </row>
    <row r="109" spans="1:7" ht="12.95" customHeight="1">
      <c r="A109" s="9"/>
      <c r="B109" s="51" t="s">
        <v>2</v>
      </c>
      <c r="C109" s="9"/>
      <c r="D109" s="9"/>
      <c r="E109" s="9"/>
      <c r="F109" s="9"/>
      <c r="G109" s="9"/>
    </row>
    <row r="110" spans="1:7" ht="12.95" customHeight="1">
      <c r="A110" s="9"/>
      <c r="B110" s="51" t="s">
        <v>199</v>
      </c>
      <c r="C110" s="9"/>
      <c r="D110" s="9"/>
      <c r="E110" s="9"/>
      <c r="F110" s="9"/>
      <c r="G110" s="9"/>
    </row>
    <row r="111" spans="1:7" ht="12.95" customHeight="1">
      <c r="A111" s="9"/>
      <c r="B111" s="51" t="s">
        <v>2</v>
      </c>
      <c r="C111" s="9"/>
      <c r="D111" s="9"/>
      <c r="E111" s="9"/>
      <c r="F111" s="9"/>
      <c r="G111" s="9"/>
    </row>
    <row r="112" spans="1:7" ht="26.1" customHeight="1">
      <c r="A112" s="9"/>
      <c r="B112" s="53"/>
      <c r="C112" s="9"/>
      <c r="E112" s="9"/>
      <c r="F112" s="9"/>
      <c r="G112" s="9"/>
    </row>
    <row r="113" spans="1:7" ht="12.95" customHeight="1">
      <c r="A113" s="9"/>
      <c r="B113" s="51" t="s">
        <v>2</v>
      </c>
      <c r="C113" s="9"/>
      <c r="D113" s="9"/>
      <c r="E113" s="9"/>
      <c r="F113" s="9"/>
      <c r="G11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19"/>
  <sheetViews>
    <sheetView showGridLines="0" zoomScaleNormal="100" workbookViewId="0">
      <selection activeCell="B6" sqref="B6"/>
    </sheetView>
  </sheetViews>
  <sheetFormatPr defaultRowHeight="12.75"/>
  <cols>
    <col min="1" max="1" width="7" style="2" bestFit="1" customWidth="1"/>
    <col min="2" max="2" width="41.5703125" style="2" bestFit="1" customWidth="1"/>
    <col min="3" max="3" width="13.28515625" style="2" bestFit="1" customWidth="1"/>
    <col min="4" max="4" width="14.140625" style="2" bestFit="1" customWidth="1"/>
    <col min="5" max="5" width="13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All Seasons Bond Fund (ASBF)</v>
      </c>
      <c r="C4" s="72"/>
      <c r="D4" s="72"/>
      <c r="E4" s="72"/>
      <c r="F4" s="72"/>
      <c r="G4" s="72"/>
    </row>
    <row r="5" spans="1:7" s="64" customFormat="1" ht="15.95" customHeight="1">
      <c r="A5" s="62" t="s">
        <v>1611</v>
      </c>
      <c r="B5" s="63" t="s">
        <v>2125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1612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1613</v>
      </c>
      <c r="B10" s="21" t="s">
        <v>1615</v>
      </c>
      <c r="C10" s="16" t="s">
        <v>1614</v>
      </c>
      <c r="D10" s="18" t="s">
        <v>2</v>
      </c>
      <c r="E10" s="59">
        <v>33926557.877999999</v>
      </c>
      <c r="F10" s="23">
        <v>11775.16</v>
      </c>
      <c r="G10" s="24">
        <v>0.74150000000000005</v>
      </c>
    </row>
    <row r="11" spans="1:7" ht="12.95" customHeight="1">
      <c r="A11" s="20" t="s">
        <v>1616</v>
      </c>
      <c r="B11" s="21" t="s">
        <v>1618</v>
      </c>
      <c r="C11" s="16" t="s">
        <v>1617</v>
      </c>
      <c r="D11" s="18" t="s">
        <v>2</v>
      </c>
      <c r="E11" s="59">
        <v>17722169.778000001</v>
      </c>
      <c r="F11" s="23">
        <v>4152.5</v>
      </c>
      <c r="G11" s="24">
        <v>0.26150000000000001</v>
      </c>
    </row>
    <row r="12" spans="1:7" ht="12.95" customHeight="1">
      <c r="A12" s="9"/>
      <c r="B12" s="26" t="s">
        <v>26</v>
      </c>
      <c r="C12" s="32" t="s">
        <v>2</v>
      </c>
      <c r="D12" s="29" t="s">
        <v>2</v>
      </c>
      <c r="E12" s="42" t="s">
        <v>2</v>
      </c>
      <c r="F12" s="43">
        <v>15927.66</v>
      </c>
      <c r="G12" s="44">
        <v>1.0029999999999999</v>
      </c>
    </row>
    <row r="13" spans="1:7" ht="12.95" customHeight="1">
      <c r="A13" s="9"/>
      <c r="B13" s="26" t="s">
        <v>197</v>
      </c>
      <c r="C13" s="32" t="s">
        <v>2</v>
      </c>
      <c r="D13" s="29" t="s">
        <v>2</v>
      </c>
      <c r="E13" s="18" t="s">
        <v>2</v>
      </c>
      <c r="F13" s="43">
        <v>-48.03</v>
      </c>
      <c r="G13" s="44">
        <v>-3.0000000000000001E-3</v>
      </c>
    </row>
    <row r="14" spans="1:7" ht="12.95" customHeight="1" thickBot="1">
      <c r="A14" s="9"/>
      <c r="B14" s="47" t="s">
        <v>198</v>
      </c>
      <c r="C14" s="46" t="s">
        <v>2</v>
      </c>
      <c r="D14" s="48" t="s">
        <v>2</v>
      </c>
      <c r="E14" s="48" t="s">
        <v>2</v>
      </c>
      <c r="F14" s="49">
        <v>15879.6292543</v>
      </c>
      <c r="G14" s="50">
        <v>1</v>
      </c>
    </row>
    <row r="15" spans="1:7" ht="12.95" customHeight="1">
      <c r="A15" s="9"/>
      <c r="B15" s="10" t="s">
        <v>2</v>
      </c>
      <c r="C15" s="9"/>
      <c r="D15" s="9"/>
      <c r="E15" s="9"/>
      <c r="F15" s="9"/>
      <c r="G15" s="9"/>
    </row>
    <row r="16" spans="1:7" ht="12.95" customHeight="1">
      <c r="A16" s="9"/>
      <c r="B16" s="51" t="s">
        <v>2</v>
      </c>
      <c r="C16" s="9"/>
      <c r="D16" s="9"/>
      <c r="E16" s="9"/>
      <c r="F16" s="9"/>
      <c r="G16" s="9"/>
    </row>
    <row r="17" spans="1:7" ht="12.95" customHeight="1">
      <c r="A17" s="9"/>
      <c r="B17" s="51" t="s">
        <v>2</v>
      </c>
      <c r="C17" s="9"/>
      <c r="D17" s="9"/>
      <c r="E17" s="9"/>
      <c r="F17" s="9"/>
      <c r="G17" s="9"/>
    </row>
    <row r="18" spans="1:7" ht="26.1" customHeight="1">
      <c r="A18" s="9"/>
      <c r="B18" s="53"/>
      <c r="C18" s="9"/>
      <c r="E18" s="9"/>
      <c r="F18" s="9"/>
      <c r="G18" s="9"/>
    </row>
    <row r="19" spans="1:7" ht="12.95" customHeight="1">
      <c r="A19" s="9"/>
      <c r="B19" s="51" t="s">
        <v>2</v>
      </c>
      <c r="C19" s="9"/>
      <c r="D19" s="9"/>
      <c r="E19" s="9"/>
      <c r="F19" s="9"/>
      <c r="G1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92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Monthly Income Plan (IDFC-MIP)</v>
      </c>
      <c r="C4" s="72"/>
      <c r="D4" s="72"/>
      <c r="E4" s="72"/>
      <c r="F4" s="72"/>
      <c r="G4" s="72"/>
    </row>
    <row r="5" spans="1:7" s="64" customFormat="1" ht="15.95" customHeight="1">
      <c r="A5" s="62" t="s">
        <v>1619</v>
      </c>
      <c r="B5" s="63" t="s">
        <v>2126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20000</v>
      </c>
      <c r="F11" s="23">
        <v>327.24</v>
      </c>
      <c r="G11" s="24">
        <v>1.3100000000000001E-2</v>
      </c>
    </row>
    <row r="12" spans="1:7" ht="12.95" customHeight="1">
      <c r="A12" s="20" t="s">
        <v>1428</v>
      </c>
      <c r="B12" s="21" t="s">
        <v>2583</v>
      </c>
      <c r="C12" s="16" t="s">
        <v>1429</v>
      </c>
      <c r="D12" s="18" t="s">
        <v>919</v>
      </c>
      <c r="E12" s="22">
        <v>4500</v>
      </c>
      <c r="F12" s="23">
        <v>324.5</v>
      </c>
      <c r="G12" s="24">
        <v>1.29E-2</v>
      </c>
    </row>
    <row r="13" spans="1:7" ht="12.95" customHeight="1">
      <c r="A13" s="20" t="s">
        <v>1356</v>
      </c>
      <c r="B13" s="21" t="s">
        <v>2549</v>
      </c>
      <c r="C13" s="16" t="s">
        <v>1357</v>
      </c>
      <c r="D13" s="18" t="s">
        <v>900</v>
      </c>
      <c r="E13" s="22">
        <v>94000</v>
      </c>
      <c r="F13" s="23">
        <v>306.86</v>
      </c>
      <c r="G13" s="24">
        <v>1.2200000000000001E-2</v>
      </c>
    </row>
    <row r="14" spans="1:7" ht="12.95" customHeight="1">
      <c r="A14" s="20" t="s">
        <v>1373</v>
      </c>
      <c r="B14" s="21" t="s">
        <v>2556</v>
      </c>
      <c r="C14" s="16" t="s">
        <v>1374</v>
      </c>
      <c r="D14" s="18" t="s">
        <v>1375</v>
      </c>
      <c r="E14" s="22">
        <v>70000</v>
      </c>
      <c r="F14" s="23">
        <v>288.05</v>
      </c>
      <c r="G14" s="24">
        <v>1.15E-2</v>
      </c>
    </row>
    <row r="15" spans="1:7" ht="12.95" customHeight="1">
      <c r="A15" s="20" t="s">
        <v>1004</v>
      </c>
      <c r="B15" s="21" t="s">
        <v>2357</v>
      </c>
      <c r="C15" s="16" t="s">
        <v>1005</v>
      </c>
      <c r="D15" s="18" t="s">
        <v>928</v>
      </c>
      <c r="E15" s="22">
        <v>135000</v>
      </c>
      <c r="F15" s="23">
        <v>280.73</v>
      </c>
      <c r="G15" s="24">
        <v>1.12E-2</v>
      </c>
    </row>
    <row r="16" spans="1:7" ht="12.95" customHeight="1">
      <c r="A16" s="20" t="s">
        <v>1119</v>
      </c>
      <c r="B16" s="21" t="s">
        <v>2409</v>
      </c>
      <c r="C16" s="16" t="s">
        <v>1120</v>
      </c>
      <c r="D16" s="18" t="s">
        <v>973</v>
      </c>
      <c r="E16" s="22">
        <v>20000</v>
      </c>
      <c r="F16" s="23">
        <v>268.14</v>
      </c>
      <c r="G16" s="24">
        <v>1.0699999999999999E-2</v>
      </c>
    </row>
    <row r="17" spans="1:7" ht="12.95" customHeight="1">
      <c r="A17" s="20" t="s">
        <v>1481</v>
      </c>
      <c r="B17" s="21" t="s">
        <v>2603</v>
      </c>
      <c r="C17" s="16" t="s">
        <v>1482</v>
      </c>
      <c r="D17" s="18" t="s">
        <v>1054</v>
      </c>
      <c r="E17" s="22">
        <v>4985</v>
      </c>
      <c r="F17" s="23">
        <v>224.52</v>
      </c>
      <c r="G17" s="24">
        <v>8.9999999999999993E-3</v>
      </c>
    </row>
    <row r="18" spans="1:7" ht="12.95" customHeight="1">
      <c r="A18" s="20" t="s">
        <v>1498</v>
      </c>
      <c r="B18" s="21" t="s">
        <v>2611</v>
      </c>
      <c r="C18" s="16" t="s">
        <v>1499</v>
      </c>
      <c r="D18" s="18" t="s">
        <v>888</v>
      </c>
      <c r="E18" s="22">
        <v>24000</v>
      </c>
      <c r="F18" s="23">
        <v>224.09</v>
      </c>
      <c r="G18" s="24">
        <v>8.8999999999999999E-3</v>
      </c>
    </row>
    <row r="19" spans="1:7" ht="12.95" customHeight="1">
      <c r="A19" s="20" t="s">
        <v>1115</v>
      </c>
      <c r="B19" s="21" t="s">
        <v>2407</v>
      </c>
      <c r="C19" s="16" t="s">
        <v>1116</v>
      </c>
      <c r="D19" s="18" t="s">
        <v>900</v>
      </c>
      <c r="E19" s="22">
        <v>22000</v>
      </c>
      <c r="F19" s="23">
        <v>212.53</v>
      </c>
      <c r="G19" s="24">
        <v>8.5000000000000006E-3</v>
      </c>
    </row>
    <row r="20" spans="1:7" ht="12.95" customHeight="1">
      <c r="A20" s="20" t="s">
        <v>906</v>
      </c>
      <c r="B20" s="21" t="s">
        <v>2316</v>
      </c>
      <c r="C20" s="16" t="s">
        <v>907</v>
      </c>
      <c r="D20" s="18" t="s">
        <v>908</v>
      </c>
      <c r="E20" s="22">
        <v>120000</v>
      </c>
      <c r="F20" s="23">
        <v>212.4</v>
      </c>
      <c r="G20" s="24">
        <v>8.5000000000000006E-3</v>
      </c>
    </row>
    <row r="21" spans="1:7" ht="12.95" customHeight="1">
      <c r="A21" s="20" t="s">
        <v>1509</v>
      </c>
      <c r="B21" s="21" t="s">
        <v>2616</v>
      </c>
      <c r="C21" s="16" t="s">
        <v>1510</v>
      </c>
      <c r="D21" s="18" t="s">
        <v>1508</v>
      </c>
      <c r="E21" s="22">
        <v>15000</v>
      </c>
      <c r="F21" s="23">
        <v>194.55</v>
      </c>
      <c r="G21" s="24">
        <v>7.7999999999999996E-3</v>
      </c>
    </row>
    <row r="22" spans="1:7" ht="12.95" customHeight="1">
      <c r="A22" s="20" t="s">
        <v>1446</v>
      </c>
      <c r="B22" s="21" t="s">
        <v>2592</v>
      </c>
      <c r="C22" s="16" t="s">
        <v>1447</v>
      </c>
      <c r="D22" s="18" t="s">
        <v>888</v>
      </c>
      <c r="E22" s="22">
        <v>10000</v>
      </c>
      <c r="F22" s="23">
        <v>193.15</v>
      </c>
      <c r="G22" s="24">
        <v>7.7000000000000002E-3</v>
      </c>
    </row>
    <row r="23" spans="1:7" ht="12.95" customHeight="1">
      <c r="A23" s="20" t="s">
        <v>1103</v>
      </c>
      <c r="B23" s="21" t="s">
        <v>2401</v>
      </c>
      <c r="C23" s="16" t="s">
        <v>1104</v>
      </c>
      <c r="D23" s="18" t="s">
        <v>919</v>
      </c>
      <c r="E23" s="22">
        <v>40000</v>
      </c>
      <c r="F23" s="23">
        <v>190.46</v>
      </c>
      <c r="G23" s="24">
        <v>7.6E-3</v>
      </c>
    </row>
    <row r="24" spans="1:7" ht="12.95" customHeight="1">
      <c r="A24" s="20" t="s">
        <v>1470</v>
      </c>
      <c r="B24" s="21" t="s">
        <v>2598</v>
      </c>
      <c r="C24" s="16" t="s">
        <v>1471</v>
      </c>
      <c r="D24" s="18" t="s">
        <v>903</v>
      </c>
      <c r="E24" s="22">
        <v>150000</v>
      </c>
      <c r="F24" s="23">
        <v>184.35</v>
      </c>
      <c r="G24" s="24">
        <v>7.4000000000000003E-3</v>
      </c>
    </row>
    <row r="25" spans="1:7" ht="12.95" customHeight="1">
      <c r="A25" s="20" t="s">
        <v>1294</v>
      </c>
      <c r="B25" s="21" t="s">
        <v>2533</v>
      </c>
      <c r="C25" s="16" t="s">
        <v>1295</v>
      </c>
      <c r="D25" s="18" t="s">
        <v>1082</v>
      </c>
      <c r="E25" s="22">
        <v>10000</v>
      </c>
      <c r="F25" s="23">
        <v>163.4</v>
      </c>
      <c r="G25" s="24">
        <v>6.4999999999999997E-3</v>
      </c>
    </row>
    <row r="26" spans="1:7" ht="12.95" customHeight="1">
      <c r="A26" s="20" t="s">
        <v>1388</v>
      </c>
      <c r="B26" s="21" t="s">
        <v>2563</v>
      </c>
      <c r="C26" s="16" t="s">
        <v>1389</v>
      </c>
      <c r="D26" s="18" t="s">
        <v>894</v>
      </c>
      <c r="E26" s="22">
        <v>44000</v>
      </c>
      <c r="F26" s="23">
        <v>158.72999999999999</v>
      </c>
      <c r="G26" s="24">
        <v>6.3E-3</v>
      </c>
    </row>
    <row r="27" spans="1:7" ht="12.95" customHeight="1">
      <c r="A27" s="20" t="s">
        <v>1479</v>
      </c>
      <c r="B27" s="21" t="s">
        <v>2602</v>
      </c>
      <c r="C27" s="16" t="s">
        <v>1480</v>
      </c>
      <c r="D27" s="18" t="s">
        <v>950</v>
      </c>
      <c r="E27" s="22">
        <v>90000</v>
      </c>
      <c r="F27" s="23">
        <v>153.36000000000001</v>
      </c>
      <c r="G27" s="24">
        <v>6.1000000000000004E-3</v>
      </c>
    </row>
    <row r="28" spans="1:7" ht="12.95" customHeight="1">
      <c r="A28" s="20" t="s">
        <v>1351</v>
      </c>
      <c r="B28" s="21" t="s">
        <v>1353</v>
      </c>
      <c r="C28" s="16" t="s">
        <v>1352</v>
      </c>
      <c r="D28" s="18" t="s">
        <v>900</v>
      </c>
      <c r="E28" s="22">
        <v>50000</v>
      </c>
      <c r="F28" s="23">
        <v>144.15</v>
      </c>
      <c r="G28" s="24">
        <v>5.7999999999999996E-3</v>
      </c>
    </row>
    <row r="29" spans="1:7" ht="12.95" customHeight="1">
      <c r="A29" s="20" t="s">
        <v>990</v>
      </c>
      <c r="B29" s="21" t="s">
        <v>2351</v>
      </c>
      <c r="C29" s="16" t="s">
        <v>991</v>
      </c>
      <c r="D29" s="18" t="s">
        <v>992</v>
      </c>
      <c r="E29" s="22">
        <v>8000</v>
      </c>
      <c r="F29" s="23">
        <v>140.86000000000001</v>
      </c>
      <c r="G29" s="24">
        <v>5.5999999999999999E-3</v>
      </c>
    </row>
    <row r="30" spans="1:7" ht="12.95" customHeight="1">
      <c r="A30" s="20" t="s">
        <v>1620</v>
      </c>
      <c r="B30" s="21" t="s">
        <v>2660</v>
      </c>
      <c r="C30" s="16" t="s">
        <v>1621</v>
      </c>
      <c r="D30" s="18" t="s">
        <v>997</v>
      </c>
      <c r="E30" s="22">
        <v>40000</v>
      </c>
      <c r="F30" s="23">
        <v>140.04</v>
      </c>
      <c r="G30" s="24">
        <v>5.5999999999999999E-3</v>
      </c>
    </row>
    <row r="31" spans="1:7" ht="12.95" customHeight="1">
      <c r="A31" s="20" t="s">
        <v>914</v>
      </c>
      <c r="B31" s="21" t="s">
        <v>2319</v>
      </c>
      <c r="C31" s="16" t="s">
        <v>915</v>
      </c>
      <c r="D31" s="18" t="s">
        <v>916</v>
      </c>
      <c r="E31" s="22">
        <v>14000</v>
      </c>
      <c r="F31" s="23">
        <v>136.79</v>
      </c>
      <c r="G31" s="24">
        <v>5.4999999999999997E-3</v>
      </c>
    </row>
    <row r="32" spans="1:7" ht="12.95" customHeight="1">
      <c r="A32" s="20" t="s">
        <v>1444</v>
      </c>
      <c r="B32" s="21" t="s">
        <v>2591</v>
      </c>
      <c r="C32" s="16" t="s">
        <v>1445</v>
      </c>
      <c r="D32" s="18" t="s">
        <v>1047</v>
      </c>
      <c r="E32" s="22">
        <v>43000</v>
      </c>
      <c r="F32" s="23">
        <v>136.76</v>
      </c>
      <c r="G32" s="24">
        <v>5.4999999999999997E-3</v>
      </c>
    </row>
    <row r="33" spans="1:7" ht="12.95" customHeight="1">
      <c r="A33" s="20" t="s">
        <v>1485</v>
      </c>
      <c r="B33" s="21" t="s">
        <v>2605</v>
      </c>
      <c r="C33" s="16" t="s">
        <v>1486</v>
      </c>
      <c r="D33" s="18" t="s">
        <v>1047</v>
      </c>
      <c r="E33" s="22">
        <v>2800</v>
      </c>
      <c r="F33" s="23">
        <v>123.78</v>
      </c>
      <c r="G33" s="24">
        <v>4.8999999999999998E-3</v>
      </c>
    </row>
    <row r="34" spans="1:7" ht="12.95" customHeight="1">
      <c r="A34" s="20" t="s">
        <v>1298</v>
      </c>
      <c r="B34" s="21" t="s">
        <v>2535</v>
      </c>
      <c r="C34" s="16" t="s">
        <v>1299</v>
      </c>
      <c r="D34" s="18" t="s">
        <v>928</v>
      </c>
      <c r="E34" s="22">
        <v>124000</v>
      </c>
      <c r="F34" s="23">
        <v>116.68</v>
      </c>
      <c r="G34" s="24">
        <v>4.7000000000000002E-3</v>
      </c>
    </row>
    <row r="35" spans="1:7" ht="12.95" customHeight="1">
      <c r="A35" s="20" t="s">
        <v>1622</v>
      </c>
      <c r="B35" s="21" t="s">
        <v>2661</v>
      </c>
      <c r="C35" s="16" t="s">
        <v>1623</v>
      </c>
      <c r="D35" s="18" t="s">
        <v>945</v>
      </c>
      <c r="E35" s="22">
        <v>4000</v>
      </c>
      <c r="F35" s="23">
        <v>114.51</v>
      </c>
      <c r="G35" s="24">
        <v>4.5999999999999999E-3</v>
      </c>
    </row>
    <row r="36" spans="1:7" ht="12.95" customHeight="1">
      <c r="A36" s="20" t="s">
        <v>971</v>
      </c>
      <c r="B36" s="21" t="s">
        <v>2343</v>
      </c>
      <c r="C36" s="16" t="s">
        <v>972</v>
      </c>
      <c r="D36" s="18" t="s">
        <v>973</v>
      </c>
      <c r="E36" s="22">
        <v>26000</v>
      </c>
      <c r="F36" s="23">
        <v>110.28</v>
      </c>
      <c r="G36" s="24">
        <v>4.4000000000000003E-3</v>
      </c>
    </row>
    <row r="37" spans="1:7" ht="12.95" customHeight="1">
      <c r="A37" s="20" t="s">
        <v>1502</v>
      </c>
      <c r="B37" s="21" t="s">
        <v>2613</v>
      </c>
      <c r="C37" s="16" t="s">
        <v>1503</v>
      </c>
      <c r="D37" s="18" t="s">
        <v>894</v>
      </c>
      <c r="E37" s="22">
        <v>65000</v>
      </c>
      <c r="F37" s="23">
        <v>108.13</v>
      </c>
      <c r="G37" s="24">
        <v>4.3E-3</v>
      </c>
    </row>
    <row r="38" spans="1:7" ht="12.95" customHeight="1">
      <c r="A38" s="20" t="s">
        <v>1000</v>
      </c>
      <c r="B38" s="21" t="s">
        <v>2355</v>
      </c>
      <c r="C38" s="16" t="s">
        <v>1001</v>
      </c>
      <c r="D38" s="18" t="s">
        <v>916</v>
      </c>
      <c r="E38" s="22">
        <v>10000</v>
      </c>
      <c r="F38" s="23">
        <v>86.43</v>
      </c>
      <c r="G38" s="24">
        <v>3.3999999999999998E-3</v>
      </c>
    </row>
    <row r="39" spans="1:7" ht="12.95" customHeight="1">
      <c r="A39" s="20" t="s">
        <v>1461</v>
      </c>
      <c r="B39" s="57" t="s">
        <v>2597</v>
      </c>
      <c r="C39" s="16" t="s">
        <v>1462</v>
      </c>
      <c r="D39" s="56" t="s">
        <v>1054</v>
      </c>
      <c r="E39" s="22">
        <v>11612</v>
      </c>
      <c r="F39" s="23">
        <v>78.75</v>
      </c>
      <c r="G39" s="24">
        <v>3.0999999999999999E-3</v>
      </c>
    </row>
    <row r="40" spans="1:7" ht="12.95" customHeight="1">
      <c r="A40" s="20" t="s">
        <v>1097</v>
      </c>
      <c r="B40" s="21" t="s">
        <v>2398</v>
      </c>
      <c r="C40" s="16" t="s">
        <v>1098</v>
      </c>
      <c r="D40" s="18" t="s">
        <v>916</v>
      </c>
      <c r="E40" s="22">
        <v>14000</v>
      </c>
      <c r="F40" s="23">
        <v>73.16</v>
      </c>
      <c r="G40" s="24">
        <v>2.8999999999999998E-3</v>
      </c>
    </row>
    <row r="41" spans="1:7" ht="12.95" customHeight="1">
      <c r="A41" s="20" t="s">
        <v>1537</v>
      </c>
      <c r="B41" s="21" t="s">
        <v>2627</v>
      </c>
      <c r="C41" s="16" t="s">
        <v>1538</v>
      </c>
      <c r="D41" s="18" t="s">
        <v>894</v>
      </c>
      <c r="E41" s="22">
        <v>25000</v>
      </c>
      <c r="F41" s="23">
        <v>71.14</v>
      </c>
      <c r="G41" s="24">
        <v>2.8E-3</v>
      </c>
    </row>
    <row r="42" spans="1:7" ht="12.95" customHeight="1">
      <c r="A42" s="20" t="s">
        <v>1117</v>
      </c>
      <c r="B42" s="21" t="s">
        <v>2408</v>
      </c>
      <c r="C42" s="16" t="s">
        <v>1118</v>
      </c>
      <c r="D42" s="18" t="s">
        <v>938</v>
      </c>
      <c r="E42" s="22">
        <v>100000</v>
      </c>
      <c r="F42" s="23">
        <v>67.55</v>
      </c>
      <c r="G42" s="24">
        <v>2.7000000000000001E-3</v>
      </c>
    </row>
    <row r="43" spans="1:7" ht="12.95" customHeight="1">
      <c r="A43" s="20" t="s">
        <v>1590</v>
      </c>
      <c r="B43" s="21" t="s">
        <v>2651</v>
      </c>
      <c r="C43" s="16" t="s">
        <v>1591</v>
      </c>
      <c r="D43" s="18" t="s">
        <v>894</v>
      </c>
      <c r="E43" s="22">
        <v>25000</v>
      </c>
      <c r="F43" s="23">
        <v>67.209999999999994</v>
      </c>
      <c r="G43" s="24">
        <v>2.7000000000000001E-3</v>
      </c>
    </row>
    <row r="44" spans="1:7" ht="12.95" customHeight="1">
      <c r="A44" s="20" t="s">
        <v>1376</v>
      </c>
      <c r="B44" s="21" t="s">
        <v>2557</v>
      </c>
      <c r="C44" s="16" t="s">
        <v>1377</v>
      </c>
      <c r="D44" s="18" t="s">
        <v>903</v>
      </c>
      <c r="E44" s="22">
        <v>64000</v>
      </c>
      <c r="F44" s="23">
        <v>67.040000000000006</v>
      </c>
      <c r="G44" s="24">
        <v>2.7000000000000001E-3</v>
      </c>
    </row>
    <row r="45" spans="1:7" ht="12.95" customHeight="1">
      <c r="A45" s="20" t="s">
        <v>1440</v>
      </c>
      <c r="B45" s="21" t="s">
        <v>2589</v>
      </c>
      <c r="C45" s="16" t="s">
        <v>1441</v>
      </c>
      <c r="D45" s="18" t="s">
        <v>900</v>
      </c>
      <c r="E45" s="22">
        <v>34000</v>
      </c>
      <c r="F45" s="23">
        <v>64.5</v>
      </c>
      <c r="G45" s="24">
        <v>2.5999999999999999E-3</v>
      </c>
    </row>
    <row r="46" spans="1:7" ht="12.95" customHeight="1">
      <c r="A46" s="20" t="s">
        <v>957</v>
      </c>
      <c r="B46" s="21" t="s">
        <v>2336</v>
      </c>
      <c r="C46" s="16" t="s">
        <v>958</v>
      </c>
      <c r="D46" s="18" t="s">
        <v>888</v>
      </c>
      <c r="E46" s="22">
        <v>8800</v>
      </c>
      <c r="F46" s="23">
        <v>50.53</v>
      </c>
      <c r="G46" s="24">
        <v>2E-3</v>
      </c>
    </row>
    <row r="47" spans="1:7" ht="12.95" customHeight="1">
      <c r="A47" s="20" t="s">
        <v>886</v>
      </c>
      <c r="B47" s="21" t="s">
        <v>2309</v>
      </c>
      <c r="C47" s="16" t="s">
        <v>887</v>
      </c>
      <c r="D47" s="18" t="s">
        <v>888</v>
      </c>
      <c r="E47" s="22">
        <v>10000</v>
      </c>
      <c r="F47" s="23">
        <v>50.16</v>
      </c>
      <c r="G47" s="24">
        <v>2E-3</v>
      </c>
    </row>
    <row r="48" spans="1:7" ht="12.95" customHeight="1">
      <c r="A48" s="20" t="s">
        <v>1130</v>
      </c>
      <c r="B48" s="21" t="s">
        <v>2412</v>
      </c>
      <c r="C48" s="16" t="s">
        <v>1131</v>
      </c>
      <c r="D48" s="18" t="s">
        <v>916</v>
      </c>
      <c r="E48" s="22">
        <v>10000</v>
      </c>
      <c r="F48" s="23">
        <v>39</v>
      </c>
      <c r="G48" s="24">
        <v>1.6000000000000001E-3</v>
      </c>
    </row>
    <row r="49" spans="1:7" ht="12.95" customHeight="1">
      <c r="A49" s="20" t="s">
        <v>1066</v>
      </c>
      <c r="B49" s="21" t="s">
        <v>2385</v>
      </c>
      <c r="C49" s="16" t="s">
        <v>1067</v>
      </c>
      <c r="D49" s="18" t="s">
        <v>888</v>
      </c>
      <c r="E49" s="22">
        <v>4000</v>
      </c>
      <c r="F49" s="23">
        <v>18.559999999999999</v>
      </c>
      <c r="G49" s="24">
        <v>6.9999999999999999E-4</v>
      </c>
    </row>
    <row r="50" spans="1:7" ht="12.95" customHeight="1">
      <c r="A50" s="9"/>
      <c r="B50" s="26" t="s">
        <v>23</v>
      </c>
      <c r="C50" s="25" t="s">
        <v>2</v>
      </c>
      <c r="D50" s="26" t="s">
        <v>2</v>
      </c>
      <c r="E50" s="26" t="s">
        <v>2</v>
      </c>
      <c r="F50" s="27">
        <v>5913.07</v>
      </c>
      <c r="G50" s="28">
        <v>0.23599999999999999</v>
      </c>
    </row>
    <row r="51" spans="1:7" ht="12.95" customHeight="1">
      <c r="A51" s="9"/>
      <c r="B51" s="17" t="s">
        <v>1142</v>
      </c>
      <c r="C51" s="16" t="s">
        <v>2</v>
      </c>
      <c r="D51" s="18" t="s">
        <v>2</v>
      </c>
      <c r="E51" s="18" t="s">
        <v>2</v>
      </c>
      <c r="F51" s="18" t="s">
        <v>2</v>
      </c>
      <c r="G51" s="19" t="s">
        <v>2</v>
      </c>
    </row>
    <row r="52" spans="1:7" ht="12.95" customHeight="1">
      <c r="A52" s="20" t="s">
        <v>1467</v>
      </c>
      <c r="B52" s="21" t="s">
        <v>2812</v>
      </c>
      <c r="C52" s="16" t="s">
        <v>1468</v>
      </c>
      <c r="D52" s="18" t="s">
        <v>1466</v>
      </c>
      <c r="E52" s="22">
        <v>52000</v>
      </c>
      <c r="F52" s="23">
        <v>148.79</v>
      </c>
      <c r="G52" s="24">
        <v>5.8999999999999999E-3</v>
      </c>
    </row>
    <row r="53" spans="1:7" ht="12.95" customHeight="1">
      <c r="A53" s="9"/>
      <c r="B53" s="26" t="s">
        <v>23</v>
      </c>
      <c r="C53" s="25" t="s">
        <v>2</v>
      </c>
      <c r="D53" s="26" t="s">
        <v>2</v>
      </c>
      <c r="E53" s="26" t="s">
        <v>2</v>
      </c>
      <c r="F53" s="27">
        <v>148.79</v>
      </c>
      <c r="G53" s="28">
        <v>5.8999999999999999E-3</v>
      </c>
    </row>
    <row r="54" spans="1:7" ht="12.95" customHeight="1">
      <c r="A54" s="9"/>
      <c r="B54" s="26" t="s">
        <v>26</v>
      </c>
      <c r="C54" s="32" t="s">
        <v>2</v>
      </c>
      <c r="D54" s="29" t="s">
        <v>2</v>
      </c>
      <c r="E54" s="42" t="s">
        <v>2</v>
      </c>
      <c r="F54" s="43">
        <v>6061.86</v>
      </c>
      <c r="G54" s="44">
        <v>0.2419</v>
      </c>
    </row>
    <row r="55" spans="1:7" ht="12.95" customHeight="1">
      <c r="A55" s="9"/>
      <c r="B55" s="17" t="s">
        <v>9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9"/>
      <c r="B56" s="17" t="s">
        <v>10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9"/>
      <c r="B57" s="17" t="s">
        <v>202</v>
      </c>
      <c r="C57" s="16" t="s">
        <v>2</v>
      </c>
      <c r="D57" s="18" t="s">
        <v>2</v>
      </c>
      <c r="E57" s="18" t="s">
        <v>2</v>
      </c>
      <c r="F57" s="18" t="s">
        <v>2</v>
      </c>
      <c r="G57" s="19" t="s">
        <v>2</v>
      </c>
    </row>
    <row r="58" spans="1:7" ht="12.95" customHeight="1">
      <c r="A58" s="20" t="s">
        <v>224</v>
      </c>
      <c r="B58" s="21" t="s">
        <v>226</v>
      </c>
      <c r="C58" s="16" t="s">
        <v>225</v>
      </c>
      <c r="D58" s="18" t="s">
        <v>206</v>
      </c>
      <c r="E58" s="22">
        <v>3500000</v>
      </c>
      <c r="F58" s="23">
        <v>3656.8</v>
      </c>
      <c r="G58" s="24">
        <v>0.1459</v>
      </c>
    </row>
    <row r="59" spans="1:7" ht="12.95" customHeight="1">
      <c r="A59" s="20" t="s">
        <v>577</v>
      </c>
      <c r="B59" s="21" t="s">
        <v>579</v>
      </c>
      <c r="C59" s="16" t="s">
        <v>578</v>
      </c>
      <c r="D59" s="18" t="s">
        <v>206</v>
      </c>
      <c r="E59" s="22">
        <v>3500000</v>
      </c>
      <c r="F59" s="23">
        <v>3565.45</v>
      </c>
      <c r="G59" s="24">
        <v>0.14230000000000001</v>
      </c>
    </row>
    <row r="60" spans="1:7" ht="12.95" customHeight="1">
      <c r="A60" s="20" t="s">
        <v>212</v>
      </c>
      <c r="B60" s="21" t="s">
        <v>214</v>
      </c>
      <c r="C60" s="16" t="s">
        <v>213</v>
      </c>
      <c r="D60" s="18" t="s">
        <v>206</v>
      </c>
      <c r="E60" s="22">
        <v>1500000</v>
      </c>
      <c r="F60" s="23">
        <v>1578.53</v>
      </c>
      <c r="G60" s="24">
        <v>6.3E-2</v>
      </c>
    </row>
    <row r="61" spans="1:7" ht="12.95" customHeight="1">
      <c r="A61" s="20" t="s">
        <v>1624</v>
      </c>
      <c r="B61" s="21" t="s">
        <v>1626</v>
      </c>
      <c r="C61" s="16" t="s">
        <v>1625</v>
      </c>
      <c r="D61" s="18" t="s">
        <v>206</v>
      </c>
      <c r="E61" s="22">
        <v>1000000</v>
      </c>
      <c r="F61" s="23">
        <v>1039</v>
      </c>
      <c r="G61" s="24">
        <v>4.1500000000000002E-2</v>
      </c>
    </row>
    <row r="62" spans="1:7" ht="12.95" customHeight="1">
      <c r="A62" s="20" t="s">
        <v>629</v>
      </c>
      <c r="B62" s="21" t="s">
        <v>631</v>
      </c>
      <c r="C62" s="16" t="s">
        <v>630</v>
      </c>
      <c r="D62" s="18" t="s">
        <v>206</v>
      </c>
      <c r="E62" s="22">
        <v>500000</v>
      </c>
      <c r="F62" s="23">
        <v>522.25</v>
      </c>
      <c r="G62" s="24">
        <v>2.0799999999999999E-2</v>
      </c>
    </row>
    <row r="63" spans="1:7" ht="12.95" customHeight="1">
      <c r="A63" s="20" t="s">
        <v>568</v>
      </c>
      <c r="B63" s="21" t="s">
        <v>570</v>
      </c>
      <c r="C63" s="16" t="s">
        <v>569</v>
      </c>
      <c r="D63" s="18" t="s">
        <v>206</v>
      </c>
      <c r="E63" s="22">
        <v>37000</v>
      </c>
      <c r="F63" s="23">
        <v>38.46</v>
      </c>
      <c r="G63" s="24">
        <v>1.5E-3</v>
      </c>
    </row>
    <row r="64" spans="1:7" ht="12.95" customHeight="1">
      <c r="A64" s="9"/>
      <c r="B64" s="17" t="s">
        <v>11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20" t="s">
        <v>1627</v>
      </c>
      <c r="B65" s="21" t="s">
        <v>2662</v>
      </c>
      <c r="C65" s="16" t="s">
        <v>1628</v>
      </c>
      <c r="D65" s="18" t="s">
        <v>253</v>
      </c>
      <c r="E65" s="22">
        <v>1000000</v>
      </c>
      <c r="F65" s="23">
        <v>1009.9</v>
      </c>
      <c r="G65" s="24">
        <v>4.0300000000000002E-2</v>
      </c>
    </row>
    <row r="66" spans="1:7" ht="12.95" customHeight="1">
      <c r="A66" s="20" t="s">
        <v>1629</v>
      </c>
      <c r="B66" s="21" t="s">
        <v>2663</v>
      </c>
      <c r="C66" s="16" t="s">
        <v>1630</v>
      </c>
      <c r="D66" s="18" t="s">
        <v>406</v>
      </c>
      <c r="E66" s="22">
        <v>1000000</v>
      </c>
      <c r="F66" s="23">
        <v>1007.85</v>
      </c>
      <c r="G66" s="24">
        <v>4.02E-2</v>
      </c>
    </row>
    <row r="67" spans="1:7" ht="12.95" customHeight="1">
      <c r="A67" s="20" t="s">
        <v>1631</v>
      </c>
      <c r="B67" s="21" t="s">
        <v>1633</v>
      </c>
      <c r="C67" s="16" t="s">
        <v>1632</v>
      </c>
      <c r="D67" s="18" t="s">
        <v>1634</v>
      </c>
      <c r="E67" s="22">
        <v>500000</v>
      </c>
      <c r="F67" s="23">
        <v>502.75</v>
      </c>
      <c r="G67" s="24">
        <v>2.01E-2</v>
      </c>
    </row>
    <row r="68" spans="1:7" ht="12.95" customHeight="1">
      <c r="A68" s="20" t="s">
        <v>1635</v>
      </c>
      <c r="B68" s="21" t="s">
        <v>1637</v>
      </c>
      <c r="C68" s="16" t="s">
        <v>1636</v>
      </c>
      <c r="D68" s="18" t="s">
        <v>272</v>
      </c>
      <c r="E68" s="22">
        <v>400000</v>
      </c>
      <c r="F68" s="23">
        <v>405.83</v>
      </c>
      <c r="G68" s="24">
        <v>1.6199999999999999E-2</v>
      </c>
    </row>
    <row r="69" spans="1:7" ht="12.95" customHeight="1">
      <c r="A69" s="20" t="s">
        <v>769</v>
      </c>
      <c r="B69" s="21" t="s">
        <v>2282</v>
      </c>
      <c r="C69" s="16" t="s">
        <v>770</v>
      </c>
      <c r="D69" s="18" t="s">
        <v>272</v>
      </c>
      <c r="E69" s="22">
        <v>350000</v>
      </c>
      <c r="F69" s="23">
        <v>367.32</v>
      </c>
      <c r="G69" s="24">
        <v>1.47E-2</v>
      </c>
    </row>
    <row r="70" spans="1:7" ht="12.95" customHeight="1">
      <c r="A70" s="20" t="s">
        <v>1638</v>
      </c>
      <c r="B70" s="21" t="s">
        <v>2664</v>
      </c>
      <c r="C70" s="16" t="s">
        <v>1639</v>
      </c>
      <c r="D70" s="18" t="s">
        <v>272</v>
      </c>
      <c r="E70" s="22">
        <v>330000</v>
      </c>
      <c r="F70" s="23">
        <v>345.42</v>
      </c>
      <c r="G70" s="24">
        <v>1.38E-2</v>
      </c>
    </row>
    <row r="71" spans="1:7" ht="12.95" customHeight="1">
      <c r="A71" s="20" t="s">
        <v>1640</v>
      </c>
      <c r="B71" s="21" t="s">
        <v>2665</v>
      </c>
      <c r="C71" s="16" t="s">
        <v>1641</v>
      </c>
      <c r="D71" s="18" t="s">
        <v>278</v>
      </c>
      <c r="E71" s="22">
        <v>3377738</v>
      </c>
      <c r="F71" s="23">
        <v>340.11</v>
      </c>
      <c r="G71" s="24">
        <v>1.3599999999999999E-2</v>
      </c>
    </row>
    <row r="72" spans="1:7" ht="12.95" customHeight="1">
      <c r="A72" s="20" t="s">
        <v>1642</v>
      </c>
      <c r="B72" s="21" t="s">
        <v>2666</v>
      </c>
      <c r="C72" s="16" t="s">
        <v>1643</v>
      </c>
      <c r="D72" s="18" t="s">
        <v>22</v>
      </c>
      <c r="E72" s="22">
        <v>200000</v>
      </c>
      <c r="F72" s="23">
        <v>198.5</v>
      </c>
      <c r="G72" s="24">
        <v>7.9000000000000008E-3</v>
      </c>
    </row>
    <row r="73" spans="1:7" ht="12.95" customHeight="1">
      <c r="A73" s="20" t="s">
        <v>1644</v>
      </c>
      <c r="B73" s="21" t="s">
        <v>2667</v>
      </c>
      <c r="C73" s="16" t="s">
        <v>1645</v>
      </c>
      <c r="D73" s="18" t="s">
        <v>278</v>
      </c>
      <c r="E73" s="22">
        <v>1930136</v>
      </c>
      <c r="F73" s="23">
        <v>196.84</v>
      </c>
      <c r="G73" s="24">
        <v>7.9000000000000008E-3</v>
      </c>
    </row>
    <row r="74" spans="1:7" ht="12.95" customHeight="1">
      <c r="A74" s="20" t="s">
        <v>1646</v>
      </c>
      <c r="B74" s="21" t="s">
        <v>2668</v>
      </c>
      <c r="C74" s="16" t="s">
        <v>1647</v>
      </c>
      <c r="D74" s="18" t="s">
        <v>278</v>
      </c>
      <c r="E74" s="22">
        <v>1447602</v>
      </c>
      <c r="F74" s="23">
        <v>149.13999999999999</v>
      </c>
      <c r="G74" s="24">
        <v>6.0000000000000001E-3</v>
      </c>
    </row>
    <row r="75" spans="1:7" ht="12.95" customHeight="1">
      <c r="A75" s="9"/>
      <c r="B75" s="26" t="s">
        <v>23</v>
      </c>
      <c r="C75" s="25" t="s">
        <v>2</v>
      </c>
      <c r="D75" s="26" t="s">
        <v>2</v>
      </c>
      <c r="E75" s="26" t="s">
        <v>2</v>
      </c>
      <c r="F75" s="27">
        <v>14924.15</v>
      </c>
      <c r="G75" s="28">
        <v>0.59570000000000001</v>
      </c>
    </row>
    <row r="76" spans="1:7" ht="12.95" customHeight="1">
      <c r="A76" s="9"/>
      <c r="B76" s="17" t="s">
        <v>24</v>
      </c>
      <c r="C76" s="16" t="s">
        <v>2</v>
      </c>
      <c r="D76" s="29" t="s">
        <v>2</v>
      </c>
      <c r="E76" s="29" t="s">
        <v>2</v>
      </c>
      <c r="F76" s="30" t="s">
        <v>25</v>
      </c>
      <c r="G76" s="31" t="s">
        <v>25</v>
      </c>
    </row>
    <row r="77" spans="1:7" ht="12.95" customHeight="1">
      <c r="A77" s="9"/>
      <c r="B77" s="25" t="s">
        <v>23</v>
      </c>
      <c r="C77" s="32" t="s">
        <v>2</v>
      </c>
      <c r="D77" s="29" t="s">
        <v>2</v>
      </c>
      <c r="E77" s="29" t="s">
        <v>2</v>
      </c>
      <c r="F77" s="30" t="s">
        <v>25</v>
      </c>
      <c r="G77" s="31" t="s">
        <v>25</v>
      </c>
    </row>
    <row r="78" spans="1:7" ht="12.95" customHeight="1">
      <c r="A78" s="9"/>
      <c r="B78" s="34" t="s">
        <v>2107</v>
      </c>
      <c r="C78" s="33" t="s">
        <v>2</v>
      </c>
      <c r="D78" s="35" t="s">
        <v>2</v>
      </c>
      <c r="E78" s="35" t="s">
        <v>2</v>
      </c>
      <c r="F78" s="35" t="s">
        <v>2</v>
      </c>
      <c r="G78" s="36" t="s">
        <v>2</v>
      </c>
    </row>
    <row r="79" spans="1:7" ht="12.95" customHeight="1">
      <c r="A79" s="37"/>
      <c r="B79" s="39" t="s">
        <v>23</v>
      </c>
      <c r="C79" s="38" t="s">
        <v>2</v>
      </c>
      <c r="D79" s="39" t="s">
        <v>2</v>
      </c>
      <c r="E79" s="39" t="s">
        <v>2</v>
      </c>
      <c r="F79" s="40" t="s">
        <v>25</v>
      </c>
      <c r="G79" s="41" t="s">
        <v>25</v>
      </c>
    </row>
    <row r="80" spans="1:7" ht="12.95" customHeight="1">
      <c r="A80" s="9"/>
      <c r="B80" s="26" t="s">
        <v>26</v>
      </c>
      <c r="C80" s="32" t="s">
        <v>2</v>
      </c>
      <c r="D80" s="29" t="s">
        <v>2</v>
      </c>
      <c r="E80" s="42" t="s">
        <v>2</v>
      </c>
      <c r="F80" s="43">
        <v>14924.15</v>
      </c>
      <c r="G80" s="44">
        <v>0.59570000000000001</v>
      </c>
    </row>
    <row r="81" spans="1:7" ht="12.95" customHeight="1">
      <c r="A81" s="9"/>
      <c r="B81" s="17" t="s">
        <v>27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9"/>
      <c r="B82" s="17" t="s">
        <v>358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10" t="s">
        <v>2</v>
      </c>
      <c r="B83" s="21" t="s">
        <v>359</v>
      </c>
      <c r="C83" s="16" t="s">
        <v>2</v>
      </c>
      <c r="D83" s="18" t="s">
        <v>2</v>
      </c>
      <c r="E83" s="45" t="s">
        <v>2</v>
      </c>
      <c r="F83" s="23">
        <v>3730.62</v>
      </c>
      <c r="G83" s="24">
        <v>0.1489</v>
      </c>
    </row>
    <row r="84" spans="1:7" ht="12.95" customHeight="1">
      <c r="A84" s="9"/>
      <c r="B84" s="26" t="s">
        <v>26</v>
      </c>
      <c r="C84" s="32" t="s">
        <v>2</v>
      </c>
      <c r="D84" s="29" t="s">
        <v>2</v>
      </c>
      <c r="E84" s="42" t="s">
        <v>2</v>
      </c>
      <c r="F84" s="43">
        <v>3730.62</v>
      </c>
      <c r="G84" s="44">
        <v>0.1489</v>
      </c>
    </row>
    <row r="85" spans="1:7" ht="12.95" customHeight="1">
      <c r="A85" s="9"/>
      <c r="B85" s="26" t="s">
        <v>197</v>
      </c>
      <c r="C85" s="32" t="s">
        <v>2</v>
      </c>
      <c r="D85" s="29" t="s">
        <v>2</v>
      </c>
      <c r="E85" s="18" t="s">
        <v>2</v>
      </c>
      <c r="F85" s="43">
        <v>341.35</v>
      </c>
      <c r="G85" s="44">
        <v>1.35E-2</v>
      </c>
    </row>
    <row r="86" spans="1:7" ht="12.95" customHeight="1" thickBot="1">
      <c r="A86" s="9"/>
      <c r="B86" s="47" t="s">
        <v>198</v>
      </c>
      <c r="C86" s="46" t="s">
        <v>2</v>
      </c>
      <c r="D86" s="48" t="s">
        <v>2</v>
      </c>
      <c r="E86" s="48" t="s">
        <v>2</v>
      </c>
      <c r="F86" s="49">
        <v>25057.9819078</v>
      </c>
      <c r="G86" s="50">
        <v>1</v>
      </c>
    </row>
    <row r="87" spans="1:7" ht="12.95" customHeight="1">
      <c r="A87" s="9"/>
      <c r="B87" s="10" t="s">
        <v>2</v>
      </c>
      <c r="C87" s="9"/>
      <c r="D87" s="9"/>
      <c r="E87" s="9"/>
      <c r="F87" s="9"/>
      <c r="G87" s="9"/>
    </row>
    <row r="88" spans="1:7" ht="12.95" customHeight="1">
      <c r="A88" s="9"/>
      <c r="B88" s="51" t="s">
        <v>2</v>
      </c>
      <c r="C88" s="9"/>
      <c r="D88" s="9"/>
      <c r="E88" s="9"/>
      <c r="F88" s="9"/>
      <c r="G88" s="9"/>
    </row>
    <row r="89" spans="1:7" ht="12.95" customHeight="1">
      <c r="A89" s="9"/>
      <c r="B89" s="51" t="s">
        <v>199</v>
      </c>
      <c r="C89" s="9"/>
      <c r="D89" s="9"/>
      <c r="E89" s="9"/>
      <c r="F89" s="9"/>
      <c r="G89" s="9"/>
    </row>
    <row r="90" spans="1:7" ht="12.95" customHeight="1">
      <c r="A90" s="9"/>
      <c r="B90" s="51" t="s">
        <v>2</v>
      </c>
      <c r="C90" s="9"/>
      <c r="D90" s="9"/>
      <c r="E90" s="9"/>
      <c r="F90" s="9"/>
      <c r="G90" s="9"/>
    </row>
    <row r="91" spans="1:7" ht="26.1" customHeight="1">
      <c r="A91" s="9"/>
      <c r="B91" s="53"/>
      <c r="C91" s="9"/>
      <c r="E91" s="9"/>
      <c r="F91" s="9"/>
      <c r="G91" s="9"/>
    </row>
    <row r="92" spans="1:7" ht="12.95" customHeight="1">
      <c r="A92" s="9"/>
      <c r="B92" s="51" t="s">
        <v>2</v>
      </c>
      <c r="C92" s="9"/>
      <c r="D92" s="9"/>
      <c r="E92" s="9"/>
      <c r="F92" s="9"/>
      <c r="G9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>
      <selection activeCell="B6" sqref="B6"/>
    </sheetView>
  </sheetViews>
  <sheetFormatPr defaultRowHeight="12.75"/>
  <cols>
    <col min="1" max="1" width="12.57031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Asset Allocation Fund of Fund - Aggressive Plan (IDFCAAF-AP)</v>
      </c>
      <c r="C4" s="72"/>
      <c r="D4" s="72"/>
      <c r="E4" s="72"/>
      <c r="F4" s="72"/>
      <c r="G4" s="72"/>
    </row>
    <row r="5" spans="1:7" s="64" customFormat="1" ht="15.95" customHeight="1">
      <c r="A5" s="62" t="s">
        <v>1648</v>
      </c>
      <c r="B5" s="63" t="s">
        <v>2127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358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359</v>
      </c>
      <c r="C11" s="16" t="s">
        <v>2</v>
      </c>
      <c r="D11" s="18" t="s">
        <v>2</v>
      </c>
      <c r="E11" s="45" t="s">
        <v>2</v>
      </c>
      <c r="F11" s="23">
        <v>400.07</v>
      </c>
      <c r="G11" s="24">
        <v>0.19789999999999999</v>
      </c>
    </row>
    <row r="12" spans="1:7" ht="12.95" customHeight="1">
      <c r="A12" s="9"/>
      <c r="B12" s="26" t="s">
        <v>26</v>
      </c>
      <c r="C12" s="32" t="s">
        <v>2</v>
      </c>
      <c r="D12" s="29" t="s">
        <v>2</v>
      </c>
      <c r="E12" s="42" t="s">
        <v>2</v>
      </c>
      <c r="F12" s="43">
        <v>400.07</v>
      </c>
      <c r="G12" s="44">
        <v>0.19789999999999999</v>
      </c>
    </row>
    <row r="13" spans="1:7" ht="12.95" customHeight="1">
      <c r="A13" s="9"/>
      <c r="B13" s="17" t="s">
        <v>1649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1650</v>
      </c>
      <c r="B14" s="21" t="s">
        <v>1652</v>
      </c>
      <c r="C14" s="16" t="s">
        <v>1651</v>
      </c>
      <c r="D14" s="18" t="s">
        <v>2</v>
      </c>
      <c r="E14" s="22">
        <v>10238</v>
      </c>
      <c r="F14" s="23">
        <v>268.08</v>
      </c>
      <c r="G14" s="24">
        <v>0.1326</v>
      </c>
    </row>
    <row r="15" spans="1:7" ht="12.95" customHeight="1">
      <c r="A15" s="9"/>
      <c r="B15" s="17" t="s">
        <v>1612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1653</v>
      </c>
      <c r="B16" s="21" t="s">
        <v>1655</v>
      </c>
      <c r="C16" s="16" t="s">
        <v>1654</v>
      </c>
      <c r="D16" s="18" t="s">
        <v>2</v>
      </c>
      <c r="E16" s="59">
        <v>338105.185</v>
      </c>
      <c r="F16" s="23">
        <v>185.62</v>
      </c>
      <c r="G16" s="24">
        <v>9.1800000000000007E-2</v>
      </c>
    </row>
    <row r="17" spans="1:7" ht="12.95" customHeight="1">
      <c r="A17" s="20" t="s">
        <v>1656</v>
      </c>
      <c r="B17" s="21" t="s">
        <v>1658</v>
      </c>
      <c r="C17" s="16" t="s">
        <v>1657</v>
      </c>
      <c r="D17" s="18" t="s">
        <v>2</v>
      </c>
      <c r="E17" s="59">
        <v>42764.381999999998</v>
      </c>
      <c r="F17" s="23">
        <v>184.8</v>
      </c>
      <c r="G17" s="24">
        <v>9.1399999999999995E-2</v>
      </c>
    </row>
    <row r="18" spans="1:7" ht="12.95" customHeight="1">
      <c r="A18" s="20" t="s">
        <v>1616</v>
      </c>
      <c r="B18" s="21" t="s">
        <v>1618</v>
      </c>
      <c r="C18" s="16" t="s">
        <v>1617</v>
      </c>
      <c r="D18" s="18" t="s">
        <v>2</v>
      </c>
      <c r="E18" s="59">
        <v>691388.79500000004</v>
      </c>
      <c r="F18" s="23">
        <v>162</v>
      </c>
      <c r="G18" s="24">
        <v>8.0100000000000005E-2</v>
      </c>
    </row>
    <row r="19" spans="1:7" ht="12.95" customHeight="1">
      <c r="A19" s="20" t="s">
        <v>1659</v>
      </c>
      <c r="B19" s="21" t="s">
        <v>1661</v>
      </c>
      <c r="C19" s="16" t="s">
        <v>1660</v>
      </c>
      <c r="D19" s="18" t="s">
        <v>2</v>
      </c>
      <c r="E19" s="59">
        <v>322976.054</v>
      </c>
      <c r="F19" s="23">
        <v>140.38</v>
      </c>
      <c r="G19" s="24">
        <v>6.9400000000000003E-2</v>
      </c>
    </row>
    <row r="20" spans="1:7" ht="12.95" customHeight="1">
      <c r="A20" s="20" t="s">
        <v>1662</v>
      </c>
      <c r="B20" s="21" t="s">
        <v>1664</v>
      </c>
      <c r="C20" s="16" t="s">
        <v>1663</v>
      </c>
      <c r="D20" s="18" t="s">
        <v>2</v>
      </c>
      <c r="E20" s="59">
        <v>51867.021999999997</v>
      </c>
      <c r="F20" s="23">
        <v>136</v>
      </c>
      <c r="G20" s="24">
        <v>6.7299999999999999E-2</v>
      </c>
    </row>
    <row r="21" spans="1:7" ht="12.95" customHeight="1">
      <c r="A21" s="20" t="s">
        <v>1665</v>
      </c>
      <c r="B21" s="21" t="s">
        <v>1667</v>
      </c>
      <c r="C21" s="16" t="s">
        <v>1666</v>
      </c>
      <c r="D21" s="18" t="s">
        <v>2</v>
      </c>
      <c r="E21" s="59">
        <v>13025.195</v>
      </c>
      <c r="F21" s="23">
        <v>135</v>
      </c>
      <c r="G21" s="24">
        <v>6.6799999999999998E-2</v>
      </c>
    </row>
    <row r="22" spans="1:7" ht="12.95" customHeight="1">
      <c r="A22" s="20" t="s">
        <v>1668</v>
      </c>
      <c r="B22" s="21" t="s">
        <v>1670</v>
      </c>
      <c r="C22" s="16" t="s">
        <v>1669</v>
      </c>
      <c r="D22" s="18" t="s">
        <v>2</v>
      </c>
      <c r="E22" s="59">
        <v>384750.91899999999</v>
      </c>
      <c r="F22" s="23">
        <v>107</v>
      </c>
      <c r="G22" s="24">
        <v>5.2900000000000003E-2</v>
      </c>
    </row>
    <row r="23" spans="1:7" ht="12.95" customHeight="1">
      <c r="A23" s="20" t="s">
        <v>1671</v>
      </c>
      <c r="B23" s="21" t="s">
        <v>1673</v>
      </c>
      <c r="C23" s="16" t="s">
        <v>1672</v>
      </c>
      <c r="D23" s="18" t="s">
        <v>2</v>
      </c>
      <c r="E23" s="59">
        <v>299534.462</v>
      </c>
      <c r="F23" s="23">
        <v>107</v>
      </c>
      <c r="G23" s="24">
        <v>5.2900000000000003E-2</v>
      </c>
    </row>
    <row r="24" spans="1:7" ht="12.95" customHeight="1">
      <c r="A24" s="20" t="s">
        <v>1674</v>
      </c>
      <c r="B24" s="21" t="s">
        <v>1676</v>
      </c>
      <c r="C24" s="16" t="s">
        <v>1675</v>
      </c>
      <c r="D24" s="18" t="s">
        <v>2</v>
      </c>
      <c r="E24" s="59">
        <v>248774.726</v>
      </c>
      <c r="F24" s="23">
        <v>107</v>
      </c>
      <c r="G24" s="24">
        <v>5.2900000000000003E-2</v>
      </c>
    </row>
    <row r="25" spans="1:7" ht="12.95" customHeight="1">
      <c r="A25" s="20" t="s">
        <v>1677</v>
      </c>
      <c r="B25" s="21" t="s">
        <v>1679</v>
      </c>
      <c r="C25" s="16" t="s">
        <v>1678</v>
      </c>
      <c r="D25" s="18" t="s">
        <v>2</v>
      </c>
      <c r="E25" s="59">
        <v>105863.82799999999</v>
      </c>
      <c r="F25" s="23">
        <v>52.15</v>
      </c>
      <c r="G25" s="24">
        <v>2.58E-2</v>
      </c>
    </row>
    <row r="26" spans="1:7" ht="12.95" customHeight="1">
      <c r="A26" s="20" t="s">
        <v>1680</v>
      </c>
      <c r="B26" s="21" t="s">
        <v>1682</v>
      </c>
      <c r="C26" s="16" t="s">
        <v>1681</v>
      </c>
      <c r="D26" s="18" t="s">
        <v>2</v>
      </c>
      <c r="E26" s="59">
        <v>134799.38699999999</v>
      </c>
      <c r="F26" s="23">
        <v>51</v>
      </c>
      <c r="G26" s="24">
        <v>2.52E-2</v>
      </c>
    </row>
    <row r="27" spans="1:7" ht="12.95" customHeight="1">
      <c r="A27" s="9"/>
      <c r="B27" s="26" t="s">
        <v>26</v>
      </c>
      <c r="C27" s="32" t="s">
        <v>2</v>
      </c>
      <c r="D27" s="29" t="s">
        <v>2</v>
      </c>
      <c r="E27" s="42" t="s">
        <v>2</v>
      </c>
      <c r="F27" s="43">
        <v>1636.03</v>
      </c>
      <c r="G27" s="44">
        <v>0.80910000000000004</v>
      </c>
    </row>
    <row r="28" spans="1:7" ht="12.95" customHeight="1">
      <c r="A28" s="9"/>
      <c r="B28" s="26" t="s">
        <v>197</v>
      </c>
      <c r="C28" s="32" t="s">
        <v>2</v>
      </c>
      <c r="D28" s="29" t="s">
        <v>2</v>
      </c>
      <c r="E28" s="18" t="s">
        <v>2</v>
      </c>
      <c r="F28" s="43">
        <v>-14.13</v>
      </c>
      <c r="G28" s="44">
        <v>-7.0000000000000001E-3</v>
      </c>
    </row>
    <row r="29" spans="1:7" ht="12.95" customHeight="1" thickBot="1">
      <c r="A29" s="9"/>
      <c r="B29" s="47" t="s">
        <v>198</v>
      </c>
      <c r="C29" s="46" t="s">
        <v>2</v>
      </c>
      <c r="D29" s="48" t="s">
        <v>2</v>
      </c>
      <c r="E29" s="48" t="s">
        <v>2</v>
      </c>
      <c r="F29" s="49">
        <v>2021.9708406</v>
      </c>
      <c r="G29" s="50">
        <v>1</v>
      </c>
    </row>
    <row r="30" spans="1:7" ht="12.95" customHeight="1">
      <c r="A30" s="9"/>
      <c r="B30" s="10" t="s">
        <v>2</v>
      </c>
      <c r="C30" s="9"/>
      <c r="D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  <row r="33" spans="1:7" ht="26.1" customHeight="1">
      <c r="A33" s="9"/>
      <c r="B33" s="53"/>
      <c r="C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30"/>
  <sheetViews>
    <sheetView showGridLines="0" zoomScaleNormal="100" workbookViewId="0">
      <selection activeCell="B6" sqref="B6"/>
    </sheetView>
  </sheetViews>
  <sheetFormatPr defaultRowHeight="12.75"/>
  <cols>
    <col min="1" max="1" width="7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Asset Allocation Fund of Fund - Conservative Plan (IDFCAAF-CP)</v>
      </c>
      <c r="C4" s="72"/>
      <c r="D4" s="72"/>
      <c r="E4" s="72"/>
      <c r="F4" s="72"/>
      <c r="G4" s="72"/>
    </row>
    <row r="5" spans="1:7" s="64" customFormat="1" ht="15.95" customHeight="1">
      <c r="A5" s="62" t="s">
        <v>1683</v>
      </c>
      <c r="B5" s="63" t="s">
        <v>2128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358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359</v>
      </c>
      <c r="C11" s="16" t="s">
        <v>2</v>
      </c>
      <c r="D11" s="18" t="s">
        <v>2</v>
      </c>
      <c r="E11" s="45" t="s">
        <v>2</v>
      </c>
      <c r="F11" s="23">
        <v>210.04</v>
      </c>
      <c r="G11" s="24">
        <v>8.5900000000000004E-2</v>
      </c>
    </row>
    <row r="12" spans="1:7" ht="12.95" customHeight="1">
      <c r="A12" s="9"/>
      <c r="B12" s="26" t="s">
        <v>26</v>
      </c>
      <c r="C12" s="32" t="s">
        <v>2</v>
      </c>
      <c r="D12" s="29" t="s">
        <v>2</v>
      </c>
      <c r="E12" s="42" t="s">
        <v>2</v>
      </c>
      <c r="F12" s="43">
        <v>210.04</v>
      </c>
      <c r="G12" s="44">
        <v>8.5900000000000004E-2</v>
      </c>
    </row>
    <row r="13" spans="1:7" ht="12.95" customHeight="1">
      <c r="A13" s="9"/>
      <c r="B13" s="17" t="s">
        <v>1612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1616</v>
      </c>
      <c r="B14" s="21" t="s">
        <v>1618</v>
      </c>
      <c r="C14" s="16" t="s">
        <v>1617</v>
      </c>
      <c r="D14" s="18" t="s">
        <v>2</v>
      </c>
      <c r="E14" s="59">
        <v>4438545.352</v>
      </c>
      <c r="F14" s="23">
        <v>1040</v>
      </c>
      <c r="G14" s="24">
        <v>0.42520000000000002</v>
      </c>
    </row>
    <row r="15" spans="1:7" ht="12.95" customHeight="1">
      <c r="A15" s="20" t="s">
        <v>1671</v>
      </c>
      <c r="B15" s="21" t="s">
        <v>1673</v>
      </c>
      <c r="C15" s="16" t="s">
        <v>1672</v>
      </c>
      <c r="D15" s="18" t="s">
        <v>2</v>
      </c>
      <c r="E15" s="59">
        <v>487093.424</v>
      </c>
      <c r="F15" s="23">
        <v>174</v>
      </c>
      <c r="G15" s="24">
        <v>7.1099999999999997E-2</v>
      </c>
    </row>
    <row r="16" spans="1:7" ht="12.95" customHeight="1">
      <c r="A16" s="20" t="s">
        <v>1668</v>
      </c>
      <c r="B16" s="21" t="s">
        <v>1670</v>
      </c>
      <c r="C16" s="16" t="s">
        <v>1669</v>
      </c>
      <c r="D16" s="18" t="s">
        <v>2</v>
      </c>
      <c r="E16" s="59">
        <v>625669.71799999999</v>
      </c>
      <c r="F16" s="23">
        <v>174</v>
      </c>
      <c r="G16" s="24">
        <v>7.1099999999999997E-2</v>
      </c>
    </row>
    <row r="17" spans="1:7" ht="12.95" customHeight="1">
      <c r="A17" s="20" t="s">
        <v>1674</v>
      </c>
      <c r="B17" s="21" t="s">
        <v>1676</v>
      </c>
      <c r="C17" s="16" t="s">
        <v>1675</v>
      </c>
      <c r="D17" s="18" t="s">
        <v>2</v>
      </c>
      <c r="E17" s="59">
        <v>402224.55800000002</v>
      </c>
      <c r="F17" s="23">
        <v>173</v>
      </c>
      <c r="G17" s="24">
        <v>7.0699999999999999E-2</v>
      </c>
    </row>
    <row r="18" spans="1:7" ht="12.95" customHeight="1">
      <c r="A18" s="20" t="s">
        <v>1659</v>
      </c>
      <c r="B18" s="21" t="s">
        <v>1661</v>
      </c>
      <c r="C18" s="16" t="s">
        <v>1660</v>
      </c>
      <c r="D18" s="18" t="s">
        <v>2</v>
      </c>
      <c r="E18" s="59">
        <v>145905.73699999999</v>
      </c>
      <c r="F18" s="23">
        <v>63.42</v>
      </c>
      <c r="G18" s="24">
        <v>2.5899999999999999E-2</v>
      </c>
    </row>
    <row r="19" spans="1:7" ht="12.95" customHeight="1">
      <c r="A19" s="20" t="s">
        <v>1665</v>
      </c>
      <c r="B19" s="21" t="s">
        <v>1667</v>
      </c>
      <c r="C19" s="16" t="s">
        <v>1666</v>
      </c>
      <c r="D19" s="18" t="s">
        <v>2</v>
      </c>
      <c r="E19" s="59">
        <v>5885.4589999999998</v>
      </c>
      <c r="F19" s="23">
        <v>61</v>
      </c>
      <c r="G19" s="24">
        <v>2.4899999999999999E-2</v>
      </c>
    </row>
    <row r="20" spans="1:7" ht="12.95" customHeight="1">
      <c r="A20" s="20" t="s">
        <v>1656</v>
      </c>
      <c r="B20" s="21" t="s">
        <v>1658</v>
      </c>
      <c r="C20" s="16" t="s">
        <v>1657</v>
      </c>
      <c r="D20" s="18" t="s">
        <v>2</v>
      </c>
      <c r="E20" s="59">
        <v>14116.188</v>
      </c>
      <c r="F20" s="23">
        <v>61</v>
      </c>
      <c r="G20" s="24">
        <v>2.4899999999999999E-2</v>
      </c>
    </row>
    <row r="21" spans="1:7" ht="12.95" customHeight="1">
      <c r="A21" s="20" t="s">
        <v>1662</v>
      </c>
      <c r="B21" s="21" t="s">
        <v>1664</v>
      </c>
      <c r="C21" s="16" t="s">
        <v>1663</v>
      </c>
      <c r="D21" s="18" t="s">
        <v>2</v>
      </c>
      <c r="E21" s="59">
        <v>23263.884999999998</v>
      </c>
      <c r="F21" s="23">
        <v>61</v>
      </c>
      <c r="G21" s="24">
        <v>2.4899999999999999E-2</v>
      </c>
    </row>
    <row r="22" spans="1:7" ht="12.95" customHeight="1">
      <c r="A22" s="20" t="s">
        <v>1653</v>
      </c>
      <c r="B22" s="21" t="s">
        <v>1655</v>
      </c>
      <c r="C22" s="16" t="s">
        <v>1654</v>
      </c>
      <c r="D22" s="18" t="s">
        <v>2</v>
      </c>
      <c r="E22" s="59">
        <v>111113.13499999999</v>
      </c>
      <c r="F22" s="23">
        <v>61</v>
      </c>
      <c r="G22" s="24">
        <v>2.4899999999999999E-2</v>
      </c>
    </row>
    <row r="23" spans="1:7" ht="12.95" customHeight="1">
      <c r="A23" s="9"/>
      <c r="B23" s="26" t="s">
        <v>26</v>
      </c>
      <c r="C23" s="32" t="s">
        <v>2</v>
      </c>
      <c r="D23" s="29" t="s">
        <v>2</v>
      </c>
      <c r="E23" s="42" t="s">
        <v>2</v>
      </c>
      <c r="F23" s="43">
        <v>1868.42</v>
      </c>
      <c r="G23" s="44">
        <v>0.76359999999999995</v>
      </c>
    </row>
    <row r="24" spans="1:7" ht="12.95" customHeight="1">
      <c r="A24" s="9"/>
      <c r="B24" s="26" t="s">
        <v>197</v>
      </c>
      <c r="C24" s="32" t="s">
        <v>2</v>
      </c>
      <c r="D24" s="29" t="s">
        <v>2</v>
      </c>
      <c r="E24" s="18" t="s">
        <v>2</v>
      </c>
      <c r="F24" s="43">
        <v>367.63</v>
      </c>
      <c r="G24" s="44">
        <v>0.15049999999999999</v>
      </c>
    </row>
    <row r="25" spans="1:7" ht="12.95" customHeight="1" thickBot="1">
      <c r="A25" s="9"/>
      <c r="B25" s="47" t="s">
        <v>198</v>
      </c>
      <c r="C25" s="46" t="s">
        <v>2</v>
      </c>
      <c r="D25" s="48" t="s">
        <v>2</v>
      </c>
      <c r="E25" s="48" t="s">
        <v>2</v>
      </c>
      <c r="F25" s="49">
        <v>2446.0896649000001</v>
      </c>
      <c r="G25" s="50">
        <v>1</v>
      </c>
    </row>
    <row r="26" spans="1:7" ht="12.95" customHeight="1">
      <c r="A26" s="9"/>
      <c r="B26" s="10" t="s">
        <v>2</v>
      </c>
      <c r="C26" s="9"/>
      <c r="D26" s="9"/>
      <c r="E26" s="9"/>
      <c r="F26" s="9"/>
      <c r="G26" s="9"/>
    </row>
    <row r="27" spans="1:7" ht="12.95" customHeight="1">
      <c r="A27" s="9"/>
      <c r="B27" s="51" t="s">
        <v>2</v>
      </c>
      <c r="C27" s="9"/>
      <c r="D27" s="9"/>
      <c r="E27" s="9"/>
      <c r="F27" s="9"/>
      <c r="G27" s="9"/>
    </row>
    <row r="28" spans="1:7" ht="12.95" customHeight="1">
      <c r="A28" s="9"/>
      <c r="B28" s="51" t="s">
        <v>2</v>
      </c>
      <c r="C28" s="9"/>
      <c r="D28" s="9"/>
      <c r="E28" s="9"/>
      <c r="F28" s="9"/>
      <c r="G28" s="9"/>
    </row>
    <row r="29" spans="1:7" ht="26.1" customHeight="1">
      <c r="A29" s="9"/>
      <c r="B29" s="53"/>
      <c r="C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5"/>
  <sheetViews>
    <sheetView showGridLines="0" zoomScaleNormal="100" workbookViewId="0">
      <selection activeCell="B6" sqref="B6"/>
    </sheetView>
  </sheetViews>
  <sheetFormatPr defaultRowHeight="12.75"/>
  <cols>
    <col min="1" max="1" width="12.57031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Asset Allocation Fund of Fund - Moderate Plan (IDFCAAF-MP)</v>
      </c>
      <c r="C4" s="72"/>
      <c r="D4" s="72"/>
      <c r="E4" s="72"/>
      <c r="F4" s="72"/>
      <c r="G4" s="72"/>
    </row>
    <row r="5" spans="1:7" s="64" customFormat="1" ht="15.95" customHeight="1">
      <c r="A5" s="62" t="s">
        <v>1684</v>
      </c>
      <c r="B5" s="63" t="s">
        <v>2129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358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359</v>
      </c>
      <c r="C11" s="16" t="s">
        <v>2</v>
      </c>
      <c r="D11" s="18" t="s">
        <v>2</v>
      </c>
      <c r="E11" s="45" t="s">
        <v>2</v>
      </c>
      <c r="F11" s="23">
        <v>660.11</v>
      </c>
      <c r="G11" s="24">
        <v>0.17710000000000001</v>
      </c>
    </row>
    <row r="12" spans="1:7" ht="12.95" customHeight="1">
      <c r="A12" s="9"/>
      <c r="B12" s="26" t="s">
        <v>26</v>
      </c>
      <c r="C12" s="32" t="s">
        <v>2</v>
      </c>
      <c r="D12" s="29" t="s">
        <v>2</v>
      </c>
      <c r="E12" s="42" t="s">
        <v>2</v>
      </c>
      <c r="F12" s="43">
        <v>660.11</v>
      </c>
      <c r="G12" s="44">
        <v>0.17710000000000001</v>
      </c>
    </row>
    <row r="13" spans="1:7" ht="12.95" customHeight="1">
      <c r="A13" s="9"/>
      <c r="B13" s="17" t="s">
        <v>1649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1650</v>
      </c>
      <c r="B14" s="21" t="s">
        <v>1652</v>
      </c>
      <c r="C14" s="16" t="s">
        <v>1651</v>
      </c>
      <c r="D14" s="18" t="s">
        <v>2</v>
      </c>
      <c r="E14" s="22">
        <v>10306</v>
      </c>
      <c r="F14" s="23">
        <v>269.86</v>
      </c>
      <c r="G14" s="24">
        <v>7.2400000000000006E-2</v>
      </c>
    </row>
    <row r="15" spans="1:7" ht="12.95" customHeight="1">
      <c r="A15" s="9"/>
      <c r="B15" s="17" t="s">
        <v>1612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1616</v>
      </c>
      <c r="B16" s="21" t="s">
        <v>1618</v>
      </c>
      <c r="C16" s="16" t="s">
        <v>1617</v>
      </c>
      <c r="D16" s="18" t="s">
        <v>2</v>
      </c>
      <c r="E16" s="59">
        <v>3627657.2590000001</v>
      </c>
      <c r="F16" s="23">
        <v>850</v>
      </c>
      <c r="G16" s="24">
        <v>0.22800000000000001</v>
      </c>
    </row>
    <row r="17" spans="1:7" ht="12.95" customHeight="1">
      <c r="A17" s="20" t="s">
        <v>1674</v>
      </c>
      <c r="B17" s="21" t="s">
        <v>1676</v>
      </c>
      <c r="C17" s="16" t="s">
        <v>1675</v>
      </c>
      <c r="D17" s="18" t="s">
        <v>2</v>
      </c>
      <c r="E17" s="59">
        <v>606824.33200000005</v>
      </c>
      <c r="F17" s="23">
        <v>261</v>
      </c>
      <c r="G17" s="24">
        <v>7.0000000000000007E-2</v>
      </c>
    </row>
    <row r="18" spans="1:7" ht="12.95" customHeight="1">
      <c r="A18" s="20" t="s">
        <v>1668</v>
      </c>
      <c r="B18" s="21" t="s">
        <v>1670</v>
      </c>
      <c r="C18" s="16" t="s">
        <v>1669</v>
      </c>
      <c r="D18" s="18" t="s">
        <v>2</v>
      </c>
      <c r="E18" s="59">
        <v>934908.77399999998</v>
      </c>
      <c r="F18" s="23">
        <v>260</v>
      </c>
      <c r="G18" s="24">
        <v>6.9699999999999998E-2</v>
      </c>
    </row>
    <row r="19" spans="1:7" ht="12.95" customHeight="1">
      <c r="A19" s="20" t="s">
        <v>1671</v>
      </c>
      <c r="B19" s="21" t="s">
        <v>1673</v>
      </c>
      <c r="C19" s="16" t="s">
        <v>1672</v>
      </c>
      <c r="D19" s="18" t="s">
        <v>2</v>
      </c>
      <c r="E19" s="59">
        <v>727840.74800000002</v>
      </c>
      <c r="F19" s="23">
        <v>260</v>
      </c>
      <c r="G19" s="24">
        <v>6.9699999999999998E-2</v>
      </c>
    </row>
    <row r="20" spans="1:7" ht="12.95" customHeight="1">
      <c r="A20" s="20" t="s">
        <v>1685</v>
      </c>
      <c r="B20" s="21" t="s">
        <v>1687</v>
      </c>
      <c r="C20" s="16" t="s">
        <v>1686</v>
      </c>
      <c r="D20" s="18" t="s">
        <v>2</v>
      </c>
      <c r="E20" s="59">
        <v>1105718.162</v>
      </c>
      <c r="F20" s="23">
        <v>234.32</v>
      </c>
      <c r="G20" s="24">
        <v>6.2899999999999998E-2</v>
      </c>
    </row>
    <row r="21" spans="1:7" ht="12.95" customHeight="1">
      <c r="A21" s="20" t="s">
        <v>1653</v>
      </c>
      <c r="B21" s="21" t="s">
        <v>1655</v>
      </c>
      <c r="C21" s="16" t="s">
        <v>1654</v>
      </c>
      <c r="D21" s="18" t="s">
        <v>2</v>
      </c>
      <c r="E21" s="59">
        <v>336982.45899999997</v>
      </c>
      <c r="F21" s="23">
        <v>185</v>
      </c>
      <c r="G21" s="24">
        <v>4.9599999999999998E-2</v>
      </c>
    </row>
    <row r="22" spans="1:7" ht="12.95" customHeight="1">
      <c r="A22" s="20" t="s">
        <v>1656</v>
      </c>
      <c r="B22" s="21" t="s">
        <v>1658</v>
      </c>
      <c r="C22" s="16" t="s">
        <v>1657</v>
      </c>
      <c r="D22" s="18" t="s">
        <v>2</v>
      </c>
      <c r="E22" s="59">
        <v>42811.389000000003</v>
      </c>
      <c r="F22" s="23">
        <v>185</v>
      </c>
      <c r="G22" s="24">
        <v>4.9599999999999998E-2</v>
      </c>
    </row>
    <row r="23" spans="1:7" ht="12.95" customHeight="1">
      <c r="A23" s="20" t="s">
        <v>1659</v>
      </c>
      <c r="B23" s="21" t="s">
        <v>1661</v>
      </c>
      <c r="C23" s="16" t="s">
        <v>1660</v>
      </c>
      <c r="D23" s="18" t="s">
        <v>2</v>
      </c>
      <c r="E23" s="59">
        <v>362338.25599999999</v>
      </c>
      <c r="F23" s="23">
        <v>157.49</v>
      </c>
      <c r="G23" s="24">
        <v>4.2200000000000001E-2</v>
      </c>
    </row>
    <row r="24" spans="1:7" ht="12.95" customHeight="1">
      <c r="A24" s="20" t="s">
        <v>1662</v>
      </c>
      <c r="B24" s="21" t="s">
        <v>1664</v>
      </c>
      <c r="C24" s="16" t="s">
        <v>1663</v>
      </c>
      <c r="D24" s="18" t="s">
        <v>2</v>
      </c>
      <c r="E24" s="59">
        <v>57206.273999999998</v>
      </c>
      <c r="F24" s="23">
        <v>150</v>
      </c>
      <c r="G24" s="24">
        <v>4.02E-2</v>
      </c>
    </row>
    <row r="25" spans="1:7" ht="12.95" customHeight="1">
      <c r="A25" s="20" t="s">
        <v>1665</v>
      </c>
      <c r="B25" s="21" t="s">
        <v>1667</v>
      </c>
      <c r="C25" s="16" t="s">
        <v>1666</v>
      </c>
      <c r="D25" s="18" t="s">
        <v>2</v>
      </c>
      <c r="E25" s="59">
        <v>14231.232</v>
      </c>
      <c r="F25" s="23">
        <v>147.5</v>
      </c>
      <c r="G25" s="24">
        <v>3.9600000000000003E-2</v>
      </c>
    </row>
    <row r="26" spans="1:7" ht="12.95" customHeight="1">
      <c r="A26" s="20" t="s">
        <v>1677</v>
      </c>
      <c r="B26" s="21" t="s">
        <v>1679</v>
      </c>
      <c r="C26" s="16" t="s">
        <v>1678</v>
      </c>
      <c r="D26" s="18" t="s">
        <v>2</v>
      </c>
      <c r="E26" s="59">
        <v>119373.11500000001</v>
      </c>
      <c r="F26" s="23">
        <v>58.8</v>
      </c>
      <c r="G26" s="24">
        <v>1.5800000000000002E-2</v>
      </c>
    </row>
    <row r="27" spans="1:7" ht="12.95" customHeight="1">
      <c r="A27" s="20" t="s">
        <v>1680</v>
      </c>
      <c r="B27" s="21" t="s">
        <v>1682</v>
      </c>
      <c r="C27" s="16" t="s">
        <v>1681</v>
      </c>
      <c r="D27" s="18" t="s">
        <v>2</v>
      </c>
      <c r="E27" s="59">
        <v>148015.01300000001</v>
      </c>
      <c r="F27" s="23">
        <v>56</v>
      </c>
      <c r="G27" s="24">
        <v>1.4999999999999999E-2</v>
      </c>
    </row>
    <row r="28" spans="1:7" ht="12.95" customHeight="1">
      <c r="A28" s="9"/>
      <c r="B28" s="26" t="s">
        <v>26</v>
      </c>
      <c r="C28" s="32" t="s">
        <v>2</v>
      </c>
      <c r="D28" s="29" t="s">
        <v>2</v>
      </c>
      <c r="E28" s="42" t="s">
        <v>2</v>
      </c>
      <c r="F28" s="43">
        <v>3074.97</v>
      </c>
      <c r="G28" s="44">
        <v>0.82469999999999999</v>
      </c>
    </row>
    <row r="29" spans="1:7" ht="12.95" customHeight="1">
      <c r="A29" s="9"/>
      <c r="B29" s="26" t="s">
        <v>197</v>
      </c>
      <c r="C29" s="32" t="s">
        <v>2</v>
      </c>
      <c r="D29" s="29" t="s">
        <v>2</v>
      </c>
      <c r="E29" s="18" t="s">
        <v>2</v>
      </c>
      <c r="F29" s="43">
        <v>-7.14</v>
      </c>
      <c r="G29" s="44">
        <v>-1.8E-3</v>
      </c>
    </row>
    <row r="30" spans="1:7" ht="12.95" customHeight="1" thickBot="1">
      <c r="A30" s="9"/>
      <c r="B30" s="47" t="s">
        <v>198</v>
      </c>
      <c r="C30" s="46" t="s">
        <v>2</v>
      </c>
      <c r="D30" s="48" t="s">
        <v>2</v>
      </c>
      <c r="E30" s="48" t="s">
        <v>2</v>
      </c>
      <c r="F30" s="49">
        <v>3727.9356327</v>
      </c>
      <c r="G30" s="50">
        <v>1</v>
      </c>
    </row>
    <row r="31" spans="1:7" ht="12.95" customHeight="1">
      <c r="A31" s="9"/>
      <c r="B31" s="10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26.1" customHeight="1">
      <c r="A34" s="9"/>
      <c r="B34" s="53"/>
      <c r="C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5"/>
  <sheetViews>
    <sheetView showGridLines="0" zoomScaleNormal="100" workbookViewId="0">
      <selection activeCell="D20" sqref="D20"/>
    </sheetView>
  </sheetViews>
  <sheetFormatPr defaultRowHeight="12.75"/>
  <cols>
    <col min="1" max="1" width="10.140625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Nifty Fund (IDFC-NIFTY)</v>
      </c>
      <c r="C4" s="72"/>
      <c r="D4" s="72"/>
      <c r="E4" s="72"/>
      <c r="F4" s="72"/>
      <c r="G4" s="72"/>
    </row>
    <row r="5" spans="1:7" s="64" customFormat="1" ht="15.95" customHeight="1">
      <c r="A5" s="62" t="s">
        <v>1688</v>
      </c>
      <c r="B5" s="63" t="s">
        <v>2130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46683</v>
      </c>
      <c r="F11" s="23">
        <v>763.83</v>
      </c>
      <c r="G11" s="24">
        <v>8.9800000000000005E-2</v>
      </c>
    </row>
    <row r="12" spans="1:7" ht="12.95" customHeight="1">
      <c r="A12" s="20" t="s">
        <v>892</v>
      </c>
      <c r="B12" s="21" t="s">
        <v>2311</v>
      </c>
      <c r="C12" s="16" t="s">
        <v>893</v>
      </c>
      <c r="D12" s="18" t="s">
        <v>894</v>
      </c>
      <c r="E12" s="22">
        <v>195914</v>
      </c>
      <c r="F12" s="23">
        <v>610.86</v>
      </c>
      <c r="G12" s="24">
        <v>7.1800000000000003E-2</v>
      </c>
    </row>
    <row r="13" spans="1:7" ht="12.95" customHeight="1">
      <c r="A13" s="20" t="s">
        <v>946</v>
      </c>
      <c r="B13" s="21" t="s">
        <v>2332</v>
      </c>
      <c r="C13" s="16" t="s">
        <v>947</v>
      </c>
      <c r="D13" s="18" t="s">
        <v>903</v>
      </c>
      <c r="E13" s="22">
        <v>36583</v>
      </c>
      <c r="F13" s="23">
        <v>574.29999999999995</v>
      </c>
      <c r="G13" s="24">
        <v>6.7500000000000004E-2</v>
      </c>
    </row>
    <row r="14" spans="1:7" ht="12.95" customHeight="1">
      <c r="A14" s="20" t="s">
        <v>1119</v>
      </c>
      <c r="B14" s="21" t="s">
        <v>2409</v>
      </c>
      <c r="C14" s="16" t="s">
        <v>1120</v>
      </c>
      <c r="D14" s="18" t="s">
        <v>973</v>
      </c>
      <c r="E14" s="22">
        <v>38206</v>
      </c>
      <c r="F14" s="23">
        <v>512.23</v>
      </c>
      <c r="G14" s="24">
        <v>6.0199999999999997E-2</v>
      </c>
    </row>
    <row r="15" spans="1:7" ht="12.95" customHeight="1">
      <c r="A15" s="20" t="s">
        <v>914</v>
      </c>
      <c r="B15" s="21" t="s">
        <v>2319</v>
      </c>
      <c r="C15" s="16" t="s">
        <v>915</v>
      </c>
      <c r="D15" s="18" t="s">
        <v>916</v>
      </c>
      <c r="E15" s="22">
        <v>46027</v>
      </c>
      <c r="F15" s="23">
        <v>449.71</v>
      </c>
      <c r="G15" s="24">
        <v>5.2900000000000003E-2</v>
      </c>
    </row>
    <row r="16" spans="1:7" ht="12.95" customHeight="1">
      <c r="A16" s="20" t="s">
        <v>1356</v>
      </c>
      <c r="B16" s="21" t="s">
        <v>2549</v>
      </c>
      <c r="C16" s="16" t="s">
        <v>1357</v>
      </c>
      <c r="D16" s="18" t="s">
        <v>900</v>
      </c>
      <c r="E16" s="22">
        <v>134156</v>
      </c>
      <c r="F16" s="23">
        <v>437.95</v>
      </c>
      <c r="G16" s="24">
        <v>5.1499999999999997E-2</v>
      </c>
    </row>
    <row r="17" spans="1:7" ht="12.95" customHeight="1">
      <c r="A17" s="20" t="s">
        <v>990</v>
      </c>
      <c r="B17" s="21" t="s">
        <v>2351</v>
      </c>
      <c r="C17" s="16" t="s">
        <v>991</v>
      </c>
      <c r="D17" s="18" t="s">
        <v>992</v>
      </c>
      <c r="E17" s="22">
        <v>18904</v>
      </c>
      <c r="F17" s="23">
        <v>332.84</v>
      </c>
      <c r="G17" s="24">
        <v>3.9100000000000003E-2</v>
      </c>
    </row>
    <row r="18" spans="1:7" ht="12.95" customHeight="1">
      <c r="A18" s="20" t="s">
        <v>1008</v>
      </c>
      <c r="B18" s="21" t="s">
        <v>2359</v>
      </c>
      <c r="C18" s="16" t="s">
        <v>1009</v>
      </c>
      <c r="D18" s="18" t="s">
        <v>916</v>
      </c>
      <c r="E18" s="22">
        <v>12255</v>
      </c>
      <c r="F18" s="23">
        <v>312.08999999999997</v>
      </c>
      <c r="G18" s="24">
        <v>3.6700000000000003E-2</v>
      </c>
    </row>
    <row r="19" spans="1:7" ht="12.95" customHeight="1">
      <c r="A19" s="20" t="s">
        <v>1115</v>
      </c>
      <c r="B19" s="21" t="s">
        <v>2407</v>
      </c>
      <c r="C19" s="16" t="s">
        <v>1116</v>
      </c>
      <c r="D19" s="18" t="s">
        <v>900</v>
      </c>
      <c r="E19" s="22">
        <v>27962</v>
      </c>
      <c r="F19" s="23">
        <v>270.13</v>
      </c>
      <c r="G19" s="24">
        <v>3.1699999999999999E-2</v>
      </c>
    </row>
    <row r="20" spans="1:7" ht="12.95" customHeight="1">
      <c r="A20" s="20" t="s">
        <v>1428</v>
      </c>
      <c r="B20" s="21" t="s">
        <v>2583</v>
      </c>
      <c r="C20" s="16" t="s">
        <v>1429</v>
      </c>
      <c r="D20" s="18" t="s">
        <v>919</v>
      </c>
      <c r="E20" s="22">
        <v>3061</v>
      </c>
      <c r="F20" s="23">
        <v>220.73</v>
      </c>
      <c r="G20" s="24">
        <v>2.5899999999999999E-2</v>
      </c>
    </row>
    <row r="21" spans="1:7" ht="12.95" customHeight="1">
      <c r="A21" s="20" t="s">
        <v>1351</v>
      </c>
      <c r="B21" s="21" t="s">
        <v>1353</v>
      </c>
      <c r="C21" s="16" t="s">
        <v>1352</v>
      </c>
      <c r="D21" s="18" t="s">
        <v>900</v>
      </c>
      <c r="E21" s="22">
        <v>72849</v>
      </c>
      <c r="F21" s="23">
        <v>210.02</v>
      </c>
      <c r="G21" s="24">
        <v>2.47E-2</v>
      </c>
    </row>
    <row r="22" spans="1:7" ht="12.95" customHeight="1">
      <c r="A22" s="20" t="s">
        <v>1103</v>
      </c>
      <c r="B22" s="21" t="s">
        <v>2401</v>
      </c>
      <c r="C22" s="16" t="s">
        <v>1104</v>
      </c>
      <c r="D22" s="18" t="s">
        <v>919</v>
      </c>
      <c r="E22" s="22">
        <v>43213</v>
      </c>
      <c r="F22" s="23">
        <v>205.76</v>
      </c>
      <c r="G22" s="24">
        <v>2.4199999999999999E-2</v>
      </c>
    </row>
    <row r="23" spans="1:7" ht="12.95" customHeight="1">
      <c r="A23" s="20" t="s">
        <v>1346</v>
      </c>
      <c r="B23" s="21" t="s">
        <v>2546</v>
      </c>
      <c r="C23" s="16" t="s">
        <v>1347</v>
      </c>
      <c r="D23" s="18" t="s">
        <v>900</v>
      </c>
      <c r="E23" s="22">
        <v>39199</v>
      </c>
      <c r="F23" s="23">
        <v>201.5</v>
      </c>
      <c r="G23" s="24">
        <v>2.3699999999999999E-2</v>
      </c>
    </row>
    <row r="24" spans="1:7" ht="12.95" customHeight="1">
      <c r="A24" s="20" t="s">
        <v>1124</v>
      </c>
      <c r="B24" s="21" t="s">
        <v>2410</v>
      </c>
      <c r="C24" s="16" t="s">
        <v>1125</v>
      </c>
      <c r="D24" s="18" t="s">
        <v>894</v>
      </c>
      <c r="E24" s="22">
        <v>16449</v>
      </c>
      <c r="F24" s="23">
        <v>175.51</v>
      </c>
      <c r="G24" s="24">
        <v>2.06E-2</v>
      </c>
    </row>
    <row r="25" spans="1:7" ht="12.95" customHeight="1">
      <c r="A25" s="20" t="s">
        <v>1340</v>
      </c>
      <c r="B25" s="21" t="s">
        <v>2530</v>
      </c>
      <c r="C25" s="16" t="s">
        <v>1341</v>
      </c>
      <c r="D25" s="18" t="s">
        <v>900</v>
      </c>
      <c r="E25" s="22">
        <v>11584</v>
      </c>
      <c r="F25" s="23">
        <v>171.52</v>
      </c>
      <c r="G25" s="24">
        <v>2.0199999999999999E-2</v>
      </c>
    </row>
    <row r="26" spans="1:7" ht="12.95" customHeight="1">
      <c r="A26" s="20" t="s">
        <v>1062</v>
      </c>
      <c r="B26" s="21" t="s">
        <v>2383</v>
      </c>
      <c r="C26" s="16" t="s">
        <v>1063</v>
      </c>
      <c r="D26" s="18" t="s">
        <v>919</v>
      </c>
      <c r="E26" s="22">
        <v>10724</v>
      </c>
      <c r="F26" s="23">
        <v>151.94999999999999</v>
      </c>
      <c r="G26" s="24">
        <v>1.7899999999999999E-2</v>
      </c>
    </row>
    <row r="27" spans="1:7" ht="12.95" customHeight="1">
      <c r="A27" s="20" t="s">
        <v>886</v>
      </c>
      <c r="B27" s="21" t="s">
        <v>2309</v>
      </c>
      <c r="C27" s="16" t="s">
        <v>887</v>
      </c>
      <c r="D27" s="18" t="s">
        <v>888</v>
      </c>
      <c r="E27" s="22">
        <v>25388</v>
      </c>
      <c r="F27" s="23">
        <v>127.35</v>
      </c>
      <c r="G27" s="24">
        <v>1.4999999999999999E-2</v>
      </c>
    </row>
    <row r="28" spans="1:7" ht="12.95" customHeight="1">
      <c r="A28" s="20" t="s">
        <v>898</v>
      </c>
      <c r="B28" s="21" t="s">
        <v>2313</v>
      </c>
      <c r="C28" s="16" t="s">
        <v>899</v>
      </c>
      <c r="D28" s="18" t="s">
        <v>900</v>
      </c>
      <c r="E28" s="22">
        <v>8420</v>
      </c>
      <c r="F28" s="23">
        <v>120.52</v>
      </c>
      <c r="G28" s="24">
        <v>1.4200000000000001E-2</v>
      </c>
    </row>
    <row r="29" spans="1:7" ht="12.95" customHeight="1">
      <c r="A29" s="20" t="s">
        <v>1015</v>
      </c>
      <c r="B29" s="21" t="s">
        <v>2362</v>
      </c>
      <c r="C29" s="16" t="s">
        <v>1016</v>
      </c>
      <c r="D29" s="18" t="s">
        <v>894</v>
      </c>
      <c r="E29" s="22">
        <v>10381</v>
      </c>
      <c r="F29" s="23">
        <v>119.51</v>
      </c>
      <c r="G29" s="24">
        <v>1.4E-2</v>
      </c>
    </row>
    <row r="30" spans="1:7" ht="12.95" customHeight="1">
      <c r="A30" s="20" t="s">
        <v>906</v>
      </c>
      <c r="B30" s="21" t="s">
        <v>2316</v>
      </c>
      <c r="C30" s="16" t="s">
        <v>907</v>
      </c>
      <c r="D30" s="18" t="s">
        <v>908</v>
      </c>
      <c r="E30" s="22">
        <v>65047</v>
      </c>
      <c r="F30" s="23">
        <v>115.13</v>
      </c>
      <c r="G30" s="24">
        <v>1.35E-2</v>
      </c>
    </row>
    <row r="31" spans="1:7" ht="12.95" customHeight="1">
      <c r="A31" s="20" t="s">
        <v>1000</v>
      </c>
      <c r="B31" s="21" t="s">
        <v>2355</v>
      </c>
      <c r="C31" s="16" t="s">
        <v>1001</v>
      </c>
      <c r="D31" s="18" t="s">
        <v>916</v>
      </c>
      <c r="E31" s="22">
        <v>13139</v>
      </c>
      <c r="F31" s="23">
        <v>113.55</v>
      </c>
      <c r="G31" s="24">
        <v>1.3299999999999999E-2</v>
      </c>
    </row>
    <row r="32" spans="1:7" ht="12.95" customHeight="1">
      <c r="A32" s="20" t="s">
        <v>1689</v>
      </c>
      <c r="B32" s="21" t="s">
        <v>2669</v>
      </c>
      <c r="C32" s="16" t="s">
        <v>1690</v>
      </c>
      <c r="D32" s="18" t="s">
        <v>1025</v>
      </c>
      <c r="E32" s="22">
        <v>30294</v>
      </c>
      <c r="F32" s="23">
        <v>112.56</v>
      </c>
      <c r="G32" s="24">
        <v>1.32E-2</v>
      </c>
    </row>
    <row r="33" spans="1:7" ht="12.95" customHeight="1">
      <c r="A33" s="20" t="s">
        <v>1342</v>
      </c>
      <c r="B33" s="21" t="s">
        <v>2544</v>
      </c>
      <c r="C33" s="16" t="s">
        <v>1343</v>
      </c>
      <c r="D33" s="18" t="s">
        <v>919</v>
      </c>
      <c r="E33" s="22">
        <v>2984</v>
      </c>
      <c r="F33" s="23">
        <v>111.76</v>
      </c>
      <c r="G33" s="24">
        <v>1.3100000000000001E-2</v>
      </c>
    </row>
    <row r="34" spans="1:7" ht="12.95" customHeight="1">
      <c r="A34" s="20" t="s">
        <v>1004</v>
      </c>
      <c r="B34" s="21" t="s">
        <v>2357</v>
      </c>
      <c r="C34" s="16" t="s">
        <v>1005</v>
      </c>
      <c r="D34" s="18" t="s">
        <v>928</v>
      </c>
      <c r="E34" s="22">
        <v>50609</v>
      </c>
      <c r="F34" s="23">
        <v>105.24</v>
      </c>
      <c r="G34" s="24">
        <v>1.24E-2</v>
      </c>
    </row>
    <row r="35" spans="1:7" ht="12.95" customHeight="1">
      <c r="A35" s="20" t="s">
        <v>1019</v>
      </c>
      <c r="B35" s="21" t="s">
        <v>2364</v>
      </c>
      <c r="C35" s="16" t="s">
        <v>1020</v>
      </c>
      <c r="D35" s="18" t="s">
        <v>938</v>
      </c>
      <c r="E35" s="22">
        <v>42782</v>
      </c>
      <c r="F35" s="23">
        <v>102.1</v>
      </c>
      <c r="G35" s="24">
        <v>1.2E-2</v>
      </c>
    </row>
    <row r="36" spans="1:7" ht="12.95" customHeight="1">
      <c r="A36" s="20" t="s">
        <v>1344</v>
      </c>
      <c r="B36" s="21" t="s">
        <v>2545</v>
      </c>
      <c r="C36" s="16" t="s">
        <v>1345</v>
      </c>
      <c r="D36" s="18" t="s">
        <v>973</v>
      </c>
      <c r="E36" s="22">
        <v>23479</v>
      </c>
      <c r="F36" s="23">
        <v>100.83</v>
      </c>
      <c r="G36" s="24">
        <v>1.1900000000000001E-2</v>
      </c>
    </row>
    <row r="37" spans="1:7" ht="12.95" customHeight="1">
      <c r="A37" s="20" t="s">
        <v>993</v>
      </c>
      <c r="B37" s="21" t="s">
        <v>2352</v>
      </c>
      <c r="C37" s="16" t="s">
        <v>994</v>
      </c>
      <c r="D37" s="18" t="s">
        <v>913</v>
      </c>
      <c r="E37" s="22">
        <v>2399</v>
      </c>
      <c r="F37" s="23">
        <v>100.64</v>
      </c>
      <c r="G37" s="24">
        <v>1.18E-2</v>
      </c>
    </row>
    <row r="38" spans="1:7" ht="12.95" customHeight="1">
      <c r="A38" s="20" t="s">
        <v>1105</v>
      </c>
      <c r="B38" s="21" t="s">
        <v>2402</v>
      </c>
      <c r="C38" s="16" t="s">
        <v>1106</v>
      </c>
      <c r="D38" s="18" t="s">
        <v>928</v>
      </c>
      <c r="E38" s="22">
        <v>56956</v>
      </c>
      <c r="F38" s="23">
        <v>91.24</v>
      </c>
      <c r="G38" s="24">
        <v>1.0699999999999999E-2</v>
      </c>
    </row>
    <row r="39" spans="1:7" ht="12.95" customHeight="1">
      <c r="A39" s="20" t="s">
        <v>1371</v>
      </c>
      <c r="B39" s="57" t="s">
        <v>2555</v>
      </c>
      <c r="C39" s="16" t="s">
        <v>1372</v>
      </c>
      <c r="D39" s="56" t="s">
        <v>973</v>
      </c>
      <c r="E39" s="22">
        <v>11998</v>
      </c>
      <c r="F39" s="23">
        <v>89.1</v>
      </c>
      <c r="G39" s="24">
        <v>1.0500000000000001E-2</v>
      </c>
    </row>
    <row r="40" spans="1:7" ht="12.95" customHeight="1">
      <c r="A40" s="20" t="s">
        <v>1036</v>
      </c>
      <c r="B40" s="21" t="s">
        <v>2372</v>
      </c>
      <c r="C40" s="16" t="s">
        <v>1037</v>
      </c>
      <c r="D40" s="18" t="s">
        <v>919</v>
      </c>
      <c r="E40" s="22">
        <v>3128</v>
      </c>
      <c r="F40" s="23">
        <v>89.02</v>
      </c>
      <c r="G40" s="24">
        <v>1.0500000000000001E-2</v>
      </c>
    </row>
    <row r="41" spans="1:7" ht="12.95" customHeight="1">
      <c r="A41" s="20" t="s">
        <v>1449</v>
      </c>
      <c r="B41" s="21" t="s">
        <v>2593</v>
      </c>
      <c r="C41" s="16" t="s">
        <v>1450</v>
      </c>
      <c r="D41" s="18" t="s">
        <v>919</v>
      </c>
      <c r="E41" s="22">
        <v>306</v>
      </c>
      <c r="F41" s="23">
        <v>87.01</v>
      </c>
      <c r="G41" s="24">
        <v>1.0200000000000001E-2</v>
      </c>
    </row>
    <row r="42" spans="1:7" ht="12.95" customHeight="1">
      <c r="A42" s="20" t="s">
        <v>941</v>
      </c>
      <c r="B42" s="21" t="s">
        <v>2330</v>
      </c>
      <c r="C42" s="16" t="s">
        <v>942</v>
      </c>
      <c r="D42" s="18" t="s">
        <v>903</v>
      </c>
      <c r="E42" s="22">
        <v>7428</v>
      </c>
      <c r="F42" s="23">
        <v>86.21</v>
      </c>
      <c r="G42" s="24">
        <v>1.01E-2</v>
      </c>
    </row>
    <row r="43" spans="1:7" ht="12.95" customHeight="1">
      <c r="A43" s="20" t="s">
        <v>1691</v>
      </c>
      <c r="B43" s="21" t="s">
        <v>2670</v>
      </c>
      <c r="C43" s="16" t="s">
        <v>1692</v>
      </c>
      <c r="D43" s="18" t="s">
        <v>1014</v>
      </c>
      <c r="E43" s="22">
        <v>30007</v>
      </c>
      <c r="F43" s="23">
        <v>78.78</v>
      </c>
      <c r="G43" s="24">
        <v>9.2999999999999992E-3</v>
      </c>
    </row>
    <row r="44" spans="1:7" ht="12.95" customHeight="1">
      <c r="A44" s="20" t="s">
        <v>1399</v>
      </c>
      <c r="B44" s="21" t="s">
        <v>2567</v>
      </c>
      <c r="C44" s="16" t="s">
        <v>1400</v>
      </c>
      <c r="D44" s="18" t="s">
        <v>916</v>
      </c>
      <c r="E44" s="22">
        <v>14562</v>
      </c>
      <c r="F44" s="23">
        <v>77.98</v>
      </c>
      <c r="G44" s="24">
        <v>9.1999999999999998E-3</v>
      </c>
    </row>
    <row r="45" spans="1:7" ht="12.95" customHeight="1">
      <c r="A45" s="20" t="s">
        <v>934</v>
      </c>
      <c r="B45" s="21" t="s">
        <v>2327</v>
      </c>
      <c r="C45" s="16" t="s">
        <v>935</v>
      </c>
      <c r="D45" s="18" t="s">
        <v>891</v>
      </c>
      <c r="E45" s="22">
        <v>15426</v>
      </c>
      <c r="F45" s="23">
        <v>77.86</v>
      </c>
      <c r="G45" s="24">
        <v>9.1999999999999998E-3</v>
      </c>
    </row>
    <row r="46" spans="1:7" ht="12.95" customHeight="1">
      <c r="A46" s="20" t="s">
        <v>974</v>
      </c>
      <c r="B46" s="21" t="s">
        <v>2344</v>
      </c>
      <c r="C46" s="16" t="s">
        <v>975</v>
      </c>
      <c r="D46" s="18" t="s">
        <v>888</v>
      </c>
      <c r="E46" s="22">
        <v>2791</v>
      </c>
      <c r="F46" s="23">
        <v>70.44</v>
      </c>
      <c r="G46" s="24">
        <v>8.3000000000000001E-3</v>
      </c>
    </row>
    <row r="47" spans="1:7" ht="12.95" customHeight="1">
      <c r="A47" s="20" t="s">
        <v>1010</v>
      </c>
      <c r="B47" s="21" t="s">
        <v>2360</v>
      </c>
      <c r="C47" s="16" t="s">
        <v>1011</v>
      </c>
      <c r="D47" s="18" t="s">
        <v>938</v>
      </c>
      <c r="E47" s="22">
        <v>33594</v>
      </c>
      <c r="F47" s="23">
        <v>67.42</v>
      </c>
      <c r="G47" s="24">
        <v>7.9000000000000008E-3</v>
      </c>
    </row>
    <row r="48" spans="1:7" ht="12.95" customHeight="1">
      <c r="A48" s="20" t="s">
        <v>929</v>
      </c>
      <c r="B48" s="21" t="s">
        <v>2325</v>
      </c>
      <c r="C48" s="16" t="s">
        <v>930</v>
      </c>
      <c r="D48" s="18" t="s">
        <v>931</v>
      </c>
      <c r="E48" s="22">
        <v>12602</v>
      </c>
      <c r="F48" s="23">
        <v>64.88</v>
      </c>
      <c r="G48" s="24">
        <v>7.6E-3</v>
      </c>
    </row>
    <row r="49" spans="1:7" ht="12.95" customHeight="1">
      <c r="A49" s="20" t="s">
        <v>1140</v>
      </c>
      <c r="B49" s="21" t="s">
        <v>2417</v>
      </c>
      <c r="C49" s="16" t="s">
        <v>1141</v>
      </c>
      <c r="D49" s="18" t="s">
        <v>888</v>
      </c>
      <c r="E49" s="22">
        <v>5517</v>
      </c>
      <c r="F49" s="23">
        <v>64.05</v>
      </c>
      <c r="G49" s="24">
        <v>7.4999999999999997E-3</v>
      </c>
    </row>
    <row r="50" spans="1:7" ht="12.95" customHeight="1">
      <c r="A50" s="20" t="s">
        <v>1083</v>
      </c>
      <c r="B50" s="21" t="s">
        <v>2393</v>
      </c>
      <c r="C50" s="16" t="s">
        <v>1084</v>
      </c>
      <c r="D50" s="18" t="s">
        <v>1047</v>
      </c>
      <c r="E50" s="22">
        <v>18602</v>
      </c>
      <c r="F50" s="23">
        <v>63.06</v>
      </c>
      <c r="G50" s="24">
        <v>7.4000000000000003E-3</v>
      </c>
    </row>
    <row r="51" spans="1:7" ht="12.95" customHeight="1">
      <c r="A51" s="20" t="s">
        <v>1060</v>
      </c>
      <c r="B51" s="21" t="s">
        <v>2382</v>
      </c>
      <c r="C51" s="16" t="s">
        <v>1061</v>
      </c>
      <c r="D51" s="18" t="s">
        <v>950</v>
      </c>
      <c r="E51" s="22">
        <v>14797</v>
      </c>
      <c r="F51" s="23">
        <v>61.26</v>
      </c>
      <c r="G51" s="24">
        <v>7.1999999999999998E-3</v>
      </c>
    </row>
    <row r="52" spans="1:7" ht="12.95" customHeight="1">
      <c r="A52" s="20" t="s">
        <v>1101</v>
      </c>
      <c r="B52" s="21" t="s">
        <v>2400</v>
      </c>
      <c r="C52" s="16" t="s">
        <v>1102</v>
      </c>
      <c r="D52" s="18" t="s">
        <v>888</v>
      </c>
      <c r="E52" s="22">
        <v>11645</v>
      </c>
      <c r="F52" s="23">
        <v>60.13</v>
      </c>
      <c r="G52" s="24">
        <v>7.1000000000000004E-3</v>
      </c>
    </row>
    <row r="53" spans="1:7" ht="12.95" customHeight="1">
      <c r="A53" s="20" t="s">
        <v>1091</v>
      </c>
      <c r="B53" s="21" t="s">
        <v>2397</v>
      </c>
      <c r="C53" s="16" t="s">
        <v>1092</v>
      </c>
      <c r="D53" s="18" t="s">
        <v>1093</v>
      </c>
      <c r="E53" s="22">
        <v>16171</v>
      </c>
      <c r="F53" s="23">
        <v>59.28</v>
      </c>
      <c r="G53" s="24">
        <v>7.0000000000000001E-3</v>
      </c>
    </row>
    <row r="54" spans="1:7" ht="12.95" customHeight="1">
      <c r="A54" s="20" t="s">
        <v>1130</v>
      </c>
      <c r="B54" s="21" t="s">
        <v>2412</v>
      </c>
      <c r="C54" s="16" t="s">
        <v>1131</v>
      </c>
      <c r="D54" s="18" t="s">
        <v>916</v>
      </c>
      <c r="E54" s="22">
        <v>14364</v>
      </c>
      <c r="F54" s="23">
        <v>56.02</v>
      </c>
      <c r="G54" s="24">
        <v>6.6E-3</v>
      </c>
    </row>
    <row r="55" spans="1:7" ht="12.95" customHeight="1">
      <c r="A55" s="20" t="s">
        <v>1300</v>
      </c>
      <c r="B55" s="21" t="s">
        <v>2536</v>
      </c>
      <c r="C55" s="16" t="s">
        <v>1301</v>
      </c>
      <c r="D55" s="18" t="s">
        <v>953</v>
      </c>
      <c r="E55" s="22">
        <v>210</v>
      </c>
      <c r="F55" s="23">
        <v>49.01</v>
      </c>
      <c r="G55" s="24">
        <v>5.7999999999999996E-3</v>
      </c>
    </row>
    <row r="56" spans="1:7" ht="12.95" customHeight="1">
      <c r="A56" s="20" t="s">
        <v>932</v>
      </c>
      <c r="B56" s="21" t="s">
        <v>2326</v>
      </c>
      <c r="C56" s="16" t="s">
        <v>933</v>
      </c>
      <c r="D56" s="18" t="s">
        <v>913</v>
      </c>
      <c r="E56" s="22">
        <v>16908</v>
      </c>
      <c r="F56" s="23">
        <v>40.79</v>
      </c>
      <c r="G56" s="24">
        <v>4.7999999999999996E-3</v>
      </c>
    </row>
    <row r="57" spans="1:7" ht="12.95" customHeight="1">
      <c r="A57" s="20" t="s">
        <v>1094</v>
      </c>
      <c r="B57" s="21" t="s">
        <v>1096</v>
      </c>
      <c r="C57" s="16" t="s">
        <v>1095</v>
      </c>
      <c r="D57" s="18" t="s">
        <v>900</v>
      </c>
      <c r="E57" s="22">
        <v>21722</v>
      </c>
      <c r="F57" s="23">
        <v>38.68</v>
      </c>
      <c r="G57" s="24">
        <v>4.4999999999999997E-3</v>
      </c>
    </row>
    <row r="58" spans="1:7" ht="12.95" customHeight="1">
      <c r="A58" s="20" t="s">
        <v>957</v>
      </c>
      <c r="B58" s="21" t="s">
        <v>2336</v>
      </c>
      <c r="C58" s="16" t="s">
        <v>958</v>
      </c>
      <c r="D58" s="18" t="s">
        <v>888</v>
      </c>
      <c r="E58" s="22">
        <v>6462</v>
      </c>
      <c r="F58" s="23">
        <v>37.1</v>
      </c>
      <c r="G58" s="24">
        <v>4.4000000000000003E-3</v>
      </c>
    </row>
    <row r="59" spans="1:7" ht="12.95" customHeight="1">
      <c r="A59" s="20" t="s">
        <v>1693</v>
      </c>
      <c r="B59" s="21" t="s">
        <v>2671</v>
      </c>
      <c r="C59" s="16" t="s">
        <v>1694</v>
      </c>
      <c r="D59" s="18" t="s">
        <v>928</v>
      </c>
      <c r="E59" s="22">
        <v>41740</v>
      </c>
      <c r="F59" s="23">
        <v>33.81</v>
      </c>
      <c r="G59" s="24">
        <v>4.0000000000000001E-3</v>
      </c>
    </row>
    <row r="60" spans="1:7" ht="12.95" customHeight="1">
      <c r="A60" s="20" t="s">
        <v>917</v>
      </c>
      <c r="B60" s="21" t="s">
        <v>2320</v>
      </c>
      <c r="C60" s="16" t="s">
        <v>918</v>
      </c>
      <c r="D60" s="18" t="s">
        <v>919</v>
      </c>
      <c r="E60" s="22">
        <v>11714</v>
      </c>
      <c r="F60" s="23">
        <v>33.72</v>
      </c>
      <c r="G60" s="24">
        <v>4.0000000000000001E-3</v>
      </c>
    </row>
    <row r="61" spans="1:7" ht="12.95" customHeight="1">
      <c r="A61" s="20" t="s">
        <v>1070</v>
      </c>
      <c r="B61" s="21" t="s">
        <v>2387</v>
      </c>
      <c r="C61" s="16" t="s">
        <v>1071</v>
      </c>
      <c r="D61" s="18" t="s">
        <v>913</v>
      </c>
      <c r="E61" s="22">
        <v>1944</v>
      </c>
      <c r="F61" s="23">
        <v>31.82</v>
      </c>
      <c r="G61" s="24">
        <v>3.7000000000000002E-3</v>
      </c>
    </row>
    <row r="62" spans="1:7" ht="12.95" customHeight="1">
      <c r="A62" s="9"/>
      <c r="B62" s="26" t="s">
        <v>23</v>
      </c>
      <c r="C62" s="25" t="s">
        <v>2</v>
      </c>
      <c r="D62" s="26" t="s">
        <v>2</v>
      </c>
      <c r="E62" s="26" t="s">
        <v>2</v>
      </c>
      <c r="F62" s="27">
        <v>8338.7900000000009</v>
      </c>
      <c r="G62" s="28">
        <v>0.98029999999999995</v>
      </c>
    </row>
    <row r="63" spans="1:7" ht="12.95" customHeight="1">
      <c r="A63" s="9"/>
      <c r="B63" s="17" t="s">
        <v>1142</v>
      </c>
      <c r="C63" s="32" t="s">
        <v>2</v>
      </c>
      <c r="D63" s="29" t="s">
        <v>2</v>
      </c>
      <c r="E63" s="29" t="s">
        <v>2</v>
      </c>
      <c r="F63" s="30" t="s">
        <v>25</v>
      </c>
      <c r="G63" s="31" t="s">
        <v>25</v>
      </c>
    </row>
    <row r="64" spans="1:7" ht="12.95" customHeight="1">
      <c r="A64" s="9"/>
      <c r="B64" s="26" t="s">
        <v>23</v>
      </c>
      <c r="C64" s="32" t="s">
        <v>2</v>
      </c>
      <c r="D64" s="29" t="s">
        <v>2</v>
      </c>
      <c r="E64" s="29" t="s">
        <v>2</v>
      </c>
      <c r="F64" s="30" t="s">
        <v>25</v>
      </c>
      <c r="G64" s="31" t="s">
        <v>25</v>
      </c>
    </row>
    <row r="65" spans="1:7" ht="12.95" customHeight="1">
      <c r="A65" s="9"/>
      <c r="B65" s="26" t="s">
        <v>26</v>
      </c>
      <c r="C65" s="32" t="s">
        <v>2</v>
      </c>
      <c r="D65" s="29" t="s">
        <v>2</v>
      </c>
      <c r="E65" s="42" t="s">
        <v>2</v>
      </c>
      <c r="F65" s="43">
        <v>8338.7900000000009</v>
      </c>
      <c r="G65" s="44">
        <v>0.98029999999999995</v>
      </c>
    </row>
    <row r="66" spans="1:7" ht="12.95" customHeight="1">
      <c r="A66" s="9"/>
      <c r="B66" s="17" t="s">
        <v>1143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9"/>
      <c r="B67" s="17" t="s">
        <v>1144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20" t="s">
        <v>1695</v>
      </c>
      <c r="B68" s="21" t="s">
        <v>1696</v>
      </c>
      <c r="C68" s="16" t="s">
        <v>2</v>
      </c>
      <c r="D68" s="18" t="s">
        <v>1146</v>
      </c>
      <c r="E68" s="22">
        <v>1500</v>
      </c>
      <c r="F68" s="23">
        <v>144.38999999999999</v>
      </c>
      <c r="G68" s="24">
        <v>1.7000000000000001E-2</v>
      </c>
    </row>
    <row r="69" spans="1:7" ht="12.95" customHeight="1">
      <c r="A69" s="9"/>
      <c r="B69" s="26" t="s">
        <v>26</v>
      </c>
      <c r="C69" s="32" t="s">
        <v>2</v>
      </c>
      <c r="D69" s="29" t="s">
        <v>2</v>
      </c>
      <c r="E69" s="42" t="s">
        <v>2</v>
      </c>
      <c r="F69" s="43">
        <v>144.38999999999999</v>
      </c>
      <c r="G69" s="44">
        <v>1.7000000000000001E-2</v>
      </c>
    </row>
    <row r="70" spans="1:7" ht="12.95" customHeight="1">
      <c r="A70" s="9"/>
      <c r="B70" s="17" t="s">
        <v>9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10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9"/>
      <c r="B72" s="17" t="s">
        <v>11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1697</v>
      </c>
      <c r="B73" s="21" t="s">
        <v>2672</v>
      </c>
      <c r="C73" s="16" t="s">
        <v>1698</v>
      </c>
      <c r="D73" s="18" t="s">
        <v>14</v>
      </c>
      <c r="E73" s="22">
        <v>16907</v>
      </c>
      <c r="F73" s="23">
        <v>2.21</v>
      </c>
      <c r="G73" s="24">
        <v>2.9999999999999997E-4</v>
      </c>
    </row>
    <row r="74" spans="1:7" ht="12.95" customHeight="1">
      <c r="A74" s="9"/>
      <c r="B74" s="26" t="s">
        <v>23</v>
      </c>
      <c r="C74" s="25" t="s">
        <v>2</v>
      </c>
      <c r="D74" s="26" t="s">
        <v>2</v>
      </c>
      <c r="E74" s="26" t="s">
        <v>2</v>
      </c>
      <c r="F74" s="27">
        <v>2.21</v>
      </c>
      <c r="G74" s="28">
        <v>2.9999999999999997E-4</v>
      </c>
    </row>
    <row r="75" spans="1:7" ht="12.95" customHeight="1">
      <c r="A75" s="9"/>
      <c r="B75" s="17" t="s">
        <v>24</v>
      </c>
      <c r="C75" s="16" t="s">
        <v>2</v>
      </c>
      <c r="D75" s="29" t="s">
        <v>2</v>
      </c>
      <c r="E75" s="29" t="s">
        <v>2</v>
      </c>
      <c r="F75" s="30" t="s">
        <v>25</v>
      </c>
      <c r="G75" s="31" t="s">
        <v>25</v>
      </c>
    </row>
    <row r="76" spans="1:7" ht="12.95" customHeight="1">
      <c r="A76" s="9"/>
      <c r="B76" s="25" t="s">
        <v>23</v>
      </c>
      <c r="C76" s="32" t="s">
        <v>2</v>
      </c>
      <c r="D76" s="29" t="s">
        <v>2</v>
      </c>
      <c r="E76" s="29" t="s">
        <v>2</v>
      </c>
      <c r="F76" s="30" t="s">
        <v>25</v>
      </c>
      <c r="G76" s="31" t="s">
        <v>25</v>
      </c>
    </row>
    <row r="77" spans="1:7" ht="12.95" customHeight="1">
      <c r="A77" s="9"/>
      <c r="B77" s="34" t="s">
        <v>2107</v>
      </c>
      <c r="C77" s="33" t="s">
        <v>2</v>
      </c>
      <c r="D77" s="35" t="s">
        <v>2</v>
      </c>
      <c r="E77" s="35" t="s">
        <v>2</v>
      </c>
      <c r="F77" s="35" t="s">
        <v>2</v>
      </c>
      <c r="G77" s="36" t="s">
        <v>2</v>
      </c>
    </row>
    <row r="78" spans="1:7" ht="12.95" customHeight="1">
      <c r="A78" s="37"/>
      <c r="B78" s="39" t="s">
        <v>23</v>
      </c>
      <c r="C78" s="38" t="s">
        <v>2</v>
      </c>
      <c r="D78" s="39" t="s">
        <v>2</v>
      </c>
      <c r="E78" s="39" t="s">
        <v>2</v>
      </c>
      <c r="F78" s="40" t="s">
        <v>25</v>
      </c>
      <c r="G78" s="41" t="s">
        <v>25</v>
      </c>
    </row>
    <row r="79" spans="1:7" ht="12.95" customHeight="1">
      <c r="A79" s="9"/>
      <c r="B79" s="26" t="s">
        <v>26</v>
      </c>
      <c r="C79" s="32" t="s">
        <v>2</v>
      </c>
      <c r="D79" s="29" t="s">
        <v>2</v>
      </c>
      <c r="E79" s="42" t="s">
        <v>2</v>
      </c>
      <c r="F79" s="43">
        <v>2.21</v>
      </c>
      <c r="G79" s="44">
        <v>2.9999999999999997E-4</v>
      </c>
    </row>
    <row r="80" spans="1:7" ht="12.95" customHeight="1">
      <c r="A80" s="9"/>
      <c r="B80" s="17" t="s">
        <v>27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9"/>
      <c r="B81" s="17" t="s">
        <v>358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10" t="s">
        <v>2</v>
      </c>
      <c r="B82" s="21" t="s">
        <v>359</v>
      </c>
      <c r="C82" s="16" t="s">
        <v>2</v>
      </c>
      <c r="D82" s="18" t="s">
        <v>2</v>
      </c>
      <c r="E82" s="45" t="s">
        <v>2</v>
      </c>
      <c r="F82" s="23">
        <v>150.03</v>
      </c>
      <c r="G82" s="24">
        <v>1.7600000000000001E-2</v>
      </c>
    </row>
    <row r="83" spans="1:7" ht="12.95" customHeight="1">
      <c r="A83" s="9"/>
      <c r="B83" s="26" t="s">
        <v>26</v>
      </c>
      <c r="C83" s="32" t="s">
        <v>2</v>
      </c>
      <c r="D83" s="29" t="s">
        <v>2</v>
      </c>
      <c r="E83" s="42" t="s">
        <v>2</v>
      </c>
      <c r="F83" s="43">
        <v>150.03</v>
      </c>
      <c r="G83" s="44">
        <v>1.7600000000000001E-2</v>
      </c>
    </row>
    <row r="84" spans="1:7" ht="12.95" customHeight="1">
      <c r="A84" s="9"/>
      <c r="B84" s="17" t="s">
        <v>194</v>
      </c>
      <c r="C84" s="16" t="s">
        <v>2</v>
      </c>
      <c r="D84" s="18" t="s">
        <v>2</v>
      </c>
      <c r="E84" s="18" t="s">
        <v>2</v>
      </c>
      <c r="F84" s="18" t="s">
        <v>2</v>
      </c>
      <c r="G84" s="19" t="s">
        <v>2</v>
      </c>
    </row>
    <row r="85" spans="1:7" ht="12.95" customHeight="1">
      <c r="A85" s="20" t="s">
        <v>1289</v>
      </c>
      <c r="B85" s="21" t="s">
        <v>1290</v>
      </c>
      <c r="C85" s="16" t="s">
        <v>2</v>
      </c>
      <c r="D85" s="18" t="s">
        <v>2</v>
      </c>
      <c r="E85" s="45" t="s">
        <v>2</v>
      </c>
      <c r="F85" s="23">
        <f>11+6</f>
        <v>17</v>
      </c>
      <c r="G85" s="24">
        <f>+F85/$F$89</f>
        <v>1.9980540792821412E-3</v>
      </c>
    </row>
    <row r="86" spans="1:7" ht="12.95" customHeight="1">
      <c r="A86" s="20"/>
      <c r="B86" s="21" t="s">
        <v>2158</v>
      </c>
      <c r="C86" s="16"/>
      <c r="D86" s="18"/>
      <c r="E86" s="45"/>
      <c r="F86" s="23">
        <v>6.2587733000000005</v>
      </c>
      <c r="G86" s="24">
        <f>+F86/$F$89</f>
        <v>7.3560985431571466E-4</v>
      </c>
    </row>
    <row r="87" spans="1:7" ht="12.95" customHeight="1">
      <c r="A87" s="20"/>
      <c r="B87" s="21" t="s">
        <v>2159</v>
      </c>
      <c r="C87" s="16"/>
      <c r="D87" s="18"/>
      <c r="E87" s="45"/>
      <c r="F87" s="23">
        <f>-144.3987733-6</f>
        <v>-150.39877329999999</v>
      </c>
      <c r="G87" s="24">
        <f>+F87/$F$89</f>
        <v>-1.7676757794770293E-2</v>
      </c>
    </row>
    <row r="88" spans="1:7" ht="12.95" customHeight="1">
      <c r="A88" s="9"/>
      <c r="B88" s="26" t="s">
        <v>197</v>
      </c>
      <c r="C88" s="32" t="s">
        <v>2</v>
      </c>
      <c r="D88" s="29" t="s">
        <v>2</v>
      </c>
      <c r="E88" s="42" t="s">
        <v>2</v>
      </c>
      <c r="F88" s="43">
        <f>SUM(F85:F87)+144.39</f>
        <v>17.25</v>
      </c>
      <c r="G88" s="44">
        <f>+F88/F89</f>
        <v>2.0274372275068788E-3</v>
      </c>
    </row>
    <row r="89" spans="1:7" ht="12.95" customHeight="1" thickBot="1">
      <c r="A89" s="9"/>
      <c r="B89" s="47" t="s">
        <v>198</v>
      </c>
      <c r="C89" s="46" t="s">
        <v>2</v>
      </c>
      <c r="D89" s="48" t="s">
        <v>2</v>
      </c>
      <c r="E89" s="48" t="s">
        <v>2</v>
      </c>
      <c r="F89" s="49">
        <v>8508.2782174283002</v>
      </c>
      <c r="G89" s="50">
        <v>1</v>
      </c>
    </row>
    <row r="90" spans="1:7" ht="12.95" customHeight="1">
      <c r="A90" s="9"/>
      <c r="B90" s="10" t="s">
        <v>2</v>
      </c>
      <c r="C90" s="9"/>
      <c r="D90" s="9"/>
      <c r="E90" s="9"/>
      <c r="F90" s="9"/>
      <c r="G90" s="9"/>
    </row>
    <row r="91" spans="1:7" ht="12.95" customHeight="1">
      <c r="A91" s="9"/>
      <c r="B91" s="51" t="s">
        <v>2</v>
      </c>
      <c r="C91" s="9"/>
      <c r="D91" s="9"/>
      <c r="E91" s="9"/>
      <c r="F91" s="70"/>
      <c r="G91" s="70"/>
    </row>
    <row r="92" spans="1:7" ht="12.95" customHeight="1">
      <c r="A92" s="9"/>
      <c r="B92" s="51" t="s">
        <v>199</v>
      </c>
      <c r="C92" s="9"/>
      <c r="D92" s="9"/>
      <c r="E92" s="9"/>
      <c r="F92" s="9"/>
      <c r="G92" s="9"/>
    </row>
    <row r="93" spans="1:7" ht="12.95" customHeight="1">
      <c r="A93" s="9"/>
      <c r="B93" s="51" t="s">
        <v>2</v>
      </c>
      <c r="C93" s="9"/>
      <c r="D93" s="9"/>
      <c r="E93" s="9"/>
      <c r="F93" s="9"/>
      <c r="G93" s="9"/>
    </row>
    <row r="94" spans="1:7" ht="26.1" customHeight="1">
      <c r="A94" s="9"/>
      <c r="B94" s="53"/>
      <c r="C94" s="9"/>
      <c r="E94" s="9"/>
      <c r="F94" s="9"/>
      <c r="G94" s="9"/>
    </row>
    <row r="95" spans="1:7" ht="12.95" customHeight="1">
      <c r="A95" s="9"/>
      <c r="B95" s="51" t="s">
        <v>2</v>
      </c>
      <c r="C95" s="9"/>
      <c r="D95" s="9"/>
      <c r="E95" s="9"/>
      <c r="F95" s="9"/>
      <c r="G9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0"/>
  <sheetViews>
    <sheetView showGridLines="0" zoomScaleNormal="100" workbookViewId="0">
      <selection activeCell="D12" sqref="D12"/>
    </sheetView>
  </sheetViews>
  <sheetFormatPr defaultRowHeight="12.75"/>
  <cols>
    <col min="1" max="1" width="10.7109375" style="2" bestFit="1" customWidth="1"/>
    <col min="2" max="2" width="61.7109375" style="2" bestFit="1" customWidth="1"/>
    <col min="3" max="3" width="13.28515625" style="2" bestFit="1" customWidth="1"/>
    <col min="4" max="4" width="20.28515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Infrastructure Fund (IDFC-IF)</v>
      </c>
      <c r="C4" s="72"/>
      <c r="D4" s="72"/>
      <c r="E4" s="72"/>
      <c r="F4" s="72"/>
      <c r="G4" s="72"/>
    </row>
    <row r="5" spans="1:7" s="64" customFormat="1" ht="15.95" customHeight="1">
      <c r="A5" s="62" t="s">
        <v>1699</v>
      </c>
      <c r="B5" s="63" t="s">
        <v>2131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1019</v>
      </c>
      <c r="B11" s="21" t="s">
        <v>2364</v>
      </c>
      <c r="C11" s="16" t="s">
        <v>1020</v>
      </c>
      <c r="D11" s="18" t="s">
        <v>938</v>
      </c>
      <c r="E11" s="22">
        <v>620000</v>
      </c>
      <c r="F11" s="23">
        <v>1479.63</v>
      </c>
      <c r="G11" s="24">
        <v>5.8700000000000002E-2</v>
      </c>
    </row>
    <row r="12" spans="1:7" ht="12.95" customHeight="1">
      <c r="A12" s="20" t="s">
        <v>1076</v>
      </c>
      <c r="B12" s="21" t="s">
        <v>2390</v>
      </c>
      <c r="C12" s="16" t="s">
        <v>1077</v>
      </c>
      <c r="D12" s="18" t="s">
        <v>992</v>
      </c>
      <c r="E12" s="22">
        <v>740000</v>
      </c>
      <c r="F12" s="23">
        <v>1169.94</v>
      </c>
      <c r="G12" s="24">
        <v>4.6399999999999997E-2</v>
      </c>
    </row>
    <row r="13" spans="1:7" ht="12.95" customHeight="1">
      <c r="A13" s="20" t="s">
        <v>1700</v>
      </c>
      <c r="B13" s="21" t="s">
        <v>2673</v>
      </c>
      <c r="C13" s="16" t="s">
        <v>1701</v>
      </c>
      <c r="D13" s="18" t="s">
        <v>997</v>
      </c>
      <c r="E13" s="22">
        <v>246570</v>
      </c>
      <c r="F13" s="23">
        <v>1087.3699999999999</v>
      </c>
      <c r="G13" s="24">
        <v>4.3099999999999999E-2</v>
      </c>
    </row>
    <row r="14" spans="1:7" ht="12.95" customHeight="1">
      <c r="A14" s="20" t="s">
        <v>990</v>
      </c>
      <c r="B14" s="21" t="s">
        <v>2351</v>
      </c>
      <c r="C14" s="16" t="s">
        <v>991</v>
      </c>
      <c r="D14" s="18" t="s">
        <v>992</v>
      </c>
      <c r="E14" s="22">
        <v>61000</v>
      </c>
      <c r="F14" s="23">
        <v>1074.03</v>
      </c>
      <c r="G14" s="24">
        <v>4.2599999999999999E-2</v>
      </c>
    </row>
    <row r="15" spans="1:7" ht="12.95" customHeight="1">
      <c r="A15" s="20" t="s">
        <v>1702</v>
      </c>
      <c r="B15" s="21" t="s">
        <v>2674</v>
      </c>
      <c r="C15" s="16" t="s">
        <v>1703</v>
      </c>
      <c r="D15" s="18" t="s">
        <v>997</v>
      </c>
      <c r="E15" s="22">
        <v>502500</v>
      </c>
      <c r="F15" s="23">
        <v>979.62</v>
      </c>
      <c r="G15" s="24">
        <v>3.8899999999999997E-2</v>
      </c>
    </row>
    <row r="16" spans="1:7" ht="12.95" customHeight="1">
      <c r="A16" s="20" t="s">
        <v>1689</v>
      </c>
      <c r="B16" s="21" t="s">
        <v>2669</v>
      </c>
      <c r="C16" s="16" t="s">
        <v>1690</v>
      </c>
      <c r="D16" s="18" t="s">
        <v>1025</v>
      </c>
      <c r="E16" s="22">
        <v>260000</v>
      </c>
      <c r="F16" s="23">
        <v>966.03</v>
      </c>
      <c r="G16" s="24">
        <v>3.8300000000000001E-2</v>
      </c>
    </row>
    <row r="17" spans="1:7" ht="12.95" customHeight="1">
      <c r="A17" s="20" t="s">
        <v>1704</v>
      </c>
      <c r="B17" s="21" t="s">
        <v>2675</v>
      </c>
      <c r="C17" s="16" t="s">
        <v>1705</v>
      </c>
      <c r="D17" s="18" t="s">
        <v>997</v>
      </c>
      <c r="E17" s="22">
        <v>310000</v>
      </c>
      <c r="F17" s="23">
        <v>934.19</v>
      </c>
      <c r="G17" s="24">
        <v>3.7100000000000001E-2</v>
      </c>
    </row>
    <row r="18" spans="1:7" ht="12.95" customHeight="1">
      <c r="A18" s="20" t="s">
        <v>1620</v>
      </c>
      <c r="B18" s="21" t="s">
        <v>2660</v>
      </c>
      <c r="C18" s="16" t="s">
        <v>1621</v>
      </c>
      <c r="D18" s="18" t="s">
        <v>997</v>
      </c>
      <c r="E18" s="22">
        <v>231453</v>
      </c>
      <c r="F18" s="23">
        <v>810.32</v>
      </c>
      <c r="G18" s="24">
        <v>3.2199999999999999E-2</v>
      </c>
    </row>
    <row r="19" spans="1:7" ht="12.95" customHeight="1">
      <c r="A19" s="20" t="s">
        <v>1706</v>
      </c>
      <c r="B19" s="21" t="s">
        <v>2676</v>
      </c>
      <c r="C19" s="16" t="s">
        <v>1707</v>
      </c>
      <c r="D19" s="18" t="s">
        <v>928</v>
      </c>
      <c r="E19" s="22">
        <v>650000</v>
      </c>
      <c r="F19" s="23">
        <v>786.5</v>
      </c>
      <c r="G19" s="24">
        <v>3.1199999999999999E-2</v>
      </c>
    </row>
    <row r="20" spans="1:7" ht="12.95" customHeight="1">
      <c r="A20" s="20" t="s">
        <v>1083</v>
      </c>
      <c r="B20" s="21" t="s">
        <v>2393</v>
      </c>
      <c r="C20" s="16" t="s">
        <v>1084</v>
      </c>
      <c r="D20" s="18" t="s">
        <v>1047</v>
      </c>
      <c r="E20" s="22">
        <v>222400</v>
      </c>
      <c r="F20" s="23">
        <v>753.94</v>
      </c>
      <c r="G20" s="24">
        <v>2.9899999999999999E-2</v>
      </c>
    </row>
    <row r="21" spans="1:7" ht="12.95" customHeight="1">
      <c r="A21" s="20" t="s">
        <v>1472</v>
      </c>
      <c r="B21" s="21" t="s">
        <v>2599</v>
      </c>
      <c r="C21" s="16" t="s">
        <v>1473</v>
      </c>
      <c r="D21" s="18" t="s">
        <v>1474</v>
      </c>
      <c r="E21" s="22">
        <v>105000</v>
      </c>
      <c r="F21" s="23">
        <v>686.18</v>
      </c>
      <c r="G21" s="24">
        <v>2.7199999999999998E-2</v>
      </c>
    </row>
    <row r="22" spans="1:7" ht="12.95" customHeight="1">
      <c r="A22" s="20" t="s">
        <v>1708</v>
      </c>
      <c r="B22" s="21" t="s">
        <v>2677</v>
      </c>
      <c r="C22" s="16" t="s">
        <v>1709</v>
      </c>
      <c r="D22" s="18" t="s">
        <v>992</v>
      </c>
      <c r="E22" s="22">
        <v>150000</v>
      </c>
      <c r="F22" s="23">
        <v>599.4</v>
      </c>
      <c r="G22" s="24">
        <v>2.3800000000000002E-2</v>
      </c>
    </row>
    <row r="23" spans="1:7" ht="12.95" customHeight="1">
      <c r="A23" s="20" t="s">
        <v>1710</v>
      </c>
      <c r="B23" s="21" t="s">
        <v>2678</v>
      </c>
      <c r="C23" s="16" t="s">
        <v>1711</v>
      </c>
      <c r="D23" s="18" t="s">
        <v>1047</v>
      </c>
      <c r="E23" s="22">
        <v>260000</v>
      </c>
      <c r="F23" s="23">
        <v>567.84</v>
      </c>
      <c r="G23" s="24">
        <v>2.2499999999999999E-2</v>
      </c>
    </row>
    <row r="24" spans="1:7" ht="12.95" customHeight="1">
      <c r="A24" s="20" t="s">
        <v>1712</v>
      </c>
      <c r="B24" s="21" t="s">
        <v>2679</v>
      </c>
      <c r="C24" s="16" t="s">
        <v>1713</v>
      </c>
      <c r="D24" s="18" t="s">
        <v>1047</v>
      </c>
      <c r="E24" s="22">
        <v>225000</v>
      </c>
      <c r="F24" s="23">
        <v>558</v>
      </c>
      <c r="G24" s="24">
        <v>2.2100000000000002E-2</v>
      </c>
    </row>
    <row r="25" spans="1:7" ht="12.95" customHeight="1">
      <c r="A25" s="20" t="s">
        <v>963</v>
      </c>
      <c r="B25" s="21" t="s">
        <v>2339</v>
      </c>
      <c r="C25" s="16" t="s">
        <v>964</v>
      </c>
      <c r="D25" s="18" t="s">
        <v>950</v>
      </c>
      <c r="E25" s="22">
        <v>50000</v>
      </c>
      <c r="F25" s="23">
        <v>537.17999999999995</v>
      </c>
      <c r="G25" s="24">
        <v>2.1299999999999999E-2</v>
      </c>
    </row>
    <row r="26" spans="1:7" ht="12.95" customHeight="1">
      <c r="A26" s="20" t="s">
        <v>1714</v>
      </c>
      <c r="B26" s="21" t="s">
        <v>2680</v>
      </c>
      <c r="C26" s="16" t="s">
        <v>1715</v>
      </c>
      <c r="D26" s="18" t="s">
        <v>891</v>
      </c>
      <c r="E26" s="22">
        <v>151000</v>
      </c>
      <c r="F26" s="23">
        <v>521.63</v>
      </c>
      <c r="G26" s="24">
        <v>2.07E-2</v>
      </c>
    </row>
    <row r="27" spans="1:7" ht="12.95" customHeight="1">
      <c r="A27" s="20" t="s">
        <v>1716</v>
      </c>
      <c r="B27" s="21" t="s">
        <v>2681</v>
      </c>
      <c r="C27" s="16" t="s">
        <v>1717</v>
      </c>
      <c r="D27" s="18" t="s">
        <v>997</v>
      </c>
      <c r="E27" s="22">
        <v>350000</v>
      </c>
      <c r="F27" s="23">
        <v>514.85</v>
      </c>
      <c r="G27" s="24">
        <v>2.0400000000000001E-2</v>
      </c>
    </row>
    <row r="28" spans="1:7" ht="12.95" customHeight="1">
      <c r="A28" s="20" t="s">
        <v>1298</v>
      </c>
      <c r="B28" s="21" t="s">
        <v>2535</v>
      </c>
      <c r="C28" s="16" t="s">
        <v>1299</v>
      </c>
      <c r="D28" s="18" t="s">
        <v>928</v>
      </c>
      <c r="E28" s="22">
        <v>545000</v>
      </c>
      <c r="F28" s="23">
        <v>512.85</v>
      </c>
      <c r="G28" s="24">
        <v>2.0299999999999999E-2</v>
      </c>
    </row>
    <row r="29" spans="1:7" ht="12.95" customHeight="1">
      <c r="A29" s="20" t="s">
        <v>1045</v>
      </c>
      <c r="B29" s="21" t="s">
        <v>2376</v>
      </c>
      <c r="C29" s="16" t="s">
        <v>1046</v>
      </c>
      <c r="D29" s="18" t="s">
        <v>1047</v>
      </c>
      <c r="E29" s="22">
        <v>46000</v>
      </c>
      <c r="F29" s="23">
        <v>509.17</v>
      </c>
      <c r="G29" s="24">
        <v>2.0199999999999999E-2</v>
      </c>
    </row>
    <row r="30" spans="1:7" ht="12.95" customHeight="1">
      <c r="A30" s="20" t="s">
        <v>1419</v>
      </c>
      <c r="B30" s="21" t="s">
        <v>2577</v>
      </c>
      <c r="C30" s="16" t="s">
        <v>1420</v>
      </c>
      <c r="D30" s="18" t="s">
        <v>997</v>
      </c>
      <c r="E30" s="22">
        <v>231979</v>
      </c>
      <c r="F30" s="23">
        <v>506.53</v>
      </c>
      <c r="G30" s="24">
        <v>2.01E-2</v>
      </c>
    </row>
    <row r="31" spans="1:7" ht="12.95" customHeight="1">
      <c r="A31" s="20" t="s">
        <v>1105</v>
      </c>
      <c r="B31" s="21" t="s">
        <v>2402</v>
      </c>
      <c r="C31" s="16" t="s">
        <v>1106</v>
      </c>
      <c r="D31" s="18" t="s">
        <v>928</v>
      </c>
      <c r="E31" s="22">
        <v>315000</v>
      </c>
      <c r="F31" s="23">
        <v>504.63</v>
      </c>
      <c r="G31" s="24">
        <v>0.02</v>
      </c>
    </row>
    <row r="32" spans="1:7" ht="12.95" customHeight="1">
      <c r="A32" s="20" t="s">
        <v>1028</v>
      </c>
      <c r="B32" s="21" t="s">
        <v>2368</v>
      </c>
      <c r="C32" s="16" t="s">
        <v>1029</v>
      </c>
      <c r="D32" s="18" t="s">
        <v>980</v>
      </c>
      <c r="E32" s="22">
        <v>285000</v>
      </c>
      <c r="F32" s="23">
        <v>492.05</v>
      </c>
      <c r="G32" s="24">
        <v>1.95E-2</v>
      </c>
    </row>
    <row r="33" spans="1:7" ht="12.95" customHeight="1">
      <c r="A33" s="20" t="s">
        <v>926</v>
      </c>
      <c r="B33" s="21" t="s">
        <v>2324</v>
      </c>
      <c r="C33" s="16" t="s">
        <v>927</v>
      </c>
      <c r="D33" s="18" t="s">
        <v>928</v>
      </c>
      <c r="E33" s="22">
        <v>53000</v>
      </c>
      <c r="F33" s="23">
        <v>486.41</v>
      </c>
      <c r="G33" s="24">
        <v>1.9300000000000001E-2</v>
      </c>
    </row>
    <row r="34" spans="1:7" ht="12.95" customHeight="1">
      <c r="A34" s="20" t="s">
        <v>1376</v>
      </c>
      <c r="B34" s="21" t="s">
        <v>2557</v>
      </c>
      <c r="C34" s="16" t="s">
        <v>1377</v>
      </c>
      <c r="D34" s="18" t="s">
        <v>903</v>
      </c>
      <c r="E34" s="22">
        <v>425000</v>
      </c>
      <c r="F34" s="23">
        <v>445.19</v>
      </c>
      <c r="G34" s="24">
        <v>1.77E-2</v>
      </c>
    </row>
    <row r="35" spans="1:7" ht="12.95" customHeight="1">
      <c r="A35" s="20" t="s">
        <v>1479</v>
      </c>
      <c r="B35" s="21" t="s">
        <v>2602</v>
      </c>
      <c r="C35" s="16" t="s">
        <v>1480</v>
      </c>
      <c r="D35" s="18" t="s">
        <v>950</v>
      </c>
      <c r="E35" s="22">
        <v>245000</v>
      </c>
      <c r="F35" s="23">
        <v>417.48</v>
      </c>
      <c r="G35" s="24">
        <v>1.66E-2</v>
      </c>
    </row>
    <row r="36" spans="1:7" ht="12.95" customHeight="1">
      <c r="A36" s="20" t="s">
        <v>1004</v>
      </c>
      <c r="B36" s="21" t="s">
        <v>2357</v>
      </c>
      <c r="C36" s="16" t="s">
        <v>1005</v>
      </c>
      <c r="D36" s="18" t="s">
        <v>928</v>
      </c>
      <c r="E36" s="22">
        <v>200000</v>
      </c>
      <c r="F36" s="23">
        <v>415.9</v>
      </c>
      <c r="G36" s="24">
        <v>1.6500000000000001E-2</v>
      </c>
    </row>
    <row r="37" spans="1:7" ht="12.95" customHeight="1">
      <c r="A37" s="20" t="s">
        <v>978</v>
      </c>
      <c r="B37" s="21" t="s">
        <v>2346</v>
      </c>
      <c r="C37" s="16" t="s">
        <v>979</v>
      </c>
      <c r="D37" s="18" t="s">
        <v>980</v>
      </c>
      <c r="E37" s="22">
        <v>32900</v>
      </c>
      <c r="F37" s="23">
        <v>401.96</v>
      </c>
      <c r="G37" s="24">
        <v>1.5900000000000001E-2</v>
      </c>
    </row>
    <row r="38" spans="1:7" ht="12.95" customHeight="1">
      <c r="A38" s="20" t="s">
        <v>1119</v>
      </c>
      <c r="B38" s="21" t="s">
        <v>2409</v>
      </c>
      <c r="C38" s="16" t="s">
        <v>1120</v>
      </c>
      <c r="D38" s="18" t="s">
        <v>973</v>
      </c>
      <c r="E38" s="22">
        <v>26800</v>
      </c>
      <c r="F38" s="23">
        <v>359.31</v>
      </c>
      <c r="G38" s="24">
        <v>1.43E-2</v>
      </c>
    </row>
    <row r="39" spans="1:7" ht="12.95" customHeight="1">
      <c r="A39" s="20" t="s">
        <v>993</v>
      </c>
      <c r="B39" s="57" t="s">
        <v>2352</v>
      </c>
      <c r="C39" s="16" t="s">
        <v>994</v>
      </c>
      <c r="D39" s="56" t="s">
        <v>913</v>
      </c>
      <c r="E39" s="22">
        <v>8500</v>
      </c>
      <c r="F39" s="23">
        <v>356.59</v>
      </c>
      <c r="G39" s="24">
        <v>1.41E-2</v>
      </c>
    </row>
    <row r="40" spans="1:7" ht="12.95" customHeight="1">
      <c r="A40" s="20" t="s">
        <v>1718</v>
      </c>
      <c r="B40" s="21" t="s">
        <v>2682</v>
      </c>
      <c r="C40" s="16" t="s">
        <v>1719</v>
      </c>
      <c r="D40" s="18" t="s">
        <v>891</v>
      </c>
      <c r="E40" s="22">
        <v>47282</v>
      </c>
      <c r="F40" s="23">
        <v>346.93</v>
      </c>
      <c r="G40" s="24">
        <v>1.38E-2</v>
      </c>
    </row>
    <row r="41" spans="1:7" ht="12.95" customHeight="1">
      <c r="A41" s="20" t="s">
        <v>1720</v>
      </c>
      <c r="B41" s="21" t="s">
        <v>2683</v>
      </c>
      <c r="C41" s="16" t="s">
        <v>1721</v>
      </c>
      <c r="D41" s="18" t="s">
        <v>903</v>
      </c>
      <c r="E41" s="22">
        <v>700000</v>
      </c>
      <c r="F41" s="23">
        <v>308.7</v>
      </c>
      <c r="G41" s="24">
        <v>1.2200000000000001E-2</v>
      </c>
    </row>
    <row r="42" spans="1:7" ht="12.95" customHeight="1">
      <c r="A42" s="20" t="s">
        <v>988</v>
      </c>
      <c r="B42" s="21" t="s">
        <v>2350</v>
      </c>
      <c r="C42" s="16" t="s">
        <v>989</v>
      </c>
      <c r="D42" s="18" t="s">
        <v>980</v>
      </c>
      <c r="E42" s="22">
        <v>220000</v>
      </c>
      <c r="F42" s="23">
        <v>304.04000000000002</v>
      </c>
      <c r="G42" s="24">
        <v>1.21E-2</v>
      </c>
    </row>
    <row r="43" spans="1:7" ht="12.95" customHeight="1">
      <c r="A43" s="20" t="s">
        <v>1722</v>
      </c>
      <c r="B43" s="21" t="s">
        <v>2684</v>
      </c>
      <c r="C43" s="16" t="s">
        <v>1723</v>
      </c>
      <c r="D43" s="18" t="s">
        <v>1025</v>
      </c>
      <c r="E43" s="22">
        <v>350000</v>
      </c>
      <c r="F43" s="23">
        <v>280</v>
      </c>
      <c r="G43" s="24">
        <v>1.11E-2</v>
      </c>
    </row>
    <row r="44" spans="1:7" ht="12.95" customHeight="1">
      <c r="A44" s="20" t="s">
        <v>1060</v>
      </c>
      <c r="B44" s="21" t="s">
        <v>2382</v>
      </c>
      <c r="C44" s="16" t="s">
        <v>1061</v>
      </c>
      <c r="D44" s="18" t="s">
        <v>950</v>
      </c>
      <c r="E44" s="22">
        <v>56000</v>
      </c>
      <c r="F44" s="23">
        <v>231.84</v>
      </c>
      <c r="G44" s="24">
        <v>9.1999999999999998E-3</v>
      </c>
    </row>
    <row r="45" spans="1:7" ht="12.95" customHeight="1">
      <c r="A45" s="20" t="s">
        <v>1724</v>
      </c>
      <c r="B45" s="21" t="s">
        <v>2685</v>
      </c>
      <c r="C45" s="16" t="s">
        <v>1725</v>
      </c>
      <c r="D45" s="18" t="s">
        <v>980</v>
      </c>
      <c r="E45" s="22">
        <v>301048</v>
      </c>
      <c r="F45" s="23">
        <v>229.85</v>
      </c>
      <c r="G45" s="24">
        <v>9.1000000000000004E-3</v>
      </c>
    </row>
    <row r="46" spans="1:7" ht="12.95" customHeight="1">
      <c r="A46" s="20" t="s">
        <v>1726</v>
      </c>
      <c r="B46" s="21" t="s">
        <v>2686</v>
      </c>
      <c r="C46" s="16" t="s">
        <v>1727</v>
      </c>
      <c r="D46" s="18" t="s">
        <v>1042</v>
      </c>
      <c r="E46" s="22">
        <v>36000</v>
      </c>
      <c r="F46" s="23">
        <v>228.65</v>
      </c>
      <c r="G46" s="24">
        <v>9.1000000000000004E-3</v>
      </c>
    </row>
    <row r="47" spans="1:7" ht="12.95" customHeight="1">
      <c r="A47" s="20" t="s">
        <v>1728</v>
      </c>
      <c r="B47" s="21" t="s">
        <v>2687</v>
      </c>
      <c r="C47" s="16" t="s">
        <v>1729</v>
      </c>
      <c r="D47" s="18" t="s">
        <v>1054</v>
      </c>
      <c r="E47" s="22">
        <v>58728</v>
      </c>
      <c r="F47" s="23">
        <v>225.43</v>
      </c>
      <c r="G47" s="24">
        <v>8.8999999999999999E-3</v>
      </c>
    </row>
    <row r="48" spans="1:7" ht="12.95" customHeight="1">
      <c r="A48" s="20" t="s">
        <v>1117</v>
      </c>
      <c r="B48" s="21" t="s">
        <v>2408</v>
      </c>
      <c r="C48" s="16" t="s">
        <v>1118</v>
      </c>
      <c r="D48" s="18" t="s">
        <v>938</v>
      </c>
      <c r="E48" s="22">
        <v>325000</v>
      </c>
      <c r="F48" s="23">
        <v>219.54</v>
      </c>
      <c r="G48" s="24">
        <v>8.6999999999999994E-3</v>
      </c>
    </row>
    <row r="49" spans="1:7" ht="12.95" customHeight="1">
      <c r="A49" s="20" t="s">
        <v>1588</v>
      </c>
      <c r="B49" s="21" t="s">
        <v>2650</v>
      </c>
      <c r="C49" s="16" t="s">
        <v>1589</v>
      </c>
      <c r="D49" s="18" t="s">
        <v>950</v>
      </c>
      <c r="E49" s="22">
        <v>28000</v>
      </c>
      <c r="F49" s="23">
        <v>213.22</v>
      </c>
      <c r="G49" s="24">
        <v>8.5000000000000006E-3</v>
      </c>
    </row>
    <row r="50" spans="1:7" ht="12.95" customHeight="1">
      <c r="A50" s="20" t="s">
        <v>1532</v>
      </c>
      <c r="B50" s="21" t="s">
        <v>2626</v>
      </c>
      <c r="C50" s="16" t="s">
        <v>1533</v>
      </c>
      <c r="D50" s="18" t="s">
        <v>997</v>
      </c>
      <c r="E50" s="22">
        <v>102642</v>
      </c>
      <c r="F50" s="23">
        <v>177.98</v>
      </c>
      <c r="G50" s="24">
        <v>7.1000000000000004E-3</v>
      </c>
    </row>
    <row r="51" spans="1:7" ht="12.95" customHeight="1">
      <c r="A51" s="20" t="s">
        <v>1576</v>
      </c>
      <c r="B51" s="21" t="s">
        <v>2644</v>
      </c>
      <c r="C51" s="16" t="s">
        <v>1577</v>
      </c>
      <c r="D51" s="18" t="s">
        <v>980</v>
      </c>
      <c r="E51" s="22">
        <v>81146</v>
      </c>
      <c r="F51" s="23">
        <v>174.83</v>
      </c>
      <c r="G51" s="24">
        <v>6.8999999999999999E-3</v>
      </c>
    </row>
    <row r="52" spans="1:7" ht="12.95" customHeight="1">
      <c r="A52" s="20" t="s">
        <v>1403</v>
      </c>
      <c r="B52" s="21" t="s">
        <v>2569</v>
      </c>
      <c r="C52" s="16" t="s">
        <v>1404</v>
      </c>
      <c r="D52" s="18" t="s">
        <v>913</v>
      </c>
      <c r="E52" s="22">
        <v>16000</v>
      </c>
      <c r="F52" s="23">
        <v>136.12</v>
      </c>
      <c r="G52" s="24">
        <v>5.4000000000000003E-3</v>
      </c>
    </row>
    <row r="53" spans="1:7" ht="12.95" customHeight="1">
      <c r="A53" s="20" t="s">
        <v>1382</v>
      </c>
      <c r="B53" s="21" t="s">
        <v>2560</v>
      </c>
      <c r="C53" s="16" t="s">
        <v>1383</v>
      </c>
      <c r="D53" s="18" t="s">
        <v>913</v>
      </c>
      <c r="E53" s="22">
        <v>9000</v>
      </c>
      <c r="F53" s="23">
        <v>98.75</v>
      </c>
      <c r="G53" s="24">
        <v>3.8999999999999998E-3</v>
      </c>
    </row>
    <row r="54" spans="1:7" ht="12.95" customHeight="1">
      <c r="A54" s="20" t="s">
        <v>1730</v>
      </c>
      <c r="B54" s="21" t="s">
        <v>2688</v>
      </c>
      <c r="C54" s="16" t="s">
        <v>1731</v>
      </c>
      <c r="D54" s="18" t="s">
        <v>1047</v>
      </c>
      <c r="E54" s="22">
        <v>15000</v>
      </c>
      <c r="F54" s="23">
        <v>8.27</v>
      </c>
      <c r="G54" s="24">
        <v>2.9999999999999997E-4</v>
      </c>
    </row>
    <row r="55" spans="1:7" ht="12.95" customHeight="1">
      <c r="A55" s="9"/>
      <c r="B55" s="26" t="s">
        <v>23</v>
      </c>
      <c r="C55" s="25" t="s">
        <v>2</v>
      </c>
      <c r="D55" s="26" t="s">
        <v>2</v>
      </c>
      <c r="E55" s="26" t="s">
        <v>2</v>
      </c>
      <c r="F55" s="27">
        <v>22618.87</v>
      </c>
      <c r="G55" s="28">
        <v>0.8972</v>
      </c>
    </row>
    <row r="56" spans="1:7" ht="12.95" customHeight="1">
      <c r="A56" s="9"/>
      <c r="B56" s="17" t="s">
        <v>1142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20" t="s">
        <v>1732</v>
      </c>
      <c r="B57" s="21" t="s">
        <v>2813</v>
      </c>
      <c r="C57" s="16" t="s">
        <v>1733</v>
      </c>
      <c r="D57" s="18" t="s">
        <v>938</v>
      </c>
      <c r="E57" s="22">
        <v>1160000</v>
      </c>
      <c r="F57" s="23">
        <v>116</v>
      </c>
      <c r="G57" s="24">
        <v>4.5999999999999999E-3</v>
      </c>
    </row>
    <row r="58" spans="1:7" ht="12.95" customHeight="1">
      <c r="A58" s="9"/>
      <c r="B58" s="26" t="s">
        <v>23</v>
      </c>
      <c r="C58" s="25" t="s">
        <v>2</v>
      </c>
      <c r="D58" s="26" t="s">
        <v>2</v>
      </c>
      <c r="E58" s="26" t="s">
        <v>2</v>
      </c>
      <c r="F58" s="27">
        <v>116</v>
      </c>
      <c r="G58" s="28">
        <v>4.5999999999999999E-3</v>
      </c>
    </row>
    <row r="59" spans="1:7" ht="12.95" customHeight="1">
      <c r="A59" s="9"/>
      <c r="B59" s="26" t="s">
        <v>26</v>
      </c>
      <c r="C59" s="32" t="s">
        <v>2</v>
      </c>
      <c r="D59" s="29" t="s">
        <v>2</v>
      </c>
      <c r="E59" s="42" t="s">
        <v>2</v>
      </c>
      <c r="F59" s="43">
        <v>22734.87</v>
      </c>
      <c r="G59" s="44">
        <v>0.90180000000000005</v>
      </c>
    </row>
    <row r="60" spans="1:7" ht="12.95" customHeight="1">
      <c r="A60" s="9"/>
      <c r="B60" s="17" t="s">
        <v>27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9"/>
      <c r="B61" s="17" t="s">
        <v>358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10" t="s">
        <v>2</v>
      </c>
      <c r="B62" s="21" t="s">
        <v>359</v>
      </c>
      <c r="C62" s="16" t="s">
        <v>2</v>
      </c>
      <c r="D62" s="18" t="s">
        <v>2</v>
      </c>
      <c r="E62" s="45" t="s">
        <v>2</v>
      </c>
      <c r="F62" s="23">
        <v>2460.41</v>
      </c>
      <c r="G62" s="24">
        <v>9.7600000000000006E-2</v>
      </c>
    </row>
    <row r="63" spans="1:7" ht="12.95" customHeight="1">
      <c r="A63" s="9"/>
      <c r="B63" s="26" t="s">
        <v>26</v>
      </c>
      <c r="C63" s="32" t="s">
        <v>2</v>
      </c>
      <c r="D63" s="29" t="s">
        <v>2</v>
      </c>
      <c r="E63" s="42" t="s">
        <v>2</v>
      </c>
      <c r="F63" s="43">
        <v>2460.41</v>
      </c>
      <c r="G63" s="44">
        <v>9.7600000000000006E-2</v>
      </c>
    </row>
    <row r="64" spans="1:7" ht="12.95" customHeight="1">
      <c r="A64" s="9"/>
      <c r="B64" s="26" t="s">
        <v>197</v>
      </c>
      <c r="C64" s="32" t="s">
        <v>2</v>
      </c>
      <c r="D64" s="29" t="s">
        <v>2</v>
      </c>
      <c r="E64" s="18" t="s">
        <v>2</v>
      </c>
      <c r="F64" s="43">
        <v>8.68</v>
      </c>
      <c r="G64" s="44">
        <v>5.9999999999999995E-4</v>
      </c>
    </row>
    <row r="65" spans="1:7" ht="12.95" customHeight="1" thickBot="1">
      <c r="A65" s="9"/>
      <c r="B65" s="47" t="s">
        <v>198</v>
      </c>
      <c r="C65" s="46" t="s">
        <v>2</v>
      </c>
      <c r="D65" s="48" t="s">
        <v>2</v>
      </c>
      <c r="E65" s="48" t="s">
        <v>2</v>
      </c>
      <c r="F65" s="49">
        <v>25203.960969154301</v>
      </c>
      <c r="G65" s="50">
        <v>1</v>
      </c>
    </row>
    <row r="66" spans="1:7" ht="12.95" customHeight="1">
      <c r="A66" s="9"/>
      <c r="B66" s="10" t="s">
        <v>2</v>
      </c>
      <c r="C66" s="9"/>
      <c r="D66" s="9"/>
      <c r="E66" s="9"/>
      <c r="F66" s="9"/>
      <c r="G66" s="9"/>
    </row>
    <row r="67" spans="1:7" ht="12.95" customHeight="1">
      <c r="A67" s="9"/>
      <c r="B67" s="71" t="s">
        <v>199</v>
      </c>
      <c r="C67" s="9"/>
      <c r="D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  <row r="69" spans="1:7" ht="26.1" customHeight="1">
      <c r="A69" s="9"/>
      <c r="B69" s="53"/>
      <c r="C69" s="9"/>
      <c r="E69" s="9"/>
      <c r="F69" s="9"/>
      <c r="G69" s="9"/>
    </row>
    <row r="70" spans="1:7" ht="12.95" customHeight="1">
      <c r="A70" s="9"/>
      <c r="B70" s="51" t="s">
        <v>2</v>
      </c>
      <c r="C70" s="9"/>
      <c r="D70" s="9"/>
      <c r="E70" s="9"/>
      <c r="F70" s="9"/>
      <c r="G7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>
      <selection activeCell="B6" sqref="B6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Yearly Series Interval Fund - Series II (IDFC YS IF - S2)</v>
      </c>
      <c r="C4" s="72"/>
      <c r="D4" s="72"/>
      <c r="E4" s="72"/>
      <c r="F4" s="72"/>
      <c r="G4" s="72"/>
    </row>
    <row r="5" spans="1:7" s="64" customFormat="1" ht="15.95" customHeight="1">
      <c r="A5" s="62" t="s">
        <v>1734</v>
      </c>
      <c r="B5" s="63" t="s">
        <v>2132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779</v>
      </c>
      <c r="B12" s="21" t="s">
        <v>2285</v>
      </c>
      <c r="C12" s="16" t="s">
        <v>780</v>
      </c>
      <c r="D12" s="18" t="s">
        <v>14</v>
      </c>
      <c r="E12" s="22">
        <v>400000</v>
      </c>
      <c r="F12" s="23">
        <v>405.08</v>
      </c>
      <c r="G12" s="24">
        <v>0.114</v>
      </c>
    </row>
    <row r="13" spans="1:7" ht="12.95" customHeight="1">
      <c r="A13" s="20" t="s">
        <v>537</v>
      </c>
      <c r="B13" s="21" t="s">
        <v>539</v>
      </c>
      <c r="C13" s="16" t="s">
        <v>538</v>
      </c>
      <c r="D13" s="18" t="s">
        <v>14</v>
      </c>
      <c r="E13" s="22">
        <v>280000</v>
      </c>
      <c r="F13" s="23">
        <v>283.48</v>
      </c>
      <c r="G13" s="24">
        <v>7.9799999999999996E-2</v>
      </c>
    </row>
    <row r="14" spans="1:7" ht="12.95" customHeight="1">
      <c r="A14" s="9"/>
      <c r="B14" s="26" t="s">
        <v>23</v>
      </c>
      <c r="C14" s="25" t="s">
        <v>2</v>
      </c>
      <c r="D14" s="26" t="s">
        <v>2</v>
      </c>
      <c r="E14" s="26" t="s">
        <v>2</v>
      </c>
      <c r="F14" s="27">
        <v>688.56</v>
      </c>
      <c r="G14" s="28">
        <v>0.1938</v>
      </c>
    </row>
    <row r="15" spans="1:7" ht="12.95" customHeight="1">
      <c r="A15" s="9"/>
      <c r="B15" s="17" t="s">
        <v>24</v>
      </c>
      <c r="C15" s="16" t="s">
        <v>2</v>
      </c>
      <c r="D15" s="29" t="s">
        <v>2</v>
      </c>
      <c r="E15" s="29" t="s">
        <v>2</v>
      </c>
      <c r="F15" s="30" t="s">
        <v>25</v>
      </c>
      <c r="G15" s="31" t="s">
        <v>25</v>
      </c>
    </row>
    <row r="16" spans="1:7" ht="12.95" customHeight="1">
      <c r="A16" s="9"/>
      <c r="B16" s="25" t="s">
        <v>23</v>
      </c>
      <c r="C16" s="32" t="s">
        <v>2</v>
      </c>
      <c r="D16" s="29" t="s">
        <v>2</v>
      </c>
      <c r="E16" s="29" t="s">
        <v>2</v>
      </c>
      <c r="F16" s="30" t="s">
        <v>25</v>
      </c>
      <c r="G16" s="31" t="s">
        <v>25</v>
      </c>
    </row>
    <row r="17" spans="1:7" ht="12.95" customHeight="1">
      <c r="A17" s="9"/>
      <c r="B17" s="34" t="s">
        <v>2107</v>
      </c>
      <c r="C17" s="33" t="s">
        <v>2</v>
      </c>
      <c r="D17" s="35" t="s">
        <v>2</v>
      </c>
      <c r="E17" s="35" t="s">
        <v>2</v>
      </c>
      <c r="F17" s="35" t="s">
        <v>2</v>
      </c>
      <c r="G17" s="36" t="s">
        <v>2</v>
      </c>
    </row>
    <row r="18" spans="1:7" ht="12.95" customHeight="1">
      <c r="A18" s="37"/>
      <c r="B18" s="39" t="s">
        <v>23</v>
      </c>
      <c r="C18" s="38" t="s">
        <v>2</v>
      </c>
      <c r="D18" s="39" t="s">
        <v>2</v>
      </c>
      <c r="E18" s="39" t="s">
        <v>2</v>
      </c>
      <c r="F18" s="40" t="s">
        <v>25</v>
      </c>
      <c r="G18" s="41" t="s">
        <v>25</v>
      </c>
    </row>
    <row r="19" spans="1:7" ht="12.95" customHeight="1">
      <c r="A19" s="9"/>
      <c r="B19" s="26" t="s">
        <v>26</v>
      </c>
      <c r="C19" s="32" t="s">
        <v>2</v>
      </c>
      <c r="D19" s="29" t="s">
        <v>2</v>
      </c>
      <c r="E19" s="42" t="s">
        <v>2</v>
      </c>
      <c r="F19" s="43">
        <v>688.56</v>
      </c>
      <c r="G19" s="44">
        <v>0.1938</v>
      </c>
    </row>
    <row r="20" spans="1:7" ht="12.95" customHeight="1">
      <c r="A20" s="9"/>
      <c r="B20" s="17" t="s">
        <v>27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28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1735</v>
      </c>
      <c r="B22" s="21" t="s">
        <v>2168</v>
      </c>
      <c r="C22" s="16" t="s">
        <v>1736</v>
      </c>
      <c r="D22" s="18" t="s">
        <v>31</v>
      </c>
      <c r="E22" s="22">
        <v>400000</v>
      </c>
      <c r="F22" s="23">
        <v>382.25</v>
      </c>
      <c r="G22" s="24">
        <v>0.1076</v>
      </c>
    </row>
    <row r="23" spans="1:7" ht="12.95" customHeight="1">
      <c r="A23" s="20" t="s">
        <v>544</v>
      </c>
      <c r="B23" s="21" t="s">
        <v>546</v>
      </c>
      <c r="C23" s="16" t="s">
        <v>545</v>
      </c>
      <c r="D23" s="18" t="s">
        <v>34</v>
      </c>
      <c r="E23" s="22">
        <v>400000</v>
      </c>
      <c r="F23" s="23">
        <v>381.49</v>
      </c>
      <c r="G23" s="24">
        <v>0.1074</v>
      </c>
    </row>
    <row r="24" spans="1:7" ht="12.95" customHeight="1">
      <c r="A24" s="20" t="s">
        <v>1737</v>
      </c>
      <c r="B24" s="21" t="s">
        <v>2218</v>
      </c>
      <c r="C24" s="16" t="s">
        <v>1738</v>
      </c>
      <c r="D24" s="18" t="s">
        <v>31</v>
      </c>
      <c r="E24" s="22">
        <v>400000</v>
      </c>
      <c r="F24" s="23">
        <v>381.42</v>
      </c>
      <c r="G24" s="24">
        <v>0.1074</v>
      </c>
    </row>
    <row r="25" spans="1:7" ht="12.95" customHeight="1">
      <c r="A25" s="20" t="s">
        <v>547</v>
      </c>
      <c r="B25" s="21" t="s">
        <v>2234</v>
      </c>
      <c r="C25" s="16" t="s">
        <v>548</v>
      </c>
      <c r="D25" s="18" t="s">
        <v>31</v>
      </c>
      <c r="E25" s="22">
        <v>400000</v>
      </c>
      <c r="F25" s="23">
        <v>381.26</v>
      </c>
      <c r="G25" s="24">
        <v>0.10730000000000001</v>
      </c>
    </row>
    <row r="26" spans="1:7" ht="12.95" customHeight="1">
      <c r="A26" s="9"/>
      <c r="B26" s="17" t="s">
        <v>358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359</v>
      </c>
      <c r="C27" s="16" t="s">
        <v>2</v>
      </c>
      <c r="D27" s="18" t="s">
        <v>2</v>
      </c>
      <c r="E27" s="45" t="s">
        <v>2</v>
      </c>
      <c r="F27" s="23">
        <v>559.09</v>
      </c>
      <c r="G27" s="24">
        <v>0.15740000000000001</v>
      </c>
    </row>
    <row r="28" spans="1:7" ht="12.95" customHeight="1">
      <c r="A28" s="9"/>
      <c r="B28" s="17" t="s">
        <v>46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549</v>
      </c>
      <c r="B29" s="21" t="s">
        <v>2251</v>
      </c>
      <c r="C29" s="16" t="s">
        <v>550</v>
      </c>
      <c r="D29" s="18" t="s">
        <v>34</v>
      </c>
      <c r="E29" s="22">
        <v>400000</v>
      </c>
      <c r="F29" s="23">
        <v>380.24</v>
      </c>
      <c r="G29" s="24">
        <v>0.1071</v>
      </c>
    </row>
    <row r="30" spans="1:7" ht="12.95" customHeight="1">
      <c r="A30" s="20" t="s">
        <v>1739</v>
      </c>
      <c r="B30" s="21" t="s">
        <v>790</v>
      </c>
      <c r="C30" s="16" t="s">
        <v>1740</v>
      </c>
      <c r="D30" s="18" t="s">
        <v>34</v>
      </c>
      <c r="E30" s="22">
        <v>400000</v>
      </c>
      <c r="F30" s="23">
        <v>380.19</v>
      </c>
      <c r="G30" s="24">
        <v>0.107</v>
      </c>
    </row>
    <row r="31" spans="1:7" ht="12.95" customHeight="1">
      <c r="A31" s="9"/>
      <c r="B31" s="26" t="s">
        <v>26</v>
      </c>
      <c r="C31" s="32" t="s">
        <v>2</v>
      </c>
      <c r="D31" s="29" t="s">
        <v>2</v>
      </c>
      <c r="E31" s="42" t="s">
        <v>2</v>
      </c>
      <c r="F31" s="43">
        <v>2845.94</v>
      </c>
      <c r="G31" s="44">
        <v>0.80120000000000002</v>
      </c>
    </row>
    <row r="32" spans="1:7" ht="12.95" customHeight="1">
      <c r="A32" s="9"/>
      <c r="B32" s="26" t="s">
        <v>197</v>
      </c>
      <c r="C32" s="32" t="s">
        <v>2</v>
      </c>
      <c r="D32" s="29" t="s">
        <v>2</v>
      </c>
      <c r="E32" s="18" t="s">
        <v>2</v>
      </c>
      <c r="F32" s="43">
        <v>17.39</v>
      </c>
      <c r="G32" s="44">
        <v>5.0000000000000001E-3</v>
      </c>
    </row>
    <row r="33" spans="1:7" ht="12.95" customHeight="1" thickBot="1">
      <c r="A33" s="9"/>
      <c r="B33" s="47" t="s">
        <v>198</v>
      </c>
      <c r="C33" s="46" t="s">
        <v>2</v>
      </c>
      <c r="D33" s="48" t="s">
        <v>2</v>
      </c>
      <c r="E33" s="48" t="s">
        <v>2</v>
      </c>
      <c r="F33" s="49">
        <v>3551.8915464000002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199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53"/>
      <c r="C38" s="9"/>
      <c r="E38" s="9"/>
      <c r="F38" s="9"/>
      <c r="G38" s="9"/>
    </row>
    <row r="39" spans="1:7" ht="12.95" customHeight="1">
      <c r="A39" s="9"/>
      <c r="B39" s="8" t="s">
        <v>2</v>
      </c>
      <c r="C39" s="9"/>
      <c r="D39" s="54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29"/>
  <sheetViews>
    <sheetView showGridLines="0" zoomScaleNormal="100" workbookViewId="0">
      <selection activeCell="B18" sqref="B18"/>
    </sheetView>
  </sheetViews>
  <sheetFormatPr defaultRowHeight="12.75"/>
  <cols>
    <col min="1" max="1" width="8.7109375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Banking Debt Fund (IDFC BDF)</v>
      </c>
      <c r="C4" s="72"/>
      <c r="D4" s="72"/>
      <c r="E4" s="72"/>
      <c r="F4" s="72"/>
      <c r="G4" s="72"/>
    </row>
    <row r="5" spans="1:7" s="64" customFormat="1" ht="15.95" customHeight="1">
      <c r="A5" s="62" t="s">
        <v>1741</v>
      </c>
      <c r="B5" s="63" t="s">
        <v>2133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547</v>
      </c>
      <c r="B11" s="21" t="s">
        <v>2234</v>
      </c>
      <c r="C11" s="16" t="s">
        <v>548</v>
      </c>
      <c r="D11" s="18" t="s">
        <v>31</v>
      </c>
      <c r="E11" s="22">
        <v>12500000</v>
      </c>
      <c r="F11" s="23">
        <v>11914.33</v>
      </c>
      <c r="G11" s="24">
        <v>0.14199999999999999</v>
      </c>
    </row>
    <row r="12" spans="1:7" ht="12.95" customHeight="1">
      <c r="A12" s="20" t="s">
        <v>1737</v>
      </c>
      <c r="B12" s="21" t="s">
        <v>2218</v>
      </c>
      <c r="C12" s="16" t="s">
        <v>1738</v>
      </c>
      <c r="D12" s="18" t="s">
        <v>31</v>
      </c>
      <c r="E12" s="22">
        <v>9600000</v>
      </c>
      <c r="F12" s="23">
        <v>9154.07</v>
      </c>
      <c r="G12" s="24">
        <v>0.1091</v>
      </c>
    </row>
    <row r="13" spans="1:7" ht="12.95" customHeight="1">
      <c r="A13" s="20" t="s">
        <v>1742</v>
      </c>
      <c r="B13" s="21" t="s">
        <v>2168</v>
      </c>
      <c r="C13" s="16" t="s">
        <v>1743</v>
      </c>
      <c r="D13" s="18" t="s">
        <v>34</v>
      </c>
      <c r="E13" s="22">
        <v>3500000</v>
      </c>
      <c r="F13" s="23">
        <v>3463.08</v>
      </c>
      <c r="G13" s="24">
        <v>4.1300000000000003E-2</v>
      </c>
    </row>
    <row r="14" spans="1:7" ht="12.95" customHeight="1">
      <c r="A14" s="20" t="s">
        <v>1744</v>
      </c>
      <c r="B14" s="21" t="s">
        <v>2168</v>
      </c>
      <c r="C14" s="16" t="s">
        <v>1745</v>
      </c>
      <c r="D14" s="18" t="s">
        <v>31</v>
      </c>
      <c r="E14" s="22">
        <v>1900000</v>
      </c>
      <c r="F14" s="23">
        <v>1809.01</v>
      </c>
      <c r="G14" s="24">
        <v>2.1600000000000001E-2</v>
      </c>
    </row>
    <row r="15" spans="1:7" ht="12.95" customHeight="1">
      <c r="A15" s="20" t="s">
        <v>544</v>
      </c>
      <c r="B15" s="21" t="s">
        <v>546</v>
      </c>
      <c r="C15" s="16" t="s">
        <v>545</v>
      </c>
      <c r="D15" s="18" t="s">
        <v>34</v>
      </c>
      <c r="E15" s="22">
        <v>600000</v>
      </c>
      <c r="F15" s="23">
        <v>572.23</v>
      </c>
      <c r="G15" s="24">
        <v>6.7999999999999996E-3</v>
      </c>
    </row>
    <row r="16" spans="1:7" ht="12.95" customHeight="1">
      <c r="A16" s="9"/>
      <c r="B16" s="17" t="s">
        <v>358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10" t="s">
        <v>2</v>
      </c>
      <c r="B17" s="21" t="s">
        <v>359</v>
      </c>
      <c r="C17" s="16" t="s">
        <v>2</v>
      </c>
      <c r="D17" s="18" t="s">
        <v>2</v>
      </c>
      <c r="E17" s="45" t="s">
        <v>2</v>
      </c>
      <c r="F17" s="23">
        <v>24894.16</v>
      </c>
      <c r="G17" s="24">
        <v>0.29670000000000002</v>
      </c>
    </row>
    <row r="18" spans="1:7" ht="12.95" customHeight="1">
      <c r="A18" s="9"/>
      <c r="B18" s="17" t="s">
        <v>175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176</v>
      </c>
      <c r="B19" s="21" t="s">
        <v>178</v>
      </c>
      <c r="C19" s="16" t="s">
        <v>177</v>
      </c>
      <c r="D19" s="18" t="s">
        <v>206</v>
      </c>
      <c r="E19" s="22">
        <v>30000000</v>
      </c>
      <c r="F19" s="23">
        <v>29613.39</v>
      </c>
      <c r="G19" s="24">
        <v>0.35299999999999998</v>
      </c>
    </row>
    <row r="20" spans="1:7" ht="12.95" customHeight="1">
      <c r="A20" s="20" t="s">
        <v>1746</v>
      </c>
      <c r="B20" s="21" t="s">
        <v>389</v>
      </c>
      <c r="C20" s="16" t="s">
        <v>1747</v>
      </c>
      <c r="D20" s="18" t="s">
        <v>206</v>
      </c>
      <c r="E20" s="22">
        <v>2500000</v>
      </c>
      <c r="F20" s="23">
        <v>2491.44</v>
      </c>
      <c r="G20" s="24">
        <v>2.9700000000000001E-2</v>
      </c>
    </row>
    <row r="21" spans="1:7" ht="12.95" customHeight="1">
      <c r="A21" s="9"/>
      <c r="B21" s="26" t="s">
        <v>26</v>
      </c>
      <c r="C21" s="32" t="s">
        <v>2</v>
      </c>
      <c r="D21" s="29" t="s">
        <v>2</v>
      </c>
      <c r="E21" s="42" t="s">
        <v>2</v>
      </c>
      <c r="F21" s="43">
        <v>83911.71</v>
      </c>
      <c r="G21" s="44">
        <v>1.0002</v>
      </c>
    </row>
    <row r="22" spans="1:7" ht="12.95" customHeight="1">
      <c r="A22" s="9"/>
      <c r="B22" s="26" t="s">
        <v>197</v>
      </c>
      <c r="C22" s="32" t="s">
        <v>2</v>
      </c>
      <c r="D22" s="29" t="s">
        <v>2</v>
      </c>
      <c r="E22" s="18" t="s">
        <v>2</v>
      </c>
      <c r="F22" s="43">
        <v>-19.04</v>
      </c>
      <c r="G22" s="44">
        <v>-2.0000000000000001E-4</v>
      </c>
    </row>
    <row r="23" spans="1:7" ht="12.95" customHeight="1" thickBot="1">
      <c r="A23" s="9"/>
      <c r="B23" s="47" t="s">
        <v>198</v>
      </c>
      <c r="C23" s="46" t="s">
        <v>2</v>
      </c>
      <c r="D23" s="48" t="s">
        <v>2</v>
      </c>
      <c r="E23" s="48" t="s">
        <v>2</v>
      </c>
      <c r="F23" s="49">
        <v>83892.667895999999</v>
      </c>
      <c r="G23" s="50">
        <v>1</v>
      </c>
    </row>
    <row r="24" spans="1:7" ht="12.95" customHeight="1">
      <c r="A24" s="9"/>
      <c r="B24" s="10" t="s">
        <v>2</v>
      </c>
      <c r="C24" s="9"/>
      <c r="D24" s="9"/>
      <c r="E24" s="9"/>
      <c r="F24" s="9"/>
      <c r="G24" s="9"/>
    </row>
    <row r="25" spans="1:7" ht="12.95" customHeight="1">
      <c r="A25" s="9"/>
      <c r="B25" s="51" t="s">
        <v>2</v>
      </c>
      <c r="C25" s="9"/>
      <c r="D25" s="9"/>
      <c r="E25" s="9"/>
      <c r="F25" s="9"/>
      <c r="G25" s="9"/>
    </row>
    <row r="26" spans="1:7" ht="12.95" customHeight="1">
      <c r="A26" s="9"/>
      <c r="B26" s="51" t="s">
        <v>199</v>
      </c>
      <c r="C26" s="9"/>
      <c r="D26" s="9"/>
      <c r="E26" s="9"/>
      <c r="F26" s="9"/>
      <c r="G26" s="9"/>
    </row>
    <row r="27" spans="1:7" ht="12.95" customHeight="1">
      <c r="A27" s="9"/>
      <c r="B27" s="51" t="s">
        <v>2</v>
      </c>
      <c r="C27" s="9"/>
      <c r="D27" s="9"/>
      <c r="E27" s="9"/>
      <c r="F27" s="9"/>
      <c r="G27" s="9"/>
    </row>
    <row r="28" spans="1:7" ht="26.1" customHeight="1">
      <c r="A28" s="9"/>
      <c r="B28" s="53"/>
      <c r="C28" s="9"/>
      <c r="E28" s="9"/>
      <c r="F28" s="9"/>
      <c r="G28" s="9"/>
    </row>
    <row r="29" spans="1:7" ht="12.95" customHeight="1">
      <c r="A29" s="9"/>
      <c r="B29" s="51" t="s">
        <v>2</v>
      </c>
      <c r="C29" s="9"/>
      <c r="D29" s="9"/>
      <c r="E29" s="9"/>
      <c r="F29" s="9"/>
      <c r="G2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1"/>
  <sheetViews>
    <sheetView showGridLines="0" zoomScaleNormal="100" workbookViewId="0">
      <selection activeCell="C6" sqref="C6"/>
    </sheetView>
  </sheetViews>
  <sheetFormatPr defaultRowHeight="12.75"/>
  <cols>
    <col min="1" max="1" width="8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27 (IDFC FTP S27)</v>
      </c>
      <c r="C4" s="72"/>
      <c r="D4" s="72"/>
      <c r="E4" s="72"/>
      <c r="F4" s="72"/>
      <c r="G4" s="72"/>
    </row>
    <row r="5" spans="1:7" s="64" customFormat="1" ht="15.95" customHeight="1">
      <c r="A5" s="62" t="s">
        <v>1748</v>
      </c>
      <c r="B5" s="63" t="s">
        <v>2134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28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1749</v>
      </c>
      <c r="B11" s="21" t="s">
        <v>1751</v>
      </c>
      <c r="C11" s="16" t="s">
        <v>1750</v>
      </c>
      <c r="D11" s="18" t="s">
        <v>39</v>
      </c>
      <c r="E11" s="22">
        <v>425000</v>
      </c>
      <c r="F11" s="23">
        <v>420.9</v>
      </c>
      <c r="G11" s="24">
        <v>0.1178</v>
      </c>
    </row>
    <row r="12" spans="1:7" ht="12.95" customHeight="1">
      <c r="A12" s="20" t="s">
        <v>1752</v>
      </c>
      <c r="B12" s="21" t="s">
        <v>2168</v>
      </c>
      <c r="C12" s="16" t="s">
        <v>1753</v>
      </c>
      <c r="D12" s="18" t="s">
        <v>34</v>
      </c>
      <c r="E12" s="22">
        <v>400000</v>
      </c>
      <c r="F12" s="23">
        <v>394.62</v>
      </c>
      <c r="G12" s="24">
        <v>0.1105</v>
      </c>
    </row>
    <row r="13" spans="1:7" ht="12.95" customHeight="1">
      <c r="A13" s="20" t="s">
        <v>356</v>
      </c>
      <c r="B13" s="21" t="s">
        <v>2218</v>
      </c>
      <c r="C13" s="16" t="s">
        <v>357</v>
      </c>
      <c r="D13" s="18" t="s">
        <v>34</v>
      </c>
      <c r="E13" s="22">
        <v>400000</v>
      </c>
      <c r="F13" s="23">
        <v>394.32</v>
      </c>
      <c r="G13" s="24">
        <v>0.1104</v>
      </c>
    </row>
    <row r="14" spans="1:7" ht="12.95" customHeight="1">
      <c r="A14" s="20" t="s">
        <v>1754</v>
      </c>
      <c r="B14" s="21" t="s">
        <v>2165</v>
      </c>
      <c r="C14" s="16" t="s">
        <v>1755</v>
      </c>
      <c r="D14" s="18" t="s">
        <v>31</v>
      </c>
      <c r="E14" s="22">
        <v>400000</v>
      </c>
      <c r="F14" s="23">
        <v>394.28</v>
      </c>
      <c r="G14" s="24">
        <v>0.1104</v>
      </c>
    </row>
    <row r="15" spans="1:7" ht="12.95" customHeight="1">
      <c r="A15" s="20" t="s">
        <v>1756</v>
      </c>
      <c r="B15" s="21" t="s">
        <v>2234</v>
      </c>
      <c r="C15" s="16" t="s">
        <v>1757</v>
      </c>
      <c r="D15" s="18" t="s">
        <v>31</v>
      </c>
      <c r="E15" s="22">
        <v>400000</v>
      </c>
      <c r="F15" s="23">
        <v>394.25</v>
      </c>
      <c r="G15" s="24">
        <v>0.1103</v>
      </c>
    </row>
    <row r="16" spans="1:7" ht="12.95" customHeight="1">
      <c r="A16" s="20" t="s">
        <v>786</v>
      </c>
      <c r="B16" s="21" t="s">
        <v>2166</v>
      </c>
      <c r="C16" s="16" t="s">
        <v>787</v>
      </c>
      <c r="D16" s="18" t="s">
        <v>34</v>
      </c>
      <c r="E16" s="22">
        <v>320000</v>
      </c>
      <c r="F16" s="23">
        <v>315.42</v>
      </c>
      <c r="G16" s="24">
        <v>8.8300000000000003E-2</v>
      </c>
    </row>
    <row r="17" spans="1:7" ht="12.95" customHeight="1">
      <c r="A17" s="9"/>
      <c r="B17" s="17" t="s">
        <v>358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10" t="s">
        <v>2</v>
      </c>
      <c r="B18" s="21" t="s">
        <v>359</v>
      </c>
      <c r="C18" s="16" t="s">
        <v>2</v>
      </c>
      <c r="D18" s="18" t="s">
        <v>2</v>
      </c>
      <c r="E18" s="45" t="s">
        <v>2</v>
      </c>
      <c r="F18" s="23">
        <v>171.03</v>
      </c>
      <c r="G18" s="24">
        <v>4.7899999999999998E-2</v>
      </c>
    </row>
    <row r="19" spans="1:7" ht="12.95" customHeight="1">
      <c r="A19" s="9"/>
      <c r="B19" s="17" t="s">
        <v>46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1758</v>
      </c>
      <c r="B20" s="21" t="s">
        <v>89</v>
      </c>
      <c r="C20" s="16" t="s">
        <v>1759</v>
      </c>
      <c r="D20" s="18" t="s">
        <v>34</v>
      </c>
      <c r="E20" s="22">
        <v>400000</v>
      </c>
      <c r="F20" s="23">
        <v>393.97</v>
      </c>
      <c r="G20" s="24">
        <v>0.1103</v>
      </c>
    </row>
    <row r="21" spans="1:7" ht="12.95" customHeight="1">
      <c r="A21" s="20" t="s">
        <v>1760</v>
      </c>
      <c r="B21" s="21" t="s">
        <v>2175</v>
      </c>
      <c r="C21" s="16" t="s">
        <v>1761</v>
      </c>
      <c r="D21" s="18" t="s">
        <v>31</v>
      </c>
      <c r="E21" s="22">
        <v>350000</v>
      </c>
      <c r="F21" s="23">
        <v>349.52</v>
      </c>
      <c r="G21" s="24">
        <v>9.7799999999999998E-2</v>
      </c>
    </row>
    <row r="22" spans="1:7" ht="12.95" customHeight="1">
      <c r="A22" s="20" t="s">
        <v>1762</v>
      </c>
      <c r="B22" s="21" t="s">
        <v>171</v>
      </c>
      <c r="C22" s="16" t="s">
        <v>1763</v>
      </c>
      <c r="D22" s="18" t="s">
        <v>39</v>
      </c>
      <c r="E22" s="22">
        <v>350000</v>
      </c>
      <c r="F22" s="23">
        <v>344.75</v>
      </c>
      <c r="G22" s="24">
        <v>9.6500000000000002E-2</v>
      </c>
    </row>
    <row r="23" spans="1:7" ht="12.95" customHeight="1">
      <c r="A23" s="9"/>
      <c r="B23" s="26" t="s">
        <v>26</v>
      </c>
      <c r="C23" s="32" t="s">
        <v>2</v>
      </c>
      <c r="D23" s="29" t="s">
        <v>2</v>
      </c>
      <c r="E23" s="42" t="s">
        <v>2</v>
      </c>
      <c r="F23" s="43">
        <v>3573.06</v>
      </c>
      <c r="G23" s="44">
        <v>1.0002</v>
      </c>
    </row>
    <row r="24" spans="1:7" ht="12.95" customHeight="1">
      <c r="A24" s="9"/>
      <c r="B24" s="26" t="s">
        <v>197</v>
      </c>
      <c r="C24" s="32" t="s">
        <v>2</v>
      </c>
      <c r="D24" s="29" t="s">
        <v>2</v>
      </c>
      <c r="E24" s="18" t="s">
        <v>2</v>
      </c>
      <c r="F24" s="43">
        <v>-0.28999999999999998</v>
      </c>
      <c r="G24" s="44">
        <v>-2.0000000000000001E-4</v>
      </c>
    </row>
    <row r="25" spans="1:7" ht="12.95" customHeight="1" thickBot="1">
      <c r="A25" s="9"/>
      <c r="B25" s="47" t="s">
        <v>198</v>
      </c>
      <c r="C25" s="46" t="s">
        <v>2</v>
      </c>
      <c r="D25" s="48" t="s">
        <v>2</v>
      </c>
      <c r="E25" s="48" t="s">
        <v>2</v>
      </c>
      <c r="F25" s="49">
        <v>3572.7707276000001</v>
      </c>
      <c r="G25" s="50">
        <v>1</v>
      </c>
    </row>
    <row r="26" spans="1:7" ht="12.95" customHeight="1">
      <c r="A26" s="9"/>
      <c r="B26" s="10" t="s">
        <v>2</v>
      </c>
      <c r="C26" s="9"/>
      <c r="D26" s="9"/>
      <c r="E26" s="9"/>
      <c r="F26" s="9"/>
      <c r="G26" s="9"/>
    </row>
    <row r="27" spans="1:7" ht="12.95" customHeight="1">
      <c r="A27" s="9"/>
      <c r="B27" s="51" t="s">
        <v>2</v>
      </c>
      <c r="C27" s="9"/>
      <c r="D27" s="9"/>
      <c r="E27" s="9"/>
      <c r="F27" s="9"/>
      <c r="G27" s="9"/>
    </row>
    <row r="28" spans="1:7" ht="12.95" customHeight="1">
      <c r="A28" s="9"/>
      <c r="B28" s="51" t="s">
        <v>199</v>
      </c>
      <c r="C28" s="9"/>
      <c r="D28" s="9"/>
      <c r="E28" s="9"/>
      <c r="F28" s="9"/>
      <c r="G28" s="9"/>
    </row>
    <row r="29" spans="1:7" ht="12.95" customHeight="1">
      <c r="A29" s="9"/>
      <c r="B29" s="51" t="s">
        <v>2</v>
      </c>
      <c r="C29" s="9"/>
      <c r="D29" s="9"/>
      <c r="E29" s="9"/>
      <c r="F29" s="9"/>
      <c r="G29" s="9"/>
    </row>
    <row r="30" spans="1:7" ht="26.1" customHeight="1">
      <c r="A30" s="9"/>
      <c r="B30" s="53"/>
      <c r="C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79"/>
  <sheetViews>
    <sheetView showGridLines="0" zoomScaleNormal="100" workbookViewId="0">
      <selection activeCell="B26" sqref="B26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Money Manager Fund - Treasury Plan (MMF-TP)</v>
      </c>
      <c r="C4" s="72"/>
      <c r="D4" s="72"/>
      <c r="E4" s="72"/>
      <c r="F4" s="72"/>
      <c r="G4" s="72"/>
    </row>
    <row r="5" spans="1:7" s="64" customFormat="1" ht="15.95" customHeight="1">
      <c r="A5" s="62" t="s">
        <v>390</v>
      </c>
      <c r="B5" s="63" t="s">
        <v>2109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203</v>
      </c>
      <c r="B12" s="21" t="s">
        <v>205</v>
      </c>
      <c r="C12" s="16" t="s">
        <v>204</v>
      </c>
      <c r="D12" s="18" t="s">
        <v>206</v>
      </c>
      <c r="E12" s="22">
        <v>11500000</v>
      </c>
      <c r="F12" s="23">
        <v>11643.23</v>
      </c>
      <c r="G12" s="24">
        <v>6.0900000000000003E-2</v>
      </c>
    </row>
    <row r="13" spans="1:7" ht="12.95" customHeight="1">
      <c r="A13" s="20" t="s">
        <v>207</v>
      </c>
      <c r="B13" s="21" t="s">
        <v>205</v>
      </c>
      <c r="C13" s="16" t="s">
        <v>208</v>
      </c>
      <c r="D13" s="18" t="s">
        <v>206</v>
      </c>
      <c r="E13" s="22">
        <v>5000000</v>
      </c>
      <c r="F13" s="23">
        <v>5186.25</v>
      </c>
      <c r="G13" s="24">
        <v>2.7099999999999999E-2</v>
      </c>
    </row>
    <row r="14" spans="1:7" ht="12.95" customHeight="1">
      <c r="A14" s="20" t="s">
        <v>391</v>
      </c>
      <c r="B14" s="21" t="s">
        <v>393</v>
      </c>
      <c r="C14" s="16" t="s">
        <v>392</v>
      </c>
      <c r="D14" s="18" t="s">
        <v>206</v>
      </c>
      <c r="E14" s="22">
        <v>3500000</v>
      </c>
      <c r="F14" s="23">
        <v>3683.2</v>
      </c>
      <c r="G14" s="24">
        <v>1.9300000000000001E-2</v>
      </c>
    </row>
    <row r="15" spans="1:7" ht="12.95" customHeight="1">
      <c r="A15" s="20" t="s">
        <v>209</v>
      </c>
      <c r="B15" s="21" t="s">
        <v>211</v>
      </c>
      <c r="C15" s="16" t="s">
        <v>210</v>
      </c>
      <c r="D15" s="18" t="s">
        <v>206</v>
      </c>
      <c r="E15" s="22">
        <v>2500000</v>
      </c>
      <c r="F15" s="23">
        <v>2575.5</v>
      </c>
      <c r="G15" s="24">
        <v>1.35E-2</v>
      </c>
    </row>
    <row r="16" spans="1:7" ht="12.95" customHeight="1">
      <c r="A16" s="20" t="s">
        <v>394</v>
      </c>
      <c r="B16" s="21" t="s">
        <v>205</v>
      </c>
      <c r="C16" s="16" t="s">
        <v>395</v>
      </c>
      <c r="D16" s="18" t="s">
        <v>206</v>
      </c>
      <c r="E16" s="22">
        <v>2500000</v>
      </c>
      <c r="F16" s="23">
        <v>2552.0100000000002</v>
      </c>
      <c r="G16" s="24">
        <v>1.3299999999999999E-2</v>
      </c>
    </row>
    <row r="17" spans="1:7" ht="12.95" customHeight="1">
      <c r="A17" s="20" t="s">
        <v>396</v>
      </c>
      <c r="B17" s="21" t="s">
        <v>398</v>
      </c>
      <c r="C17" s="16" t="s">
        <v>397</v>
      </c>
      <c r="D17" s="18" t="s">
        <v>206</v>
      </c>
      <c r="E17" s="22">
        <v>2500000</v>
      </c>
      <c r="F17" s="23">
        <v>2496.5500000000002</v>
      </c>
      <c r="G17" s="24">
        <v>1.3100000000000001E-2</v>
      </c>
    </row>
    <row r="18" spans="1:7" ht="12.95" customHeight="1">
      <c r="A18" s="20" t="s">
        <v>215</v>
      </c>
      <c r="B18" s="21" t="s">
        <v>217</v>
      </c>
      <c r="C18" s="16" t="s">
        <v>216</v>
      </c>
      <c r="D18" s="18" t="s">
        <v>206</v>
      </c>
      <c r="E18" s="22">
        <v>1000000</v>
      </c>
      <c r="F18" s="23">
        <v>1052.0999999999999</v>
      </c>
      <c r="G18" s="24">
        <v>5.4999999999999997E-3</v>
      </c>
    </row>
    <row r="19" spans="1:7" ht="12.95" customHeight="1">
      <c r="A19" s="20" t="s">
        <v>399</v>
      </c>
      <c r="B19" s="21" t="s">
        <v>401</v>
      </c>
      <c r="C19" s="16" t="s">
        <v>400</v>
      </c>
      <c r="D19" s="18" t="s">
        <v>206</v>
      </c>
      <c r="E19" s="22">
        <v>1000000</v>
      </c>
      <c r="F19" s="23">
        <v>1046.43</v>
      </c>
      <c r="G19" s="24">
        <v>5.4999999999999997E-3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402</v>
      </c>
      <c r="B21" s="21" t="s">
        <v>2223</v>
      </c>
      <c r="C21" s="16" t="s">
        <v>403</v>
      </c>
      <c r="D21" s="18" t="s">
        <v>248</v>
      </c>
      <c r="E21" s="22">
        <v>10000000</v>
      </c>
      <c r="F21" s="23">
        <v>10080.950000000001</v>
      </c>
      <c r="G21" s="24">
        <v>5.2699999999999997E-2</v>
      </c>
    </row>
    <row r="22" spans="1:7" ht="12.95" customHeight="1">
      <c r="A22" s="20" t="s">
        <v>404</v>
      </c>
      <c r="B22" s="21" t="s">
        <v>2785</v>
      </c>
      <c r="C22" s="16" t="s">
        <v>405</v>
      </c>
      <c r="D22" s="18" t="s">
        <v>406</v>
      </c>
      <c r="E22" s="22">
        <v>10000000</v>
      </c>
      <c r="F22" s="23">
        <v>10015.15</v>
      </c>
      <c r="G22" s="24">
        <v>5.2400000000000002E-2</v>
      </c>
    </row>
    <row r="23" spans="1:7" ht="12.95" customHeight="1">
      <c r="A23" s="20" t="s">
        <v>256</v>
      </c>
      <c r="B23" s="21" t="s">
        <v>2196</v>
      </c>
      <c r="C23" s="16" t="s">
        <v>257</v>
      </c>
      <c r="D23" s="18" t="s">
        <v>14</v>
      </c>
      <c r="E23" s="22">
        <v>7500000</v>
      </c>
      <c r="F23" s="23">
        <v>7526.92</v>
      </c>
      <c r="G23" s="24">
        <v>3.9399999999999998E-2</v>
      </c>
    </row>
    <row r="24" spans="1:7" ht="12.95" customHeight="1">
      <c r="A24" s="20" t="s">
        <v>407</v>
      </c>
      <c r="B24" s="21" t="s">
        <v>2224</v>
      </c>
      <c r="C24" s="16" t="s">
        <v>408</v>
      </c>
      <c r="D24" s="18" t="s">
        <v>14</v>
      </c>
      <c r="E24" s="22">
        <v>6000000</v>
      </c>
      <c r="F24" s="23">
        <v>6082.52</v>
      </c>
      <c r="G24" s="24">
        <v>3.1800000000000002E-2</v>
      </c>
    </row>
    <row r="25" spans="1:7" ht="12.95" customHeight="1">
      <c r="A25" s="20" t="s">
        <v>273</v>
      </c>
      <c r="B25" s="21" t="s">
        <v>275</v>
      </c>
      <c r="C25" s="16" t="s">
        <v>274</v>
      </c>
      <c r="D25" s="18" t="s">
        <v>14</v>
      </c>
      <c r="E25" s="22">
        <v>5000000</v>
      </c>
      <c r="F25" s="23">
        <v>5061.6899999999996</v>
      </c>
      <c r="G25" s="24">
        <v>2.6499999999999999E-2</v>
      </c>
    </row>
    <row r="26" spans="1:7" ht="12.95" customHeight="1">
      <c r="A26" s="20" t="s">
        <v>409</v>
      </c>
      <c r="B26" s="21" t="s">
        <v>411</v>
      </c>
      <c r="C26" s="16" t="s">
        <v>410</v>
      </c>
      <c r="D26" s="18" t="s">
        <v>248</v>
      </c>
      <c r="E26" s="22">
        <v>5000000</v>
      </c>
      <c r="F26" s="23">
        <v>5019.5200000000004</v>
      </c>
      <c r="G26" s="24">
        <v>2.63E-2</v>
      </c>
    </row>
    <row r="27" spans="1:7" ht="12.95" customHeight="1">
      <c r="A27" s="20" t="s">
        <v>412</v>
      </c>
      <c r="B27" s="21" t="s">
        <v>414</v>
      </c>
      <c r="C27" s="16" t="s">
        <v>413</v>
      </c>
      <c r="D27" s="18" t="s">
        <v>22</v>
      </c>
      <c r="E27" s="22">
        <v>5000000</v>
      </c>
      <c r="F27" s="23">
        <v>5005.38</v>
      </c>
      <c r="G27" s="24">
        <v>2.6200000000000001E-2</v>
      </c>
    </row>
    <row r="28" spans="1:7" ht="12.95" customHeight="1">
      <c r="A28" s="20" t="s">
        <v>415</v>
      </c>
      <c r="B28" s="21" t="s">
        <v>2806</v>
      </c>
      <c r="C28" s="16" t="s">
        <v>416</v>
      </c>
      <c r="D28" s="18" t="s">
        <v>14</v>
      </c>
      <c r="E28" s="22">
        <v>5000000</v>
      </c>
      <c r="F28" s="23">
        <v>5001.3999999999996</v>
      </c>
      <c r="G28" s="24">
        <v>2.6200000000000001E-2</v>
      </c>
    </row>
    <row r="29" spans="1:7" ht="12.95" customHeight="1">
      <c r="A29" s="20" t="s">
        <v>303</v>
      </c>
      <c r="B29" s="21" t="s">
        <v>2205</v>
      </c>
      <c r="C29" s="16" t="s">
        <v>304</v>
      </c>
      <c r="D29" s="18" t="s">
        <v>278</v>
      </c>
      <c r="E29" s="22">
        <v>4000000</v>
      </c>
      <c r="F29" s="23">
        <v>4051.04</v>
      </c>
      <c r="G29" s="24">
        <v>2.12E-2</v>
      </c>
    </row>
    <row r="30" spans="1:7" ht="12.95" customHeight="1">
      <c r="A30" s="20" t="s">
        <v>417</v>
      </c>
      <c r="B30" s="21" t="s">
        <v>2792</v>
      </c>
      <c r="C30" s="16" t="s">
        <v>418</v>
      </c>
      <c r="D30" s="18" t="s">
        <v>253</v>
      </c>
      <c r="E30" s="22">
        <v>3500000</v>
      </c>
      <c r="F30" s="23">
        <v>3514.75</v>
      </c>
      <c r="G30" s="24">
        <v>1.84E-2</v>
      </c>
    </row>
    <row r="31" spans="1:7" ht="12.95" customHeight="1">
      <c r="A31" s="20" t="s">
        <v>292</v>
      </c>
      <c r="B31" s="21" t="s">
        <v>2206</v>
      </c>
      <c r="C31" s="16" t="s">
        <v>293</v>
      </c>
      <c r="D31" s="18" t="s">
        <v>278</v>
      </c>
      <c r="E31" s="22">
        <v>2500000</v>
      </c>
      <c r="F31" s="23">
        <v>2610.41</v>
      </c>
      <c r="G31" s="24">
        <v>1.37E-2</v>
      </c>
    </row>
    <row r="32" spans="1:7" ht="12.95" customHeight="1">
      <c r="A32" s="20" t="s">
        <v>265</v>
      </c>
      <c r="B32" s="21" t="s">
        <v>2199</v>
      </c>
      <c r="C32" s="16" t="s">
        <v>266</v>
      </c>
      <c r="D32" s="18" t="s">
        <v>14</v>
      </c>
      <c r="E32" s="22">
        <v>2500000</v>
      </c>
      <c r="F32" s="23">
        <v>2532.65</v>
      </c>
      <c r="G32" s="24">
        <v>1.32E-2</v>
      </c>
    </row>
    <row r="33" spans="1:7" ht="12.95" customHeight="1">
      <c r="A33" s="20" t="s">
        <v>419</v>
      </c>
      <c r="B33" s="21" t="s">
        <v>2225</v>
      </c>
      <c r="C33" s="16" t="s">
        <v>420</v>
      </c>
      <c r="D33" s="18" t="s">
        <v>14</v>
      </c>
      <c r="E33" s="22">
        <v>2500000</v>
      </c>
      <c r="F33" s="23">
        <v>2531.96</v>
      </c>
      <c r="G33" s="24">
        <v>1.32E-2</v>
      </c>
    </row>
    <row r="34" spans="1:7" ht="12.95" customHeight="1">
      <c r="A34" s="20" t="s">
        <v>421</v>
      </c>
      <c r="B34" s="21" t="s">
        <v>2226</v>
      </c>
      <c r="C34" s="16" t="s">
        <v>422</v>
      </c>
      <c r="D34" s="18" t="s">
        <v>14</v>
      </c>
      <c r="E34" s="22">
        <v>2500000</v>
      </c>
      <c r="F34" s="23">
        <v>2528.54</v>
      </c>
      <c r="G34" s="24">
        <v>1.32E-2</v>
      </c>
    </row>
    <row r="35" spans="1:7" ht="12.95" customHeight="1">
      <c r="A35" s="20" t="s">
        <v>322</v>
      </c>
      <c r="B35" s="21" t="s">
        <v>2798</v>
      </c>
      <c r="C35" s="16" t="s">
        <v>323</v>
      </c>
      <c r="D35" s="18" t="s">
        <v>253</v>
      </c>
      <c r="E35" s="22">
        <v>2500000</v>
      </c>
      <c r="F35" s="23">
        <v>2526.41</v>
      </c>
      <c r="G35" s="24">
        <v>1.32E-2</v>
      </c>
    </row>
    <row r="36" spans="1:7" ht="12.95" customHeight="1">
      <c r="A36" s="20" t="s">
        <v>331</v>
      </c>
      <c r="B36" s="21" t="s">
        <v>333</v>
      </c>
      <c r="C36" s="16" t="s">
        <v>332</v>
      </c>
      <c r="D36" s="18" t="s">
        <v>14</v>
      </c>
      <c r="E36" s="22">
        <v>2500000</v>
      </c>
      <c r="F36" s="23">
        <v>2499.33</v>
      </c>
      <c r="G36" s="24">
        <v>1.3100000000000001E-2</v>
      </c>
    </row>
    <row r="37" spans="1:7" ht="12.95" customHeight="1">
      <c r="A37" s="20" t="s">
        <v>423</v>
      </c>
      <c r="B37" s="21" t="s">
        <v>2227</v>
      </c>
      <c r="C37" s="16" t="s">
        <v>424</v>
      </c>
      <c r="D37" s="18" t="s">
        <v>14</v>
      </c>
      <c r="E37" s="22">
        <v>2000000</v>
      </c>
      <c r="F37" s="23">
        <v>2027.58</v>
      </c>
      <c r="G37" s="24">
        <v>1.06E-2</v>
      </c>
    </row>
    <row r="38" spans="1:7" ht="12.95" customHeight="1">
      <c r="A38" s="20" t="s">
        <v>425</v>
      </c>
      <c r="B38" s="21" t="s">
        <v>2228</v>
      </c>
      <c r="C38" s="16" t="s">
        <v>426</v>
      </c>
      <c r="D38" s="18" t="s">
        <v>14</v>
      </c>
      <c r="E38" s="22">
        <v>2000000</v>
      </c>
      <c r="F38" s="23">
        <v>2025.85</v>
      </c>
      <c r="G38" s="24">
        <v>1.06E-2</v>
      </c>
    </row>
    <row r="39" spans="1:7" ht="12.95" customHeight="1">
      <c r="A39" s="20" t="s">
        <v>427</v>
      </c>
      <c r="B39" s="57" t="s">
        <v>2803</v>
      </c>
      <c r="C39" s="16" t="s">
        <v>428</v>
      </c>
      <c r="D39" s="56" t="s">
        <v>272</v>
      </c>
      <c r="E39" s="22">
        <v>1000000</v>
      </c>
      <c r="F39" s="23">
        <v>1000.59</v>
      </c>
      <c r="G39" s="24">
        <v>5.1999999999999998E-3</v>
      </c>
    </row>
    <row r="40" spans="1:7" ht="12.95" customHeight="1">
      <c r="A40" s="20" t="s">
        <v>429</v>
      </c>
      <c r="B40" s="21" t="s">
        <v>2229</v>
      </c>
      <c r="C40" s="16" t="s">
        <v>430</v>
      </c>
      <c r="D40" s="18" t="s">
        <v>14</v>
      </c>
      <c r="E40" s="22">
        <v>500000</v>
      </c>
      <c r="F40" s="23">
        <v>511.75</v>
      </c>
      <c r="G40" s="24">
        <v>2.7000000000000001E-3</v>
      </c>
    </row>
    <row r="41" spans="1:7" ht="12.95" customHeight="1">
      <c r="A41" s="20" t="s">
        <v>431</v>
      </c>
      <c r="B41" s="21" t="s">
        <v>2230</v>
      </c>
      <c r="C41" s="16" t="s">
        <v>432</v>
      </c>
      <c r="D41" s="18" t="s">
        <v>433</v>
      </c>
      <c r="E41" s="22">
        <v>500000</v>
      </c>
      <c r="F41" s="23">
        <v>506.09</v>
      </c>
      <c r="G41" s="24">
        <v>2.5999999999999999E-3</v>
      </c>
    </row>
    <row r="42" spans="1:7" ht="12.95" customHeight="1">
      <c r="A42" s="20" t="s">
        <v>434</v>
      </c>
      <c r="B42" s="21" t="s">
        <v>2231</v>
      </c>
      <c r="C42" s="16" t="s">
        <v>435</v>
      </c>
      <c r="D42" s="18" t="s">
        <v>14</v>
      </c>
      <c r="E42" s="22">
        <v>500000</v>
      </c>
      <c r="F42" s="23">
        <v>505.13</v>
      </c>
      <c r="G42" s="24">
        <v>2.5999999999999999E-3</v>
      </c>
    </row>
    <row r="43" spans="1:7" ht="12.95" customHeight="1">
      <c r="A43" s="20" t="s">
        <v>436</v>
      </c>
      <c r="B43" s="21" t="s">
        <v>2232</v>
      </c>
      <c r="C43" s="16" t="s">
        <v>437</v>
      </c>
      <c r="D43" s="18" t="s">
        <v>14</v>
      </c>
      <c r="E43" s="22">
        <v>500000</v>
      </c>
      <c r="F43" s="23">
        <v>504.23</v>
      </c>
      <c r="G43" s="24">
        <v>2.5999999999999999E-3</v>
      </c>
    </row>
    <row r="44" spans="1:7" ht="12.95" customHeight="1">
      <c r="A44" s="20" t="s">
        <v>438</v>
      </c>
      <c r="B44" s="21" t="s">
        <v>2233</v>
      </c>
      <c r="C44" s="16" t="s">
        <v>439</v>
      </c>
      <c r="D44" s="18" t="s">
        <v>14</v>
      </c>
      <c r="E44" s="22">
        <v>500000</v>
      </c>
      <c r="F44" s="23">
        <v>500</v>
      </c>
      <c r="G44" s="24">
        <v>2.5999999999999999E-3</v>
      </c>
    </row>
    <row r="45" spans="1:7" ht="12.95" customHeight="1">
      <c r="A45" s="20" t="s">
        <v>440</v>
      </c>
      <c r="B45" s="21" t="s">
        <v>442</v>
      </c>
      <c r="C45" s="16" t="s">
        <v>441</v>
      </c>
      <c r="D45" s="18" t="s">
        <v>22</v>
      </c>
      <c r="E45" s="22">
        <v>70000</v>
      </c>
      <c r="F45" s="23">
        <v>70.760000000000005</v>
      </c>
      <c r="G45" s="24">
        <v>4.0000000000000002E-4</v>
      </c>
    </row>
    <row r="46" spans="1:7" ht="12.95" customHeight="1">
      <c r="A46" s="9"/>
      <c r="B46" s="17" t="s">
        <v>443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20" t="s">
        <v>444</v>
      </c>
      <c r="B47" s="21" t="s">
        <v>71</v>
      </c>
      <c r="C47" s="16" t="s">
        <v>445</v>
      </c>
      <c r="D47" s="18" t="s">
        <v>253</v>
      </c>
      <c r="E47" s="22">
        <v>70000</v>
      </c>
      <c r="F47" s="23">
        <v>85.69</v>
      </c>
      <c r="G47" s="24">
        <v>4.0000000000000002E-4</v>
      </c>
    </row>
    <row r="48" spans="1:7" ht="12.95" customHeight="1">
      <c r="A48" s="9"/>
      <c r="B48" s="26" t="s">
        <v>23</v>
      </c>
      <c r="C48" s="25" t="s">
        <v>2</v>
      </c>
      <c r="D48" s="26" t="s">
        <v>2</v>
      </c>
      <c r="E48" s="26" t="s">
        <v>2</v>
      </c>
      <c r="F48" s="27">
        <v>114561.56</v>
      </c>
      <c r="G48" s="28">
        <v>0.59919999999999995</v>
      </c>
    </row>
    <row r="49" spans="1:7" ht="12.95" customHeight="1">
      <c r="A49" s="9"/>
      <c r="B49" s="17" t="s">
        <v>24</v>
      </c>
      <c r="C49" s="16" t="s">
        <v>2</v>
      </c>
      <c r="D49" s="29" t="s">
        <v>2</v>
      </c>
      <c r="E49" s="29" t="s">
        <v>2</v>
      </c>
      <c r="F49" s="30" t="s">
        <v>25</v>
      </c>
      <c r="G49" s="31" t="s">
        <v>25</v>
      </c>
    </row>
    <row r="50" spans="1:7" ht="12.95" customHeight="1">
      <c r="A50" s="9"/>
      <c r="B50" s="25" t="s">
        <v>23</v>
      </c>
      <c r="C50" s="32" t="s">
        <v>2</v>
      </c>
      <c r="D50" s="29" t="s">
        <v>2</v>
      </c>
      <c r="E50" s="29" t="s">
        <v>2</v>
      </c>
      <c r="F50" s="30" t="s">
        <v>25</v>
      </c>
      <c r="G50" s="31" t="s">
        <v>25</v>
      </c>
    </row>
    <row r="51" spans="1:7" ht="12.95" customHeight="1">
      <c r="A51" s="9"/>
      <c r="B51" s="34" t="s">
        <v>2107</v>
      </c>
      <c r="C51" s="33" t="s">
        <v>2</v>
      </c>
      <c r="D51" s="35" t="s">
        <v>2</v>
      </c>
      <c r="E51" s="35" t="s">
        <v>2</v>
      </c>
      <c r="F51" s="35" t="s">
        <v>2</v>
      </c>
      <c r="G51" s="36" t="s">
        <v>2</v>
      </c>
    </row>
    <row r="52" spans="1:7" ht="12.95" customHeight="1">
      <c r="A52" s="37"/>
      <c r="B52" s="39" t="s">
        <v>23</v>
      </c>
      <c r="C52" s="38" t="s">
        <v>2</v>
      </c>
      <c r="D52" s="39" t="s">
        <v>2</v>
      </c>
      <c r="E52" s="39" t="s">
        <v>2</v>
      </c>
      <c r="F52" s="40" t="s">
        <v>25</v>
      </c>
      <c r="G52" s="41" t="s">
        <v>25</v>
      </c>
    </row>
    <row r="53" spans="1:7" ht="12.95" customHeight="1">
      <c r="A53" s="9"/>
      <c r="B53" s="26" t="s">
        <v>26</v>
      </c>
      <c r="C53" s="32" t="s">
        <v>2</v>
      </c>
      <c r="D53" s="29" t="s">
        <v>2</v>
      </c>
      <c r="E53" s="42" t="s">
        <v>2</v>
      </c>
      <c r="F53" s="43">
        <v>114561.56</v>
      </c>
      <c r="G53" s="44">
        <v>0.59919999999999995</v>
      </c>
    </row>
    <row r="54" spans="1:7" ht="12.95" customHeight="1">
      <c r="A54" s="9"/>
      <c r="B54" s="17" t="s">
        <v>27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9"/>
      <c r="B55" s="17" t="s">
        <v>28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446</v>
      </c>
      <c r="B56" s="21" t="s">
        <v>2234</v>
      </c>
      <c r="C56" s="16" t="s">
        <v>447</v>
      </c>
      <c r="D56" s="18" t="s">
        <v>31</v>
      </c>
      <c r="E56" s="22">
        <v>10000000</v>
      </c>
      <c r="F56" s="23">
        <v>9868.2900000000009</v>
      </c>
      <c r="G56" s="24">
        <v>5.16E-2</v>
      </c>
    </row>
    <row r="57" spans="1:7" ht="12.95" customHeight="1">
      <c r="A57" s="20" t="s">
        <v>354</v>
      </c>
      <c r="B57" s="21" t="s">
        <v>2165</v>
      </c>
      <c r="C57" s="16" t="s">
        <v>355</v>
      </c>
      <c r="D57" s="18" t="s">
        <v>31</v>
      </c>
      <c r="E57" s="22">
        <v>5000000</v>
      </c>
      <c r="F57" s="23">
        <v>4999.1400000000003</v>
      </c>
      <c r="G57" s="24">
        <v>2.6100000000000002E-2</v>
      </c>
    </row>
    <row r="58" spans="1:7" ht="12.95" customHeight="1">
      <c r="A58" s="20" t="s">
        <v>350</v>
      </c>
      <c r="B58" s="21" t="s">
        <v>2167</v>
      </c>
      <c r="C58" s="16" t="s">
        <v>351</v>
      </c>
      <c r="D58" s="18" t="s">
        <v>39</v>
      </c>
      <c r="E58" s="22">
        <v>5000000</v>
      </c>
      <c r="F58" s="23">
        <v>4944.7299999999996</v>
      </c>
      <c r="G58" s="24">
        <v>2.5899999999999999E-2</v>
      </c>
    </row>
    <row r="59" spans="1:7" ht="12.95" customHeight="1">
      <c r="A59" s="9"/>
      <c r="B59" s="17" t="s">
        <v>358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10" t="s">
        <v>2</v>
      </c>
      <c r="B60" s="21" t="s">
        <v>359</v>
      </c>
      <c r="C60" s="16" t="s">
        <v>2</v>
      </c>
      <c r="D60" s="18" t="s">
        <v>2</v>
      </c>
      <c r="E60" s="45" t="s">
        <v>2</v>
      </c>
      <c r="F60" s="23">
        <v>11531.93</v>
      </c>
      <c r="G60" s="24">
        <v>6.0299999999999999E-2</v>
      </c>
    </row>
    <row r="61" spans="1:7" ht="12.95" customHeight="1">
      <c r="A61" s="9"/>
      <c r="B61" s="17" t="s">
        <v>46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20" t="s">
        <v>448</v>
      </c>
      <c r="B62" s="21" t="s">
        <v>2184</v>
      </c>
      <c r="C62" s="16" t="s">
        <v>449</v>
      </c>
      <c r="D62" s="18" t="s">
        <v>39</v>
      </c>
      <c r="E62" s="22">
        <v>10000000</v>
      </c>
      <c r="F62" s="23">
        <v>9870.23</v>
      </c>
      <c r="G62" s="24">
        <v>5.16E-2</v>
      </c>
    </row>
    <row r="63" spans="1:7" ht="12.95" customHeight="1">
      <c r="A63" s="20" t="s">
        <v>450</v>
      </c>
      <c r="B63" s="21" t="s">
        <v>452</v>
      </c>
      <c r="C63" s="16" t="s">
        <v>451</v>
      </c>
      <c r="D63" s="18" t="s">
        <v>31</v>
      </c>
      <c r="E63" s="22">
        <v>6500000</v>
      </c>
      <c r="F63" s="23">
        <v>6249.54</v>
      </c>
      <c r="G63" s="24">
        <v>3.27E-2</v>
      </c>
    </row>
    <row r="64" spans="1:7" ht="12.95" customHeight="1">
      <c r="A64" s="20" t="s">
        <v>383</v>
      </c>
      <c r="B64" s="21" t="s">
        <v>2191</v>
      </c>
      <c r="C64" s="16" t="s">
        <v>384</v>
      </c>
      <c r="D64" s="18" t="s">
        <v>34</v>
      </c>
      <c r="E64" s="22">
        <v>5000000</v>
      </c>
      <c r="F64" s="23">
        <v>4999.1099999999997</v>
      </c>
      <c r="G64" s="24">
        <v>2.6100000000000002E-2</v>
      </c>
    </row>
    <row r="65" spans="1:7" ht="12.95" customHeight="1">
      <c r="A65" s="20" t="s">
        <v>381</v>
      </c>
      <c r="B65" s="21" t="s">
        <v>2222</v>
      </c>
      <c r="C65" s="16" t="s">
        <v>382</v>
      </c>
      <c r="D65" s="18" t="s">
        <v>39</v>
      </c>
      <c r="E65" s="22">
        <v>5000000</v>
      </c>
      <c r="F65" s="23">
        <v>4852.79</v>
      </c>
      <c r="G65" s="24">
        <v>2.5399999999999999E-2</v>
      </c>
    </row>
    <row r="66" spans="1:7" ht="12.95" customHeight="1">
      <c r="A66" s="20" t="s">
        <v>385</v>
      </c>
      <c r="B66" s="21" t="s">
        <v>2177</v>
      </c>
      <c r="C66" s="16" t="s">
        <v>386</v>
      </c>
      <c r="D66" s="18" t="s">
        <v>34</v>
      </c>
      <c r="E66" s="22">
        <v>2500000</v>
      </c>
      <c r="F66" s="23">
        <v>2497.41</v>
      </c>
      <c r="G66" s="24">
        <v>1.3100000000000001E-2</v>
      </c>
    </row>
    <row r="67" spans="1:7" ht="12.95" customHeight="1">
      <c r="A67" s="20" t="s">
        <v>453</v>
      </c>
      <c r="B67" s="21" t="s">
        <v>162</v>
      </c>
      <c r="C67" s="16" t="s">
        <v>454</v>
      </c>
      <c r="D67" s="18" t="s">
        <v>31</v>
      </c>
      <c r="E67" s="22">
        <v>2500000</v>
      </c>
      <c r="F67" s="23">
        <v>2493.77</v>
      </c>
      <c r="G67" s="24">
        <v>1.2999999999999999E-2</v>
      </c>
    </row>
    <row r="68" spans="1:7" ht="12.95" customHeight="1">
      <c r="A68" s="20" t="s">
        <v>455</v>
      </c>
      <c r="B68" s="21" t="s">
        <v>2183</v>
      </c>
      <c r="C68" s="16" t="s">
        <v>456</v>
      </c>
      <c r="D68" s="18" t="s">
        <v>31</v>
      </c>
      <c r="E68" s="22">
        <v>1000000</v>
      </c>
      <c r="F68" s="23">
        <v>998.59</v>
      </c>
      <c r="G68" s="24">
        <v>5.1999999999999998E-3</v>
      </c>
    </row>
    <row r="69" spans="1:7" ht="12.95" customHeight="1">
      <c r="A69" s="9"/>
      <c r="B69" s="17" t="s">
        <v>175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20" t="s">
        <v>176</v>
      </c>
      <c r="B70" s="21" t="s">
        <v>178</v>
      </c>
      <c r="C70" s="16" t="s">
        <v>177</v>
      </c>
      <c r="D70" s="18" t="s">
        <v>206</v>
      </c>
      <c r="E70" s="22">
        <v>10000000</v>
      </c>
      <c r="F70" s="23">
        <v>9871.1299999999992</v>
      </c>
      <c r="G70" s="24">
        <v>5.16E-2</v>
      </c>
    </row>
    <row r="71" spans="1:7" ht="12.95" customHeight="1">
      <c r="A71" s="9"/>
      <c r="B71" s="26" t="s">
        <v>26</v>
      </c>
      <c r="C71" s="32" t="s">
        <v>2</v>
      </c>
      <c r="D71" s="29" t="s">
        <v>2</v>
      </c>
      <c r="E71" s="42" t="s">
        <v>2</v>
      </c>
      <c r="F71" s="43">
        <v>73176.66</v>
      </c>
      <c r="G71" s="44">
        <v>0.3826</v>
      </c>
    </row>
    <row r="72" spans="1:7" ht="12.95" customHeight="1">
      <c r="A72" s="9"/>
      <c r="B72" s="26" t="s">
        <v>197</v>
      </c>
      <c r="C72" s="32" t="s">
        <v>2</v>
      </c>
      <c r="D72" s="29" t="s">
        <v>2</v>
      </c>
      <c r="E72" s="18" t="s">
        <v>2</v>
      </c>
      <c r="F72" s="43">
        <v>3468.02</v>
      </c>
      <c r="G72" s="44">
        <v>1.8200000000000001E-2</v>
      </c>
    </row>
    <row r="73" spans="1:7" ht="12.95" customHeight="1" thickBot="1">
      <c r="A73" s="9"/>
      <c r="B73" s="47" t="s">
        <v>198</v>
      </c>
      <c r="C73" s="46" t="s">
        <v>2</v>
      </c>
      <c r="D73" s="48" t="s">
        <v>2</v>
      </c>
      <c r="E73" s="48" t="s">
        <v>2</v>
      </c>
      <c r="F73" s="49">
        <v>191206.24259770001</v>
      </c>
      <c r="G73" s="50">
        <v>1</v>
      </c>
    </row>
    <row r="74" spans="1:7" ht="12.95" customHeight="1">
      <c r="A74" s="9"/>
      <c r="B74" s="10" t="s">
        <v>2</v>
      </c>
      <c r="C74" s="9"/>
      <c r="D74" s="9"/>
      <c r="E74" s="9"/>
      <c r="F74" s="9"/>
      <c r="G74" s="9"/>
    </row>
    <row r="75" spans="1:7" ht="12.95" customHeight="1">
      <c r="A75" s="9"/>
      <c r="B75" s="51" t="s">
        <v>2</v>
      </c>
      <c r="C75" s="9"/>
      <c r="D75" s="9"/>
      <c r="E75" s="9"/>
      <c r="F75" s="9"/>
      <c r="G75" s="9"/>
    </row>
    <row r="76" spans="1:7" ht="12.95" customHeight="1">
      <c r="A76" s="9"/>
      <c r="B76" s="51" t="s">
        <v>199</v>
      </c>
      <c r="C76" s="9"/>
      <c r="D76" s="9"/>
      <c r="E76" s="9"/>
      <c r="F76" s="9"/>
      <c r="G76" s="9"/>
    </row>
    <row r="77" spans="1:7" ht="12.95" customHeight="1">
      <c r="A77" s="9"/>
      <c r="B77" s="51" t="s">
        <v>2</v>
      </c>
      <c r="C77" s="9"/>
      <c r="D77" s="9"/>
      <c r="E77" s="9"/>
      <c r="F77" s="9"/>
      <c r="G77" s="9"/>
    </row>
    <row r="78" spans="1:7" ht="26.1" customHeight="1">
      <c r="A78" s="9"/>
      <c r="B78" s="53"/>
      <c r="C78" s="9"/>
      <c r="E78" s="9"/>
      <c r="F78" s="9"/>
      <c r="G78" s="9"/>
    </row>
    <row r="79" spans="1:7" ht="12.95" customHeight="1">
      <c r="A79" s="9"/>
      <c r="B79" s="51" t="s">
        <v>2</v>
      </c>
      <c r="C79" s="9"/>
      <c r="D79" s="9"/>
      <c r="E79" s="9"/>
      <c r="F79" s="9"/>
      <c r="G7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>
      <selection activeCell="A16" sqref="A16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66 (IDFC FTP S66)</v>
      </c>
      <c r="C4" s="72"/>
      <c r="D4" s="72"/>
      <c r="E4" s="72"/>
      <c r="F4" s="72"/>
      <c r="G4" s="72"/>
    </row>
    <row r="5" spans="1:7" s="64" customFormat="1" ht="15.95" customHeight="1">
      <c r="A5" s="62" t="s">
        <v>1764</v>
      </c>
      <c r="B5" s="63" t="s">
        <v>2135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520000</v>
      </c>
      <c r="F12" s="23">
        <v>526.65</v>
      </c>
      <c r="G12" s="24">
        <v>0.16789999999999999</v>
      </c>
    </row>
    <row r="13" spans="1:7" ht="12.95" customHeight="1">
      <c r="A13" s="20" t="s">
        <v>334</v>
      </c>
      <c r="B13" s="21" t="s">
        <v>336</v>
      </c>
      <c r="C13" s="16" t="s">
        <v>335</v>
      </c>
      <c r="D13" s="18" t="s">
        <v>272</v>
      </c>
      <c r="E13" s="22">
        <v>520000</v>
      </c>
      <c r="F13" s="23">
        <v>526.07000000000005</v>
      </c>
      <c r="G13" s="24">
        <v>0.16769999999999999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510000</v>
      </c>
      <c r="F14" s="23">
        <v>515.82000000000005</v>
      </c>
      <c r="G14" s="24">
        <v>0.16439999999999999</v>
      </c>
    </row>
    <row r="15" spans="1:7" ht="12.95" customHeight="1">
      <c r="A15" s="20" t="s">
        <v>1765</v>
      </c>
      <c r="B15" s="21" t="s">
        <v>1767</v>
      </c>
      <c r="C15" s="16" t="s">
        <v>1766</v>
      </c>
      <c r="D15" s="18" t="s">
        <v>14</v>
      </c>
      <c r="E15" s="22">
        <v>300000</v>
      </c>
      <c r="F15" s="23">
        <v>303.33999999999997</v>
      </c>
      <c r="G15" s="24">
        <v>9.6699999999999994E-2</v>
      </c>
    </row>
    <row r="16" spans="1:7" ht="12.95" customHeight="1">
      <c r="A16" s="20" t="s">
        <v>1768</v>
      </c>
      <c r="B16" s="21" t="s">
        <v>2810</v>
      </c>
      <c r="C16" s="16" t="s">
        <v>1769</v>
      </c>
      <c r="D16" s="18" t="s">
        <v>14</v>
      </c>
      <c r="E16" s="22">
        <v>200000</v>
      </c>
      <c r="F16" s="23">
        <v>202.61</v>
      </c>
      <c r="G16" s="24">
        <v>6.4600000000000005E-2</v>
      </c>
    </row>
    <row r="17" spans="1:7" ht="12.95" customHeight="1">
      <c r="A17" s="9"/>
      <c r="B17" s="17" t="s">
        <v>443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1770</v>
      </c>
      <c r="B18" s="21" t="s">
        <v>2251</v>
      </c>
      <c r="C18" s="16" t="s">
        <v>1771</v>
      </c>
      <c r="D18" s="18" t="s">
        <v>253</v>
      </c>
      <c r="E18" s="22">
        <v>390000</v>
      </c>
      <c r="F18" s="23">
        <v>474.64</v>
      </c>
      <c r="G18" s="24">
        <v>0.15129999999999999</v>
      </c>
    </row>
    <row r="19" spans="1:7" ht="12.95" customHeight="1">
      <c r="A19" s="9"/>
      <c r="B19" s="26" t="s">
        <v>23</v>
      </c>
      <c r="C19" s="25" t="s">
        <v>2</v>
      </c>
      <c r="D19" s="26" t="s">
        <v>2</v>
      </c>
      <c r="E19" s="26" t="s">
        <v>2</v>
      </c>
      <c r="F19" s="27">
        <v>2549.13</v>
      </c>
      <c r="G19" s="28">
        <v>0.81259999999999999</v>
      </c>
    </row>
    <row r="20" spans="1:7" ht="12.95" customHeight="1">
      <c r="A20" s="9"/>
      <c r="B20" s="17" t="s">
        <v>24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1772</v>
      </c>
      <c r="B22" s="21" t="s">
        <v>2689</v>
      </c>
      <c r="C22" s="16" t="s">
        <v>1773</v>
      </c>
      <c r="D22" s="18" t="s">
        <v>14</v>
      </c>
      <c r="E22" s="22">
        <v>380000</v>
      </c>
      <c r="F22" s="23">
        <v>386.03</v>
      </c>
      <c r="G22" s="24">
        <v>0.123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386.03</v>
      </c>
      <c r="G23" s="28">
        <v>0.123</v>
      </c>
    </row>
    <row r="24" spans="1:7" ht="12.95" customHeight="1">
      <c r="A24" s="9"/>
      <c r="B24" s="34" t="s">
        <v>2107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23</v>
      </c>
      <c r="C25" s="38" t="s">
        <v>2</v>
      </c>
      <c r="D25" s="39" t="s">
        <v>2</v>
      </c>
      <c r="E25" s="39" t="s">
        <v>2</v>
      </c>
      <c r="F25" s="40" t="s">
        <v>25</v>
      </c>
      <c r="G25" s="41" t="s">
        <v>25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2935.16</v>
      </c>
      <c r="G26" s="44">
        <v>0.93559999999999999</v>
      </c>
    </row>
    <row r="27" spans="1:7" ht="12.95" customHeight="1">
      <c r="A27" s="9"/>
      <c r="B27" s="17" t="s">
        <v>27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358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359</v>
      </c>
      <c r="C29" s="16" t="s">
        <v>2</v>
      </c>
      <c r="D29" s="18" t="s">
        <v>2</v>
      </c>
      <c r="E29" s="45" t="s">
        <v>2</v>
      </c>
      <c r="F29" s="23">
        <v>125.02</v>
      </c>
      <c r="G29" s="24">
        <v>3.9800000000000002E-2</v>
      </c>
    </row>
    <row r="30" spans="1:7" ht="12.95" customHeight="1">
      <c r="A30" s="9"/>
      <c r="B30" s="26" t="s">
        <v>26</v>
      </c>
      <c r="C30" s="32" t="s">
        <v>2</v>
      </c>
      <c r="D30" s="29" t="s">
        <v>2</v>
      </c>
      <c r="E30" s="42" t="s">
        <v>2</v>
      </c>
      <c r="F30" s="43">
        <v>125.02</v>
      </c>
      <c r="G30" s="44">
        <v>3.9800000000000002E-2</v>
      </c>
    </row>
    <row r="31" spans="1:7" ht="12.95" customHeight="1">
      <c r="A31" s="9"/>
      <c r="B31" s="26" t="s">
        <v>197</v>
      </c>
      <c r="C31" s="32" t="s">
        <v>2</v>
      </c>
      <c r="D31" s="29" t="s">
        <v>2</v>
      </c>
      <c r="E31" s="18" t="s">
        <v>2</v>
      </c>
      <c r="F31" s="43">
        <v>77.36</v>
      </c>
      <c r="G31" s="44">
        <v>2.46E-2</v>
      </c>
    </row>
    <row r="32" spans="1:7" ht="12.95" customHeight="1" thickBot="1">
      <c r="A32" s="9"/>
      <c r="B32" s="47" t="s">
        <v>198</v>
      </c>
      <c r="C32" s="46" t="s">
        <v>2</v>
      </c>
      <c r="D32" s="48" t="s">
        <v>2</v>
      </c>
      <c r="E32" s="48" t="s">
        <v>2</v>
      </c>
      <c r="F32" s="49">
        <v>3137.5351181000001</v>
      </c>
      <c r="G32" s="50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199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26.1" customHeight="1">
      <c r="A37" s="9"/>
      <c r="B37" s="53"/>
      <c r="C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>
      <selection activeCell="A15" sqref="A15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70 (IDFC FTP S70)</v>
      </c>
      <c r="C4" s="72"/>
      <c r="D4" s="72"/>
      <c r="E4" s="72"/>
      <c r="F4" s="72"/>
      <c r="G4" s="72"/>
    </row>
    <row r="5" spans="1:7" s="64" customFormat="1" ht="15.95" customHeight="1">
      <c r="A5" s="62" t="s">
        <v>1774</v>
      </c>
      <c r="B5" s="63" t="s">
        <v>2136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200000</v>
      </c>
      <c r="F12" s="23">
        <v>202.56</v>
      </c>
      <c r="G12" s="24">
        <v>0.16639999999999999</v>
      </c>
    </row>
    <row r="13" spans="1:7" ht="12.95" customHeight="1">
      <c r="A13" s="20" t="s">
        <v>334</v>
      </c>
      <c r="B13" s="21" t="s">
        <v>336</v>
      </c>
      <c r="C13" s="16" t="s">
        <v>335</v>
      </c>
      <c r="D13" s="18" t="s">
        <v>272</v>
      </c>
      <c r="E13" s="22">
        <v>200000</v>
      </c>
      <c r="F13" s="23">
        <v>202.33</v>
      </c>
      <c r="G13" s="24">
        <v>0.16619999999999999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200000</v>
      </c>
      <c r="F14" s="23">
        <v>202.28</v>
      </c>
      <c r="G14" s="24">
        <v>0.1661</v>
      </c>
    </row>
    <row r="15" spans="1:7" ht="12.95" customHeight="1">
      <c r="A15" s="20" t="s">
        <v>1768</v>
      </c>
      <c r="B15" s="21" t="s">
        <v>2810</v>
      </c>
      <c r="C15" s="16" t="s">
        <v>1769</v>
      </c>
      <c r="D15" s="18" t="s">
        <v>14</v>
      </c>
      <c r="E15" s="22">
        <v>100000</v>
      </c>
      <c r="F15" s="23">
        <v>101.31</v>
      </c>
      <c r="G15" s="24">
        <v>8.3199999999999996E-2</v>
      </c>
    </row>
    <row r="16" spans="1:7" ht="12.95" customHeight="1">
      <c r="A16" s="20" t="s">
        <v>1765</v>
      </c>
      <c r="B16" s="21" t="s">
        <v>1767</v>
      </c>
      <c r="C16" s="16" t="s">
        <v>1766</v>
      </c>
      <c r="D16" s="18" t="s">
        <v>14</v>
      </c>
      <c r="E16" s="22">
        <v>50000</v>
      </c>
      <c r="F16" s="23">
        <v>50.56</v>
      </c>
      <c r="G16" s="24">
        <v>4.1500000000000002E-2</v>
      </c>
    </row>
    <row r="17" spans="1:7" ht="12.95" customHeight="1">
      <c r="A17" s="9"/>
      <c r="B17" s="17" t="s">
        <v>443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1770</v>
      </c>
      <c r="B18" s="21" t="s">
        <v>2251</v>
      </c>
      <c r="C18" s="16" t="s">
        <v>1771</v>
      </c>
      <c r="D18" s="18" t="s">
        <v>253</v>
      </c>
      <c r="E18" s="22">
        <v>150000</v>
      </c>
      <c r="F18" s="23">
        <v>182.55</v>
      </c>
      <c r="G18" s="24">
        <v>0.14990000000000001</v>
      </c>
    </row>
    <row r="19" spans="1:7" ht="12.95" customHeight="1">
      <c r="A19" s="9"/>
      <c r="B19" s="26" t="s">
        <v>23</v>
      </c>
      <c r="C19" s="25" t="s">
        <v>2</v>
      </c>
      <c r="D19" s="26" t="s">
        <v>2</v>
      </c>
      <c r="E19" s="26" t="s">
        <v>2</v>
      </c>
      <c r="F19" s="27">
        <v>941.59</v>
      </c>
      <c r="G19" s="28">
        <v>0.77329999999999999</v>
      </c>
    </row>
    <row r="20" spans="1:7" ht="12.95" customHeight="1">
      <c r="A20" s="9"/>
      <c r="B20" s="17" t="s">
        <v>24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1772</v>
      </c>
      <c r="B22" s="21" t="s">
        <v>2689</v>
      </c>
      <c r="C22" s="16" t="s">
        <v>1773</v>
      </c>
      <c r="D22" s="18" t="s">
        <v>14</v>
      </c>
      <c r="E22" s="22">
        <v>150000</v>
      </c>
      <c r="F22" s="23">
        <v>152.38</v>
      </c>
      <c r="G22" s="24">
        <v>0.12520000000000001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152.38</v>
      </c>
      <c r="G23" s="28">
        <v>0.12520000000000001</v>
      </c>
    </row>
    <row r="24" spans="1:7" ht="12.95" customHeight="1">
      <c r="A24" s="9"/>
      <c r="B24" s="34" t="s">
        <v>2107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23</v>
      </c>
      <c r="C25" s="38" t="s">
        <v>2</v>
      </c>
      <c r="D25" s="39" t="s">
        <v>2</v>
      </c>
      <c r="E25" s="39" t="s">
        <v>2</v>
      </c>
      <c r="F25" s="40" t="s">
        <v>25</v>
      </c>
      <c r="G25" s="41" t="s">
        <v>25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1093.97</v>
      </c>
      <c r="G26" s="44">
        <v>0.89849999999999997</v>
      </c>
    </row>
    <row r="27" spans="1:7" ht="12.95" customHeight="1">
      <c r="A27" s="9"/>
      <c r="B27" s="17" t="s">
        <v>27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358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359</v>
      </c>
      <c r="C29" s="16" t="s">
        <v>2</v>
      </c>
      <c r="D29" s="18" t="s">
        <v>2</v>
      </c>
      <c r="E29" s="45" t="s">
        <v>2</v>
      </c>
      <c r="F29" s="23">
        <v>89.01</v>
      </c>
      <c r="G29" s="24">
        <v>7.3099999999999998E-2</v>
      </c>
    </row>
    <row r="30" spans="1:7" ht="12.95" customHeight="1">
      <c r="A30" s="9"/>
      <c r="B30" s="26" t="s">
        <v>26</v>
      </c>
      <c r="C30" s="32" t="s">
        <v>2</v>
      </c>
      <c r="D30" s="29" t="s">
        <v>2</v>
      </c>
      <c r="E30" s="42" t="s">
        <v>2</v>
      </c>
      <c r="F30" s="43">
        <v>89.01</v>
      </c>
      <c r="G30" s="44">
        <v>7.3099999999999998E-2</v>
      </c>
    </row>
    <row r="31" spans="1:7" ht="12.95" customHeight="1">
      <c r="A31" s="9"/>
      <c r="B31" s="26" t="s">
        <v>197</v>
      </c>
      <c r="C31" s="32" t="s">
        <v>2</v>
      </c>
      <c r="D31" s="29" t="s">
        <v>2</v>
      </c>
      <c r="E31" s="18" t="s">
        <v>2</v>
      </c>
      <c r="F31" s="43">
        <v>34.58</v>
      </c>
      <c r="G31" s="44">
        <v>2.8400000000000002E-2</v>
      </c>
    </row>
    <row r="32" spans="1:7" ht="12.95" customHeight="1" thickBot="1">
      <c r="A32" s="9"/>
      <c r="B32" s="47" t="s">
        <v>198</v>
      </c>
      <c r="C32" s="46" t="s">
        <v>2</v>
      </c>
      <c r="D32" s="48" t="s">
        <v>2</v>
      </c>
      <c r="E32" s="48" t="s">
        <v>2</v>
      </c>
      <c r="F32" s="49">
        <v>1217.5588599</v>
      </c>
      <c r="G32" s="50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199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26.1" customHeight="1">
      <c r="A37" s="9"/>
      <c r="B37" s="53"/>
      <c r="C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>
      <selection activeCell="A16" sqref="A16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74 (IDFC FTP S74)</v>
      </c>
      <c r="C4" s="72"/>
      <c r="D4" s="72"/>
      <c r="E4" s="72"/>
      <c r="F4" s="72"/>
      <c r="G4" s="72"/>
    </row>
    <row r="5" spans="1:7" s="64" customFormat="1" ht="15.95" customHeight="1">
      <c r="A5" s="62" t="s">
        <v>1775</v>
      </c>
      <c r="B5" s="63" t="s">
        <v>2137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990000</v>
      </c>
      <c r="F12" s="23">
        <v>1002.66</v>
      </c>
      <c r="G12" s="24">
        <v>0.1673</v>
      </c>
    </row>
    <row r="13" spans="1:7" ht="12.95" customHeight="1">
      <c r="A13" s="20" t="s">
        <v>334</v>
      </c>
      <c r="B13" s="21" t="s">
        <v>336</v>
      </c>
      <c r="C13" s="16" t="s">
        <v>335</v>
      </c>
      <c r="D13" s="18" t="s">
        <v>272</v>
      </c>
      <c r="E13" s="22">
        <v>990000</v>
      </c>
      <c r="F13" s="23">
        <v>1001.55</v>
      </c>
      <c r="G13" s="24">
        <v>0.16719999999999999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990000</v>
      </c>
      <c r="F14" s="23">
        <v>1001.3</v>
      </c>
      <c r="G14" s="24">
        <v>0.1671</v>
      </c>
    </row>
    <row r="15" spans="1:7" ht="12.95" customHeight="1">
      <c r="A15" s="20" t="s">
        <v>1765</v>
      </c>
      <c r="B15" s="21" t="s">
        <v>1767</v>
      </c>
      <c r="C15" s="16" t="s">
        <v>1766</v>
      </c>
      <c r="D15" s="18" t="s">
        <v>14</v>
      </c>
      <c r="E15" s="22">
        <v>550000</v>
      </c>
      <c r="F15" s="23">
        <v>556.11</v>
      </c>
      <c r="G15" s="24">
        <v>9.2799999999999994E-2</v>
      </c>
    </row>
    <row r="16" spans="1:7" ht="12.95" customHeight="1">
      <c r="A16" s="20" t="s">
        <v>1768</v>
      </c>
      <c r="B16" s="21" t="s">
        <v>2810</v>
      </c>
      <c r="C16" s="16" t="s">
        <v>1769</v>
      </c>
      <c r="D16" s="18" t="s">
        <v>14</v>
      </c>
      <c r="E16" s="22">
        <v>500000</v>
      </c>
      <c r="F16" s="23">
        <v>506.53</v>
      </c>
      <c r="G16" s="24">
        <v>8.4500000000000006E-2</v>
      </c>
    </row>
    <row r="17" spans="1:7" ht="12.95" customHeight="1">
      <c r="A17" s="9"/>
      <c r="B17" s="17" t="s">
        <v>443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1770</v>
      </c>
      <c r="B18" s="21" t="s">
        <v>2251</v>
      </c>
      <c r="C18" s="16" t="s">
        <v>1771</v>
      </c>
      <c r="D18" s="18" t="s">
        <v>253</v>
      </c>
      <c r="E18" s="22">
        <v>750000</v>
      </c>
      <c r="F18" s="23">
        <v>912.77</v>
      </c>
      <c r="G18" s="24">
        <v>0.15229999999999999</v>
      </c>
    </row>
    <row r="19" spans="1:7" ht="12.95" customHeight="1">
      <c r="A19" s="9"/>
      <c r="B19" s="26" t="s">
        <v>23</v>
      </c>
      <c r="C19" s="25" t="s">
        <v>2</v>
      </c>
      <c r="D19" s="26" t="s">
        <v>2</v>
      </c>
      <c r="E19" s="26" t="s">
        <v>2</v>
      </c>
      <c r="F19" s="27">
        <v>4980.92</v>
      </c>
      <c r="G19" s="28">
        <v>0.83120000000000005</v>
      </c>
    </row>
    <row r="20" spans="1:7" ht="12.95" customHeight="1">
      <c r="A20" s="9"/>
      <c r="B20" s="17" t="s">
        <v>24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1772</v>
      </c>
      <c r="B22" s="21" t="s">
        <v>2689</v>
      </c>
      <c r="C22" s="16" t="s">
        <v>1773</v>
      </c>
      <c r="D22" s="18" t="s">
        <v>14</v>
      </c>
      <c r="E22" s="22">
        <v>730000</v>
      </c>
      <c r="F22" s="23">
        <v>741.59</v>
      </c>
      <c r="G22" s="24">
        <v>0.12379999999999999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741.59</v>
      </c>
      <c r="G23" s="28">
        <v>0.12379999999999999</v>
      </c>
    </row>
    <row r="24" spans="1:7" ht="12.95" customHeight="1">
      <c r="A24" s="9"/>
      <c r="B24" s="34" t="s">
        <v>2107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23</v>
      </c>
      <c r="C25" s="38" t="s">
        <v>2</v>
      </c>
      <c r="D25" s="39" t="s">
        <v>2</v>
      </c>
      <c r="E25" s="39" t="s">
        <v>2</v>
      </c>
      <c r="F25" s="40" t="s">
        <v>25</v>
      </c>
      <c r="G25" s="41" t="s">
        <v>25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5722.51</v>
      </c>
      <c r="G26" s="44">
        <v>0.95499999999999996</v>
      </c>
    </row>
    <row r="27" spans="1:7" ht="12.95" customHeight="1">
      <c r="A27" s="9"/>
      <c r="B27" s="17" t="s">
        <v>27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358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359</v>
      </c>
      <c r="C29" s="16" t="s">
        <v>2</v>
      </c>
      <c r="D29" s="18" t="s">
        <v>2</v>
      </c>
      <c r="E29" s="45" t="s">
        <v>2</v>
      </c>
      <c r="F29" s="23">
        <v>99.02</v>
      </c>
      <c r="G29" s="24">
        <v>1.6500000000000001E-2</v>
      </c>
    </row>
    <row r="30" spans="1:7" ht="12.95" customHeight="1">
      <c r="A30" s="9"/>
      <c r="B30" s="26" t="s">
        <v>26</v>
      </c>
      <c r="C30" s="32" t="s">
        <v>2</v>
      </c>
      <c r="D30" s="29" t="s">
        <v>2</v>
      </c>
      <c r="E30" s="42" t="s">
        <v>2</v>
      </c>
      <c r="F30" s="43">
        <v>99.02</v>
      </c>
      <c r="G30" s="44">
        <v>1.6500000000000001E-2</v>
      </c>
    </row>
    <row r="31" spans="1:7" ht="12.95" customHeight="1">
      <c r="A31" s="9"/>
      <c r="B31" s="26" t="s">
        <v>197</v>
      </c>
      <c r="C31" s="32" t="s">
        <v>2</v>
      </c>
      <c r="D31" s="29" t="s">
        <v>2</v>
      </c>
      <c r="E31" s="18" t="s">
        <v>2</v>
      </c>
      <c r="F31" s="43">
        <v>170.01</v>
      </c>
      <c r="G31" s="44">
        <v>2.8500000000000001E-2</v>
      </c>
    </row>
    <row r="32" spans="1:7" ht="12.95" customHeight="1" thickBot="1">
      <c r="A32" s="9"/>
      <c r="B32" s="47" t="s">
        <v>198</v>
      </c>
      <c r="C32" s="46" t="s">
        <v>2</v>
      </c>
      <c r="D32" s="48" t="s">
        <v>2</v>
      </c>
      <c r="E32" s="48" t="s">
        <v>2</v>
      </c>
      <c r="F32" s="49">
        <v>5991.5379082999998</v>
      </c>
      <c r="G32" s="50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199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26.1" customHeight="1">
      <c r="A37" s="9"/>
      <c r="B37" s="53"/>
      <c r="C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75 (IDFC FTP S75)</v>
      </c>
      <c r="C4" s="72"/>
      <c r="D4" s="72"/>
      <c r="E4" s="72"/>
      <c r="F4" s="72"/>
      <c r="G4" s="72"/>
    </row>
    <row r="5" spans="1:7" s="64" customFormat="1" ht="15.95" customHeight="1">
      <c r="A5" s="62" t="s">
        <v>1776</v>
      </c>
      <c r="B5" s="63" t="s">
        <v>2138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410000</v>
      </c>
      <c r="F12" s="23">
        <v>415.24</v>
      </c>
      <c r="G12" s="24">
        <v>0.1661</v>
      </c>
    </row>
    <row r="13" spans="1:7" ht="12.95" customHeight="1">
      <c r="A13" s="20" t="s">
        <v>334</v>
      </c>
      <c r="B13" s="21" t="s">
        <v>336</v>
      </c>
      <c r="C13" s="16" t="s">
        <v>335</v>
      </c>
      <c r="D13" s="18" t="s">
        <v>272</v>
      </c>
      <c r="E13" s="22">
        <v>410000</v>
      </c>
      <c r="F13" s="23">
        <v>414.79</v>
      </c>
      <c r="G13" s="24">
        <v>0.16589999999999999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410000</v>
      </c>
      <c r="F14" s="23">
        <v>414.68</v>
      </c>
      <c r="G14" s="24">
        <v>0.16589999999999999</v>
      </c>
    </row>
    <row r="15" spans="1:7" ht="12.95" customHeight="1">
      <c r="A15" s="20" t="s">
        <v>1765</v>
      </c>
      <c r="B15" s="21" t="s">
        <v>1767</v>
      </c>
      <c r="C15" s="16" t="s">
        <v>1766</v>
      </c>
      <c r="D15" s="18" t="s">
        <v>14</v>
      </c>
      <c r="E15" s="22">
        <v>250000</v>
      </c>
      <c r="F15" s="23">
        <v>252.78</v>
      </c>
      <c r="G15" s="24">
        <v>0.1011</v>
      </c>
    </row>
    <row r="16" spans="1:7" ht="12.95" customHeight="1">
      <c r="A16" s="20" t="s">
        <v>1768</v>
      </c>
      <c r="B16" s="21" t="s">
        <v>2810</v>
      </c>
      <c r="C16" s="16" t="s">
        <v>1769</v>
      </c>
      <c r="D16" s="18" t="s">
        <v>14</v>
      </c>
      <c r="E16" s="22">
        <v>200000</v>
      </c>
      <c r="F16" s="23">
        <v>202.61</v>
      </c>
      <c r="G16" s="24">
        <v>8.1000000000000003E-2</v>
      </c>
    </row>
    <row r="17" spans="1:7" ht="12.95" customHeight="1">
      <c r="A17" s="9"/>
      <c r="B17" s="17" t="s">
        <v>443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1770</v>
      </c>
      <c r="B18" s="21" t="s">
        <v>2251</v>
      </c>
      <c r="C18" s="16" t="s">
        <v>1771</v>
      </c>
      <c r="D18" s="18" t="s">
        <v>253</v>
      </c>
      <c r="E18" s="22">
        <v>310000</v>
      </c>
      <c r="F18" s="23">
        <v>377.28</v>
      </c>
      <c r="G18" s="24">
        <v>0.15090000000000001</v>
      </c>
    </row>
    <row r="19" spans="1:7" ht="12.95" customHeight="1">
      <c r="A19" s="9"/>
      <c r="B19" s="26" t="s">
        <v>23</v>
      </c>
      <c r="C19" s="25" t="s">
        <v>2</v>
      </c>
      <c r="D19" s="26" t="s">
        <v>2</v>
      </c>
      <c r="E19" s="26" t="s">
        <v>2</v>
      </c>
      <c r="F19" s="27">
        <v>2077.38</v>
      </c>
      <c r="G19" s="28">
        <v>0.83089999999999997</v>
      </c>
    </row>
    <row r="20" spans="1:7" ht="12.95" customHeight="1">
      <c r="A20" s="9"/>
      <c r="B20" s="17" t="s">
        <v>24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1772</v>
      </c>
      <c r="B22" s="21" t="s">
        <v>2689</v>
      </c>
      <c r="C22" s="16" t="s">
        <v>1773</v>
      </c>
      <c r="D22" s="18" t="s">
        <v>14</v>
      </c>
      <c r="E22" s="22">
        <v>310000</v>
      </c>
      <c r="F22" s="23">
        <v>314.92</v>
      </c>
      <c r="G22" s="24">
        <v>0.126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314.92</v>
      </c>
      <c r="G23" s="28">
        <v>0.126</v>
      </c>
    </row>
    <row r="24" spans="1:7" ht="12.95" customHeight="1">
      <c r="A24" s="9"/>
      <c r="B24" s="34" t="s">
        <v>2107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23</v>
      </c>
      <c r="C25" s="38" t="s">
        <v>2</v>
      </c>
      <c r="D25" s="39" t="s">
        <v>2</v>
      </c>
      <c r="E25" s="39" t="s">
        <v>2</v>
      </c>
      <c r="F25" s="40" t="s">
        <v>25</v>
      </c>
      <c r="G25" s="41" t="s">
        <v>25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2392.3000000000002</v>
      </c>
      <c r="G26" s="44">
        <v>0.95689999999999997</v>
      </c>
    </row>
    <row r="27" spans="1:7" ht="12.95" customHeight="1">
      <c r="A27" s="9"/>
      <c r="B27" s="17" t="s">
        <v>27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358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359</v>
      </c>
      <c r="C29" s="16" t="s">
        <v>2</v>
      </c>
      <c r="D29" s="18" t="s">
        <v>2</v>
      </c>
      <c r="E29" s="45" t="s">
        <v>2</v>
      </c>
      <c r="F29" s="23">
        <v>38.01</v>
      </c>
      <c r="G29" s="24">
        <v>1.52E-2</v>
      </c>
    </row>
    <row r="30" spans="1:7" ht="12.95" customHeight="1">
      <c r="A30" s="9"/>
      <c r="B30" s="26" t="s">
        <v>26</v>
      </c>
      <c r="C30" s="32" t="s">
        <v>2</v>
      </c>
      <c r="D30" s="29" t="s">
        <v>2</v>
      </c>
      <c r="E30" s="42" t="s">
        <v>2</v>
      </c>
      <c r="F30" s="43">
        <v>38.01</v>
      </c>
      <c r="G30" s="44">
        <v>1.52E-2</v>
      </c>
    </row>
    <row r="31" spans="1:7" ht="12.95" customHeight="1">
      <c r="A31" s="9"/>
      <c r="B31" s="26" t="s">
        <v>197</v>
      </c>
      <c r="C31" s="32" t="s">
        <v>2</v>
      </c>
      <c r="D31" s="29" t="s">
        <v>2</v>
      </c>
      <c r="E31" s="18" t="s">
        <v>2</v>
      </c>
      <c r="F31" s="43">
        <v>69.62</v>
      </c>
      <c r="G31" s="44">
        <v>2.7900000000000001E-2</v>
      </c>
    </row>
    <row r="32" spans="1:7" ht="12.95" customHeight="1" thickBot="1">
      <c r="A32" s="9"/>
      <c r="B32" s="47" t="s">
        <v>198</v>
      </c>
      <c r="C32" s="46" t="s">
        <v>2</v>
      </c>
      <c r="D32" s="48" t="s">
        <v>2</v>
      </c>
      <c r="E32" s="48" t="s">
        <v>2</v>
      </c>
      <c r="F32" s="49">
        <v>2499.9257677999999</v>
      </c>
      <c r="G32" s="50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199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26.1" customHeight="1">
      <c r="A37" s="9"/>
      <c r="B37" s="53"/>
      <c r="C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>
      <selection activeCell="A15" sqref="A15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77 (IDFC FTP S77)</v>
      </c>
      <c r="C4" s="72"/>
      <c r="D4" s="72"/>
      <c r="E4" s="72"/>
      <c r="F4" s="72"/>
      <c r="G4" s="72"/>
    </row>
    <row r="5" spans="1:7" s="64" customFormat="1" ht="15.95" customHeight="1">
      <c r="A5" s="62" t="s">
        <v>1777</v>
      </c>
      <c r="B5" s="63" t="s">
        <v>2139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740000</v>
      </c>
      <c r="F12" s="23">
        <v>749.46</v>
      </c>
      <c r="G12" s="24">
        <v>0.16370000000000001</v>
      </c>
    </row>
    <row r="13" spans="1:7" ht="12.95" customHeight="1">
      <c r="A13" s="20" t="s">
        <v>463</v>
      </c>
      <c r="B13" s="21" t="s">
        <v>465</v>
      </c>
      <c r="C13" s="16" t="s">
        <v>464</v>
      </c>
      <c r="D13" s="18" t="s">
        <v>14</v>
      </c>
      <c r="E13" s="22">
        <v>740000</v>
      </c>
      <c r="F13" s="23">
        <v>748.44</v>
      </c>
      <c r="G13" s="24">
        <v>0.16350000000000001</v>
      </c>
    </row>
    <row r="14" spans="1:7" ht="12.95" customHeight="1">
      <c r="A14" s="20" t="s">
        <v>1765</v>
      </c>
      <c r="B14" s="21" t="s">
        <v>1767</v>
      </c>
      <c r="C14" s="16" t="s">
        <v>1766</v>
      </c>
      <c r="D14" s="18" t="s">
        <v>14</v>
      </c>
      <c r="E14" s="22">
        <v>450000</v>
      </c>
      <c r="F14" s="23">
        <v>455</v>
      </c>
      <c r="G14" s="24">
        <v>9.9400000000000002E-2</v>
      </c>
    </row>
    <row r="15" spans="1:7" ht="12.95" customHeight="1">
      <c r="A15" s="20" t="s">
        <v>1768</v>
      </c>
      <c r="B15" s="21" t="s">
        <v>2810</v>
      </c>
      <c r="C15" s="16" t="s">
        <v>1769</v>
      </c>
      <c r="D15" s="18" t="s">
        <v>14</v>
      </c>
      <c r="E15" s="22">
        <v>400000</v>
      </c>
      <c r="F15" s="23">
        <v>405.23</v>
      </c>
      <c r="G15" s="24">
        <v>8.8499999999999995E-2</v>
      </c>
    </row>
    <row r="16" spans="1:7" ht="12.95" customHeight="1">
      <c r="A16" s="20" t="s">
        <v>334</v>
      </c>
      <c r="B16" s="21" t="s">
        <v>336</v>
      </c>
      <c r="C16" s="16" t="s">
        <v>335</v>
      </c>
      <c r="D16" s="18" t="s">
        <v>272</v>
      </c>
      <c r="E16" s="22">
        <v>380000</v>
      </c>
      <c r="F16" s="23">
        <v>384.43</v>
      </c>
      <c r="G16" s="24">
        <v>8.4000000000000005E-2</v>
      </c>
    </row>
    <row r="17" spans="1:7" ht="12.95" customHeight="1">
      <c r="A17" s="20" t="s">
        <v>470</v>
      </c>
      <c r="B17" s="21" t="s">
        <v>472</v>
      </c>
      <c r="C17" s="16" t="s">
        <v>471</v>
      </c>
      <c r="D17" s="18" t="s">
        <v>14</v>
      </c>
      <c r="E17" s="22">
        <v>370000</v>
      </c>
      <c r="F17" s="23">
        <v>374.67</v>
      </c>
      <c r="G17" s="24">
        <v>8.1900000000000001E-2</v>
      </c>
    </row>
    <row r="18" spans="1:7" ht="12.95" customHeight="1">
      <c r="A18" s="9"/>
      <c r="B18" s="17" t="s">
        <v>443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1770</v>
      </c>
      <c r="B19" s="21" t="s">
        <v>2251</v>
      </c>
      <c r="C19" s="16" t="s">
        <v>1771</v>
      </c>
      <c r="D19" s="18" t="s">
        <v>253</v>
      </c>
      <c r="E19" s="22">
        <v>560000</v>
      </c>
      <c r="F19" s="23">
        <v>681.54</v>
      </c>
      <c r="G19" s="24">
        <v>0.1489</v>
      </c>
    </row>
    <row r="20" spans="1:7" ht="12.95" customHeight="1">
      <c r="A20" s="9"/>
      <c r="B20" s="26" t="s">
        <v>23</v>
      </c>
      <c r="C20" s="25" t="s">
        <v>2</v>
      </c>
      <c r="D20" s="26" t="s">
        <v>2</v>
      </c>
      <c r="E20" s="26" t="s">
        <v>2</v>
      </c>
      <c r="F20" s="27">
        <v>3798.77</v>
      </c>
      <c r="G20" s="28">
        <v>0.82989999999999997</v>
      </c>
    </row>
    <row r="21" spans="1:7" ht="12.95" customHeight="1">
      <c r="A21" s="9"/>
      <c r="B21" s="17" t="s">
        <v>24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11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1772</v>
      </c>
      <c r="B23" s="21" t="s">
        <v>2689</v>
      </c>
      <c r="C23" s="16" t="s">
        <v>1773</v>
      </c>
      <c r="D23" s="18" t="s">
        <v>14</v>
      </c>
      <c r="E23" s="22">
        <v>550000</v>
      </c>
      <c r="F23" s="23">
        <v>558.73</v>
      </c>
      <c r="G23" s="24">
        <v>0.1221</v>
      </c>
    </row>
    <row r="24" spans="1:7" ht="12.95" customHeight="1">
      <c r="A24" s="9"/>
      <c r="B24" s="26" t="s">
        <v>23</v>
      </c>
      <c r="C24" s="25" t="s">
        <v>2</v>
      </c>
      <c r="D24" s="26" t="s">
        <v>2</v>
      </c>
      <c r="E24" s="26" t="s">
        <v>2</v>
      </c>
      <c r="F24" s="27">
        <v>558.73</v>
      </c>
      <c r="G24" s="28">
        <v>0.1221</v>
      </c>
    </row>
    <row r="25" spans="1:7" ht="12.95" customHeight="1">
      <c r="A25" s="9"/>
      <c r="B25" s="34" t="s">
        <v>2107</v>
      </c>
      <c r="C25" s="33" t="s">
        <v>2</v>
      </c>
      <c r="D25" s="35" t="s">
        <v>2</v>
      </c>
      <c r="E25" s="35" t="s">
        <v>2</v>
      </c>
      <c r="F25" s="35" t="s">
        <v>2</v>
      </c>
      <c r="G25" s="36" t="s">
        <v>2</v>
      </c>
    </row>
    <row r="26" spans="1:7" ht="12.95" customHeight="1">
      <c r="A26" s="37"/>
      <c r="B26" s="39" t="s">
        <v>23</v>
      </c>
      <c r="C26" s="38" t="s">
        <v>2</v>
      </c>
      <c r="D26" s="39" t="s">
        <v>2</v>
      </c>
      <c r="E26" s="39" t="s">
        <v>2</v>
      </c>
      <c r="F26" s="40" t="s">
        <v>25</v>
      </c>
      <c r="G26" s="41" t="s">
        <v>25</v>
      </c>
    </row>
    <row r="27" spans="1:7" ht="12.95" customHeight="1">
      <c r="A27" s="9"/>
      <c r="B27" s="26" t="s">
        <v>26</v>
      </c>
      <c r="C27" s="32" t="s">
        <v>2</v>
      </c>
      <c r="D27" s="29" t="s">
        <v>2</v>
      </c>
      <c r="E27" s="42" t="s">
        <v>2</v>
      </c>
      <c r="F27" s="43">
        <v>4357.5</v>
      </c>
      <c r="G27" s="44">
        <v>0.95199999999999996</v>
      </c>
    </row>
    <row r="28" spans="1:7" ht="12.95" customHeight="1">
      <c r="A28" s="9"/>
      <c r="B28" s="17" t="s">
        <v>27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358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359</v>
      </c>
      <c r="C30" s="16" t="s">
        <v>2</v>
      </c>
      <c r="D30" s="18" t="s">
        <v>2</v>
      </c>
      <c r="E30" s="45" t="s">
        <v>2</v>
      </c>
      <c r="F30" s="23">
        <v>88.01</v>
      </c>
      <c r="G30" s="24">
        <v>1.9199999999999998E-2</v>
      </c>
    </row>
    <row r="31" spans="1:7" ht="12.95" customHeight="1">
      <c r="A31" s="9"/>
      <c r="B31" s="26" t="s">
        <v>26</v>
      </c>
      <c r="C31" s="32" t="s">
        <v>2</v>
      </c>
      <c r="D31" s="29" t="s">
        <v>2</v>
      </c>
      <c r="E31" s="42" t="s">
        <v>2</v>
      </c>
      <c r="F31" s="43">
        <v>88.01</v>
      </c>
      <c r="G31" s="44">
        <v>1.9199999999999998E-2</v>
      </c>
    </row>
    <row r="32" spans="1:7" ht="12.95" customHeight="1">
      <c r="A32" s="9"/>
      <c r="B32" s="26" t="s">
        <v>197</v>
      </c>
      <c r="C32" s="32" t="s">
        <v>2</v>
      </c>
      <c r="D32" s="29" t="s">
        <v>2</v>
      </c>
      <c r="E32" s="18" t="s">
        <v>2</v>
      </c>
      <c r="F32" s="43">
        <v>131.35</v>
      </c>
      <c r="G32" s="44">
        <v>2.8799999999999999E-2</v>
      </c>
    </row>
    <row r="33" spans="1:7" ht="12.95" customHeight="1" thickBot="1">
      <c r="A33" s="9"/>
      <c r="B33" s="47" t="s">
        <v>198</v>
      </c>
      <c r="C33" s="46" t="s">
        <v>2</v>
      </c>
      <c r="D33" s="48" t="s">
        <v>2</v>
      </c>
      <c r="E33" s="48" t="s">
        <v>2</v>
      </c>
      <c r="F33" s="49">
        <v>4576.8633221999999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199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53"/>
      <c r="C38" s="9"/>
      <c r="E38" s="9"/>
      <c r="F38" s="9"/>
      <c r="G38" s="9"/>
    </row>
    <row r="39" spans="1:7" ht="12.95" customHeight="1">
      <c r="A39" s="9"/>
      <c r="B39" s="8" t="s">
        <v>2</v>
      </c>
      <c r="C39" s="9"/>
      <c r="D39" s="54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>
      <selection activeCell="B6" sqref="B6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78 (IDFC FTP S78)</v>
      </c>
      <c r="C4" s="72"/>
      <c r="D4" s="72"/>
      <c r="E4" s="72"/>
      <c r="F4" s="72"/>
      <c r="G4" s="72"/>
    </row>
    <row r="5" spans="1:7" s="64" customFormat="1" ht="15.95" customHeight="1">
      <c r="A5" s="62" t="s">
        <v>1778</v>
      </c>
      <c r="B5" s="63" t="s">
        <v>2140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466</v>
      </c>
      <c r="B12" s="21" t="s">
        <v>2235</v>
      </c>
      <c r="C12" s="16" t="s">
        <v>467</v>
      </c>
      <c r="D12" s="18" t="s">
        <v>14</v>
      </c>
      <c r="E12" s="22">
        <v>570000</v>
      </c>
      <c r="F12" s="23">
        <v>577.69000000000005</v>
      </c>
      <c r="G12" s="24">
        <v>0.16439999999999999</v>
      </c>
    </row>
    <row r="13" spans="1:7" ht="12.95" customHeight="1">
      <c r="A13" s="20" t="s">
        <v>534</v>
      </c>
      <c r="B13" s="21" t="s">
        <v>536</v>
      </c>
      <c r="C13" s="16" t="s">
        <v>535</v>
      </c>
      <c r="D13" s="18" t="s">
        <v>14</v>
      </c>
      <c r="E13" s="22">
        <v>560000</v>
      </c>
      <c r="F13" s="23">
        <v>565.51</v>
      </c>
      <c r="G13" s="24">
        <v>0.16089999999999999</v>
      </c>
    </row>
    <row r="14" spans="1:7" ht="12.95" customHeight="1">
      <c r="A14" s="20" t="s">
        <v>440</v>
      </c>
      <c r="B14" s="21" t="s">
        <v>442</v>
      </c>
      <c r="C14" s="16" t="s">
        <v>441</v>
      </c>
      <c r="D14" s="18" t="s">
        <v>22</v>
      </c>
      <c r="E14" s="22">
        <v>430000</v>
      </c>
      <c r="F14" s="23">
        <v>434.65</v>
      </c>
      <c r="G14" s="24">
        <v>0.1237</v>
      </c>
    </row>
    <row r="15" spans="1:7" ht="12.95" customHeight="1">
      <c r="A15" s="20" t="s">
        <v>522</v>
      </c>
      <c r="B15" s="21" t="s">
        <v>2246</v>
      </c>
      <c r="C15" s="16" t="s">
        <v>523</v>
      </c>
      <c r="D15" s="18" t="s">
        <v>14</v>
      </c>
      <c r="E15" s="22">
        <v>360000</v>
      </c>
      <c r="F15" s="23">
        <v>363.64</v>
      </c>
      <c r="G15" s="24">
        <v>0.10349999999999999</v>
      </c>
    </row>
    <row r="16" spans="1:7" ht="12.95" customHeight="1">
      <c r="A16" s="20" t="s">
        <v>779</v>
      </c>
      <c r="B16" s="21" t="s">
        <v>2285</v>
      </c>
      <c r="C16" s="16" t="s">
        <v>780</v>
      </c>
      <c r="D16" s="18" t="s">
        <v>14</v>
      </c>
      <c r="E16" s="22">
        <v>300000</v>
      </c>
      <c r="F16" s="23">
        <v>303.81</v>
      </c>
      <c r="G16" s="24">
        <v>8.6400000000000005E-2</v>
      </c>
    </row>
    <row r="17" spans="1:7" ht="12.95" customHeight="1">
      <c r="A17" s="20" t="s">
        <v>530</v>
      </c>
      <c r="B17" s="21" t="s">
        <v>2249</v>
      </c>
      <c r="C17" s="16" t="s">
        <v>531</v>
      </c>
      <c r="D17" s="18" t="s">
        <v>14</v>
      </c>
      <c r="E17" s="22">
        <v>200000</v>
      </c>
      <c r="F17" s="23">
        <v>202.99</v>
      </c>
      <c r="G17" s="24">
        <v>5.7799999999999997E-2</v>
      </c>
    </row>
    <row r="18" spans="1:7" ht="12.95" customHeight="1">
      <c r="A18" s="9"/>
      <c r="B18" s="17" t="s">
        <v>443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444</v>
      </c>
      <c r="B19" s="21" t="s">
        <v>71</v>
      </c>
      <c r="C19" s="16" t="s">
        <v>445</v>
      </c>
      <c r="D19" s="18" t="s">
        <v>253</v>
      </c>
      <c r="E19" s="22">
        <v>430000</v>
      </c>
      <c r="F19" s="23">
        <v>526.4</v>
      </c>
      <c r="G19" s="24">
        <v>0.14979999999999999</v>
      </c>
    </row>
    <row r="20" spans="1:7" ht="12.95" customHeight="1">
      <c r="A20" s="9"/>
      <c r="B20" s="26" t="s">
        <v>23</v>
      </c>
      <c r="C20" s="25" t="s">
        <v>2</v>
      </c>
      <c r="D20" s="26" t="s">
        <v>2</v>
      </c>
      <c r="E20" s="26" t="s">
        <v>2</v>
      </c>
      <c r="F20" s="27">
        <v>2974.69</v>
      </c>
      <c r="G20" s="28">
        <v>0.84650000000000003</v>
      </c>
    </row>
    <row r="21" spans="1:7" ht="12.95" customHeight="1">
      <c r="A21" s="9"/>
      <c r="B21" s="17" t="s">
        <v>24</v>
      </c>
      <c r="C21" s="16" t="s">
        <v>2</v>
      </c>
      <c r="D21" s="29" t="s">
        <v>2</v>
      </c>
      <c r="E21" s="29" t="s">
        <v>2</v>
      </c>
      <c r="F21" s="30" t="s">
        <v>25</v>
      </c>
      <c r="G21" s="31" t="s">
        <v>25</v>
      </c>
    </row>
    <row r="22" spans="1:7" ht="12.95" customHeight="1">
      <c r="A22" s="9"/>
      <c r="B22" s="25" t="s">
        <v>23</v>
      </c>
      <c r="C22" s="32" t="s">
        <v>2</v>
      </c>
      <c r="D22" s="29" t="s">
        <v>2</v>
      </c>
      <c r="E22" s="29" t="s">
        <v>2</v>
      </c>
      <c r="F22" s="30" t="s">
        <v>25</v>
      </c>
      <c r="G22" s="31" t="s">
        <v>25</v>
      </c>
    </row>
    <row r="23" spans="1:7" ht="12.95" customHeight="1">
      <c r="A23" s="9"/>
      <c r="B23" s="34" t="s">
        <v>2107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23</v>
      </c>
      <c r="C24" s="38" t="s">
        <v>2</v>
      </c>
      <c r="D24" s="39" t="s">
        <v>2</v>
      </c>
      <c r="E24" s="39" t="s">
        <v>2</v>
      </c>
      <c r="F24" s="40" t="s">
        <v>25</v>
      </c>
      <c r="G24" s="41" t="s">
        <v>25</v>
      </c>
    </row>
    <row r="25" spans="1:7" ht="12.95" customHeight="1">
      <c r="A25" s="9"/>
      <c r="B25" s="26" t="s">
        <v>26</v>
      </c>
      <c r="C25" s="32" t="s">
        <v>2</v>
      </c>
      <c r="D25" s="29" t="s">
        <v>2</v>
      </c>
      <c r="E25" s="42" t="s">
        <v>2</v>
      </c>
      <c r="F25" s="43">
        <v>2974.69</v>
      </c>
      <c r="G25" s="44">
        <v>0.84650000000000003</v>
      </c>
    </row>
    <row r="26" spans="1:7" ht="12.95" customHeight="1">
      <c r="A26" s="9"/>
      <c r="B26" s="17" t="s">
        <v>27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28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1744</v>
      </c>
      <c r="B28" s="21" t="s">
        <v>2168</v>
      </c>
      <c r="C28" s="16" t="s">
        <v>1745</v>
      </c>
      <c r="D28" s="18" t="s">
        <v>31</v>
      </c>
      <c r="E28" s="22">
        <v>400000</v>
      </c>
      <c r="F28" s="23">
        <v>380.84</v>
      </c>
      <c r="G28" s="24">
        <v>0.1084</v>
      </c>
    </row>
    <row r="29" spans="1:7" ht="12.95" customHeight="1">
      <c r="A29" s="9"/>
      <c r="B29" s="17" t="s">
        <v>358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359</v>
      </c>
      <c r="C30" s="16" t="s">
        <v>2</v>
      </c>
      <c r="D30" s="18" t="s">
        <v>2</v>
      </c>
      <c r="E30" s="45" t="s">
        <v>2</v>
      </c>
      <c r="F30" s="23">
        <v>91.02</v>
      </c>
      <c r="G30" s="24">
        <v>2.5899999999999999E-2</v>
      </c>
    </row>
    <row r="31" spans="1:7" ht="12.95" customHeight="1">
      <c r="A31" s="9"/>
      <c r="B31" s="26" t="s">
        <v>26</v>
      </c>
      <c r="C31" s="32" t="s">
        <v>2</v>
      </c>
      <c r="D31" s="29" t="s">
        <v>2</v>
      </c>
      <c r="E31" s="42" t="s">
        <v>2</v>
      </c>
      <c r="F31" s="43">
        <v>471.86</v>
      </c>
      <c r="G31" s="44">
        <v>0.1343</v>
      </c>
    </row>
    <row r="32" spans="1:7" ht="12.95" customHeight="1">
      <c r="A32" s="9"/>
      <c r="B32" s="26" t="s">
        <v>197</v>
      </c>
      <c r="C32" s="32" t="s">
        <v>2</v>
      </c>
      <c r="D32" s="29" t="s">
        <v>2</v>
      </c>
      <c r="E32" s="18" t="s">
        <v>2</v>
      </c>
      <c r="F32" s="43">
        <v>68.13</v>
      </c>
      <c r="G32" s="44">
        <v>1.9199999999999998E-2</v>
      </c>
    </row>
    <row r="33" spans="1:7" ht="12.95" customHeight="1" thickBot="1">
      <c r="A33" s="9"/>
      <c r="B33" s="47" t="s">
        <v>198</v>
      </c>
      <c r="C33" s="46" t="s">
        <v>2</v>
      </c>
      <c r="D33" s="48" t="s">
        <v>2</v>
      </c>
      <c r="E33" s="48" t="s">
        <v>2</v>
      </c>
      <c r="F33" s="49">
        <v>3514.6767946999998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199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53"/>
      <c r="C38" s="9"/>
      <c r="E38" s="9"/>
      <c r="F38" s="9"/>
      <c r="G38" s="9"/>
    </row>
    <row r="39" spans="1:7" ht="12.95" customHeight="1">
      <c r="A39" s="9"/>
      <c r="B39" s="8" t="s">
        <v>2</v>
      </c>
      <c r="C39" s="9"/>
      <c r="D39" s="54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>
      <selection activeCell="A16" sqref="A16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79 (IDFC FTP S79)</v>
      </c>
      <c r="C4" s="72"/>
      <c r="D4" s="72"/>
      <c r="E4" s="72"/>
      <c r="F4" s="72"/>
      <c r="G4" s="72"/>
    </row>
    <row r="5" spans="1:7" s="64" customFormat="1" ht="15.95" customHeight="1">
      <c r="A5" s="62" t="s">
        <v>1779</v>
      </c>
      <c r="B5" s="63" t="s">
        <v>2141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470</v>
      </c>
      <c r="B12" s="21" t="s">
        <v>472</v>
      </c>
      <c r="C12" s="16" t="s">
        <v>471</v>
      </c>
      <c r="D12" s="18" t="s">
        <v>14</v>
      </c>
      <c r="E12" s="22">
        <v>620000</v>
      </c>
      <c r="F12" s="23">
        <v>627.83000000000004</v>
      </c>
      <c r="G12" s="24">
        <v>0.16830000000000001</v>
      </c>
    </row>
    <row r="13" spans="1:7" ht="12.95" customHeight="1">
      <c r="A13" s="20" t="s">
        <v>419</v>
      </c>
      <c r="B13" s="21" t="s">
        <v>2225</v>
      </c>
      <c r="C13" s="16" t="s">
        <v>420</v>
      </c>
      <c r="D13" s="18" t="s">
        <v>14</v>
      </c>
      <c r="E13" s="22">
        <v>610000</v>
      </c>
      <c r="F13" s="23">
        <v>617.79999999999995</v>
      </c>
      <c r="G13" s="24">
        <v>0.16569999999999999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610000</v>
      </c>
      <c r="F14" s="23">
        <v>616.96</v>
      </c>
      <c r="G14" s="24">
        <v>0.16539999999999999</v>
      </c>
    </row>
    <row r="15" spans="1:7" ht="12.95" customHeight="1">
      <c r="A15" s="20" t="s">
        <v>1765</v>
      </c>
      <c r="B15" s="21" t="s">
        <v>1767</v>
      </c>
      <c r="C15" s="16" t="s">
        <v>1766</v>
      </c>
      <c r="D15" s="18" t="s">
        <v>14</v>
      </c>
      <c r="E15" s="22">
        <v>350000</v>
      </c>
      <c r="F15" s="23">
        <v>353.89</v>
      </c>
      <c r="G15" s="24">
        <v>9.4899999999999998E-2</v>
      </c>
    </row>
    <row r="16" spans="1:7" ht="12.95" customHeight="1">
      <c r="A16" s="20" t="s">
        <v>1768</v>
      </c>
      <c r="B16" s="21" t="s">
        <v>2810</v>
      </c>
      <c r="C16" s="16" t="s">
        <v>1769</v>
      </c>
      <c r="D16" s="18" t="s">
        <v>14</v>
      </c>
      <c r="E16" s="22">
        <v>300000</v>
      </c>
      <c r="F16" s="23">
        <v>303.92</v>
      </c>
      <c r="G16" s="24">
        <v>8.1500000000000003E-2</v>
      </c>
    </row>
    <row r="17" spans="1:7" ht="12.95" customHeight="1">
      <c r="A17" s="9"/>
      <c r="B17" s="17" t="s">
        <v>443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1770</v>
      </c>
      <c r="B18" s="21" t="s">
        <v>2251</v>
      </c>
      <c r="C18" s="16" t="s">
        <v>1771</v>
      </c>
      <c r="D18" s="18" t="s">
        <v>253</v>
      </c>
      <c r="E18" s="22">
        <v>460000</v>
      </c>
      <c r="F18" s="23">
        <v>559.83000000000004</v>
      </c>
      <c r="G18" s="24">
        <v>0.15010000000000001</v>
      </c>
    </row>
    <row r="19" spans="1:7" ht="12.95" customHeight="1">
      <c r="A19" s="9"/>
      <c r="B19" s="26" t="s">
        <v>23</v>
      </c>
      <c r="C19" s="25" t="s">
        <v>2</v>
      </c>
      <c r="D19" s="26" t="s">
        <v>2</v>
      </c>
      <c r="E19" s="26" t="s">
        <v>2</v>
      </c>
      <c r="F19" s="27">
        <v>3080.23</v>
      </c>
      <c r="G19" s="28">
        <v>0.82589999999999997</v>
      </c>
    </row>
    <row r="20" spans="1:7" ht="12.95" customHeight="1">
      <c r="A20" s="9"/>
      <c r="B20" s="17" t="s">
        <v>24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1772</v>
      </c>
      <c r="B22" s="21" t="s">
        <v>2689</v>
      </c>
      <c r="C22" s="16" t="s">
        <v>1773</v>
      </c>
      <c r="D22" s="18" t="s">
        <v>14</v>
      </c>
      <c r="E22" s="22">
        <v>460000</v>
      </c>
      <c r="F22" s="23">
        <v>467.3</v>
      </c>
      <c r="G22" s="24">
        <v>0.12529999999999999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467.3</v>
      </c>
      <c r="G23" s="28">
        <v>0.12529999999999999</v>
      </c>
    </row>
    <row r="24" spans="1:7" ht="12.95" customHeight="1">
      <c r="A24" s="9"/>
      <c r="B24" s="34" t="s">
        <v>2107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23</v>
      </c>
      <c r="C25" s="38" t="s">
        <v>2</v>
      </c>
      <c r="D25" s="39" t="s">
        <v>2</v>
      </c>
      <c r="E25" s="39" t="s">
        <v>2</v>
      </c>
      <c r="F25" s="40" t="s">
        <v>25</v>
      </c>
      <c r="G25" s="41" t="s">
        <v>25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3547.53</v>
      </c>
      <c r="G26" s="44">
        <v>0.95120000000000005</v>
      </c>
    </row>
    <row r="27" spans="1:7" ht="12.95" customHeight="1">
      <c r="A27" s="9"/>
      <c r="B27" s="17" t="s">
        <v>27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358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359</v>
      </c>
      <c r="C29" s="16" t="s">
        <v>2</v>
      </c>
      <c r="D29" s="18" t="s">
        <v>2</v>
      </c>
      <c r="E29" s="45" t="s">
        <v>2</v>
      </c>
      <c r="F29" s="23">
        <v>81.010000000000005</v>
      </c>
      <c r="G29" s="24">
        <v>2.1700000000000001E-2</v>
      </c>
    </row>
    <row r="30" spans="1:7" ht="12.95" customHeight="1">
      <c r="A30" s="9"/>
      <c r="B30" s="26" t="s">
        <v>26</v>
      </c>
      <c r="C30" s="32" t="s">
        <v>2</v>
      </c>
      <c r="D30" s="29" t="s">
        <v>2</v>
      </c>
      <c r="E30" s="42" t="s">
        <v>2</v>
      </c>
      <c r="F30" s="43">
        <v>81.010000000000005</v>
      </c>
      <c r="G30" s="44">
        <v>2.1700000000000001E-2</v>
      </c>
    </row>
    <row r="31" spans="1:7" ht="12.95" customHeight="1">
      <c r="A31" s="9"/>
      <c r="B31" s="26" t="s">
        <v>197</v>
      </c>
      <c r="C31" s="32" t="s">
        <v>2</v>
      </c>
      <c r="D31" s="29" t="s">
        <v>2</v>
      </c>
      <c r="E31" s="18" t="s">
        <v>2</v>
      </c>
      <c r="F31" s="43">
        <v>100.95</v>
      </c>
      <c r="G31" s="44">
        <v>2.7099999999999999E-2</v>
      </c>
    </row>
    <row r="32" spans="1:7" ht="12.95" customHeight="1" thickBot="1">
      <c r="A32" s="9"/>
      <c r="B32" s="47" t="s">
        <v>198</v>
      </c>
      <c r="C32" s="46" t="s">
        <v>2</v>
      </c>
      <c r="D32" s="48" t="s">
        <v>2</v>
      </c>
      <c r="E32" s="48" t="s">
        <v>2</v>
      </c>
      <c r="F32" s="49">
        <v>3729.4864137999998</v>
      </c>
      <c r="G32" s="50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199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26.1" customHeight="1">
      <c r="A37" s="9"/>
      <c r="B37" s="53"/>
      <c r="C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>
      <selection activeCell="A2" sqref="A2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84 (IDFC FTP S84)</v>
      </c>
      <c r="C4" s="72"/>
      <c r="D4" s="72"/>
      <c r="E4" s="72"/>
      <c r="F4" s="72"/>
      <c r="G4" s="72"/>
    </row>
    <row r="5" spans="1:7" s="64" customFormat="1" ht="15.95" customHeight="1">
      <c r="A5" s="62" t="s">
        <v>1780</v>
      </c>
      <c r="B5" s="63" t="s">
        <v>2142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360000</v>
      </c>
      <c r="F12" s="23">
        <v>364.6</v>
      </c>
      <c r="G12" s="24">
        <v>0.1673</v>
      </c>
    </row>
    <row r="13" spans="1:7" ht="12.95" customHeight="1">
      <c r="A13" s="20" t="s">
        <v>470</v>
      </c>
      <c r="B13" s="21" t="s">
        <v>472</v>
      </c>
      <c r="C13" s="16" t="s">
        <v>471</v>
      </c>
      <c r="D13" s="18" t="s">
        <v>14</v>
      </c>
      <c r="E13" s="22">
        <v>360000</v>
      </c>
      <c r="F13" s="23">
        <v>364.54</v>
      </c>
      <c r="G13" s="24">
        <v>0.16719999999999999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360000</v>
      </c>
      <c r="F14" s="23">
        <v>364.11</v>
      </c>
      <c r="G14" s="24">
        <v>0.16700000000000001</v>
      </c>
    </row>
    <row r="15" spans="1:7" ht="12.95" customHeight="1">
      <c r="A15" s="20" t="s">
        <v>1765</v>
      </c>
      <c r="B15" s="21" t="s">
        <v>1767</v>
      </c>
      <c r="C15" s="16" t="s">
        <v>1766</v>
      </c>
      <c r="D15" s="18" t="s">
        <v>14</v>
      </c>
      <c r="E15" s="22">
        <v>200000</v>
      </c>
      <c r="F15" s="23">
        <v>202.22</v>
      </c>
      <c r="G15" s="24">
        <v>9.2799999999999994E-2</v>
      </c>
    </row>
    <row r="16" spans="1:7" ht="12.95" customHeight="1">
      <c r="A16" s="20" t="s">
        <v>1768</v>
      </c>
      <c r="B16" s="21" t="s">
        <v>2810</v>
      </c>
      <c r="C16" s="16" t="s">
        <v>1769</v>
      </c>
      <c r="D16" s="18" t="s">
        <v>14</v>
      </c>
      <c r="E16" s="22">
        <v>100000</v>
      </c>
      <c r="F16" s="23">
        <v>101.31</v>
      </c>
      <c r="G16" s="24">
        <v>4.65E-2</v>
      </c>
    </row>
    <row r="17" spans="1:7" ht="12.95" customHeight="1">
      <c r="A17" s="9"/>
      <c r="B17" s="17" t="s">
        <v>443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1770</v>
      </c>
      <c r="B18" s="21" t="s">
        <v>2251</v>
      </c>
      <c r="C18" s="16" t="s">
        <v>1771</v>
      </c>
      <c r="D18" s="18" t="s">
        <v>253</v>
      </c>
      <c r="E18" s="22">
        <v>270000</v>
      </c>
      <c r="F18" s="23">
        <v>328.6</v>
      </c>
      <c r="G18" s="24">
        <v>0.15079999999999999</v>
      </c>
    </row>
    <row r="19" spans="1:7" ht="12.95" customHeight="1">
      <c r="A19" s="9"/>
      <c r="B19" s="26" t="s">
        <v>23</v>
      </c>
      <c r="C19" s="25" t="s">
        <v>2</v>
      </c>
      <c r="D19" s="26" t="s">
        <v>2</v>
      </c>
      <c r="E19" s="26" t="s">
        <v>2</v>
      </c>
      <c r="F19" s="27">
        <v>1725.38</v>
      </c>
      <c r="G19" s="28">
        <v>0.79159999999999997</v>
      </c>
    </row>
    <row r="20" spans="1:7" ht="12.95" customHeight="1">
      <c r="A20" s="9"/>
      <c r="B20" s="17" t="s">
        <v>24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1772</v>
      </c>
      <c r="B22" s="21" t="s">
        <v>2689</v>
      </c>
      <c r="C22" s="16" t="s">
        <v>1773</v>
      </c>
      <c r="D22" s="18" t="s">
        <v>14</v>
      </c>
      <c r="E22" s="22">
        <v>270000</v>
      </c>
      <c r="F22" s="23">
        <v>274.29000000000002</v>
      </c>
      <c r="G22" s="24">
        <v>0.1258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274.29000000000002</v>
      </c>
      <c r="G23" s="28">
        <v>0.1258</v>
      </c>
    </row>
    <row r="24" spans="1:7" ht="12.95" customHeight="1">
      <c r="A24" s="9"/>
      <c r="B24" s="34" t="s">
        <v>2107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23</v>
      </c>
      <c r="C25" s="38" t="s">
        <v>2</v>
      </c>
      <c r="D25" s="39" t="s">
        <v>2</v>
      </c>
      <c r="E25" s="39" t="s">
        <v>2</v>
      </c>
      <c r="F25" s="40" t="s">
        <v>25</v>
      </c>
      <c r="G25" s="41" t="s">
        <v>25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1999.67</v>
      </c>
      <c r="G26" s="44">
        <v>0.91739999999999999</v>
      </c>
    </row>
    <row r="27" spans="1:7" ht="12.95" customHeight="1">
      <c r="A27" s="9"/>
      <c r="B27" s="17" t="s">
        <v>27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358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359</v>
      </c>
      <c r="C29" s="16" t="s">
        <v>2</v>
      </c>
      <c r="D29" s="18" t="s">
        <v>2</v>
      </c>
      <c r="E29" s="45" t="s">
        <v>2</v>
      </c>
      <c r="F29" s="23">
        <v>135.02000000000001</v>
      </c>
      <c r="G29" s="24">
        <v>6.1899999999999997E-2</v>
      </c>
    </row>
    <row r="30" spans="1:7" ht="12.95" customHeight="1">
      <c r="A30" s="9"/>
      <c r="B30" s="26" t="s">
        <v>26</v>
      </c>
      <c r="C30" s="32" t="s">
        <v>2</v>
      </c>
      <c r="D30" s="29" t="s">
        <v>2</v>
      </c>
      <c r="E30" s="42" t="s">
        <v>2</v>
      </c>
      <c r="F30" s="43">
        <v>135.02000000000001</v>
      </c>
      <c r="G30" s="44">
        <v>6.1899999999999997E-2</v>
      </c>
    </row>
    <row r="31" spans="1:7" ht="12.95" customHeight="1">
      <c r="A31" s="9"/>
      <c r="B31" s="26" t="s">
        <v>197</v>
      </c>
      <c r="C31" s="32" t="s">
        <v>2</v>
      </c>
      <c r="D31" s="29" t="s">
        <v>2</v>
      </c>
      <c r="E31" s="18" t="s">
        <v>2</v>
      </c>
      <c r="F31" s="43">
        <v>44.97</v>
      </c>
      <c r="G31" s="44">
        <v>2.07E-2</v>
      </c>
    </row>
    <row r="32" spans="1:7" ht="12.95" customHeight="1" thickBot="1">
      <c r="A32" s="9"/>
      <c r="B32" s="47" t="s">
        <v>198</v>
      </c>
      <c r="C32" s="46" t="s">
        <v>2</v>
      </c>
      <c r="D32" s="48" t="s">
        <v>2</v>
      </c>
      <c r="E32" s="48" t="s">
        <v>2</v>
      </c>
      <c r="F32" s="49">
        <v>2179.6602081000001</v>
      </c>
      <c r="G32" s="50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199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26.1" customHeight="1">
      <c r="A37" s="9"/>
      <c r="B37" s="53"/>
      <c r="C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>
      <selection activeCell="A15" sqref="A15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86 (IDFC FTP S86)</v>
      </c>
      <c r="C4" s="72"/>
      <c r="D4" s="72"/>
      <c r="E4" s="72"/>
      <c r="F4" s="72"/>
      <c r="G4" s="72"/>
    </row>
    <row r="5" spans="1:7" s="64" customFormat="1" ht="15.95" customHeight="1">
      <c r="A5" s="62" t="s">
        <v>1781</v>
      </c>
      <c r="B5" s="63" t="s">
        <v>2143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190000</v>
      </c>
      <c r="F12" s="23">
        <v>192.43</v>
      </c>
      <c r="G12" s="24">
        <v>0.16159999999999999</v>
      </c>
    </row>
    <row r="13" spans="1:7" ht="12.95" customHeight="1">
      <c r="A13" s="20" t="s">
        <v>470</v>
      </c>
      <c r="B13" s="21" t="s">
        <v>472</v>
      </c>
      <c r="C13" s="16" t="s">
        <v>471</v>
      </c>
      <c r="D13" s="18" t="s">
        <v>14</v>
      </c>
      <c r="E13" s="22">
        <v>190000</v>
      </c>
      <c r="F13" s="23">
        <v>192.4</v>
      </c>
      <c r="G13" s="24">
        <v>0.16159999999999999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190000</v>
      </c>
      <c r="F14" s="23">
        <v>192.17</v>
      </c>
      <c r="G14" s="24">
        <v>0.16139999999999999</v>
      </c>
    </row>
    <row r="15" spans="1:7" ht="12.95" customHeight="1">
      <c r="A15" s="20" t="s">
        <v>1768</v>
      </c>
      <c r="B15" s="21" t="s">
        <v>2810</v>
      </c>
      <c r="C15" s="16" t="s">
        <v>1769</v>
      </c>
      <c r="D15" s="18" t="s">
        <v>14</v>
      </c>
      <c r="E15" s="22">
        <v>100000</v>
      </c>
      <c r="F15" s="23">
        <v>101.31</v>
      </c>
      <c r="G15" s="24">
        <v>8.5099999999999995E-2</v>
      </c>
    </row>
    <row r="16" spans="1:7" ht="12.95" customHeight="1">
      <c r="A16" s="9"/>
      <c r="B16" s="17" t="s">
        <v>443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1770</v>
      </c>
      <c r="B17" s="21" t="s">
        <v>2251</v>
      </c>
      <c r="C17" s="16" t="s">
        <v>1771</v>
      </c>
      <c r="D17" s="18" t="s">
        <v>253</v>
      </c>
      <c r="E17" s="22">
        <v>150000</v>
      </c>
      <c r="F17" s="23">
        <v>182.55</v>
      </c>
      <c r="G17" s="24">
        <v>0.15329999999999999</v>
      </c>
    </row>
    <row r="18" spans="1:7" ht="12.95" customHeight="1">
      <c r="A18" s="9"/>
      <c r="B18" s="26" t="s">
        <v>23</v>
      </c>
      <c r="C18" s="25" t="s">
        <v>2</v>
      </c>
      <c r="D18" s="26" t="s">
        <v>2</v>
      </c>
      <c r="E18" s="26" t="s">
        <v>2</v>
      </c>
      <c r="F18" s="27">
        <v>860.86</v>
      </c>
      <c r="G18" s="28">
        <v>0.72299999999999998</v>
      </c>
    </row>
    <row r="19" spans="1:7" ht="12.95" customHeight="1">
      <c r="A19" s="9"/>
      <c r="B19" s="17" t="s">
        <v>24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1772</v>
      </c>
      <c r="B21" s="21" t="s">
        <v>2689</v>
      </c>
      <c r="C21" s="16" t="s">
        <v>1773</v>
      </c>
      <c r="D21" s="18" t="s">
        <v>14</v>
      </c>
      <c r="E21" s="22">
        <v>140000</v>
      </c>
      <c r="F21" s="23">
        <v>142.22</v>
      </c>
      <c r="G21" s="24">
        <v>0.1195</v>
      </c>
    </row>
    <row r="22" spans="1:7" ht="12.95" customHeight="1">
      <c r="A22" s="9"/>
      <c r="B22" s="26" t="s">
        <v>23</v>
      </c>
      <c r="C22" s="25" t="s">
        <v>2</v>
      </c>
      <c r="D22" s="26" t="s">
        <v>2</v>
      </c>
      <c r="E22" s="26" t="s">
        <v>2</v>
      </c>
      <c r="F22" s="27">
        <v>142.22</v>
      </c>
      <c r="G22" s="28">
        <v>0.1195</v>
      </c>
    </row>
    <row r="23" spans="1:7" ht="12.95" customHeight="1">
      <c r="A23" s="9"/>
      <c r="B23" s="34" t="s">
        <v>2107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23</v>
      </c>
      <c r="C24" s="38" t="s">
        <v>2</v>
      </c>
      <c r="D24" s="39" t="s">
        <v>2</v>
      </c>
      <c r="E24" s="39" t="s">
        <v>2</v>
      </c>
      <c r="F24" s="40" t="s">
        <v>25</v>
      </c>
      <c r="G24" s="41" t="s">
        <v>25</v>
      </c>
    </row>
    <row r="25" spans="1:7" ht="12.95" customHeight="1">
      <c r="A25" s="9"/>
      <c r="B25" s="26" t="s">
        <v>26</v>
      </c>
      <c r="C25" s="32" t="s">
        <v>2</v>
      </c>
      <c r="D25" s="29" t="s">
        <v>2</v>
      </c>
      <c r="E25" s="42" t="s">
        <v>2</v>
      </c>
      <c r="F25" s="43">
        <v>1003.08</v>
      </c>
      <c r="G25" s="44">
        <v>0.84250000000000003</v>
      </c>
    </row>
    <row r="26" spans="1:7" ht="12.95" customHeight="1">
      <c r="A26" s="9"/>
      <c r="B26" s="17" t="s">
        <v>27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28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1749</v>
      </c>
      <c r="B28" s="21" t="s">
        <v>1751</v>
      </c>
      <c r="C28" s="16" t="s">
        <v>1750</v>
      </c>
      <c r="D28" s="18" t="s">
        <v>39</v>
      </c>
      <c r="E28" s="22">
        <v>100000</v>
      </c>
      <c r="F28" s="23">
        <v>99.04</v>
      </c>
      <c r="G28" s="24">
        <v>8.3199999999999996E-2</v>
      </c>
    </row>
    <row r="29" spans="1:7" ht="12.95" customHeight="1">
      <c r="A29" s="9"/>
      <c r="B29" s="17" t="s">
        <v>358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359</v>
      </c>
      <c r="C30" s="16" t="s">
        <v>2</v>
      </c>
      <c r="D30" s="18" t="s">
        <v>2</v>
      </c>
      <c r="E30" s="45" t="s">
        <v>2</v>
      </c>
      <c r="F30" s="23">
        <v>56.01</v>
      </c>
      <c r="G30" s="24">
        <v>4.7E-2</v>
      </c>
    </row>
    <row r="31" spans="1:7" ht="12.95" customHeight="1">
      <c r="A31" s="9"/>
      <c r="B31" s="26" t="s">
        <v>26</v>
      </c>
      <c r="C31" s="32" t="s">
        <v>2</v>
      </c>
      <c r="D31" s="29" t="s">
        <v>2</v>
      </c>
      <c r="E31" s="42" t="s">
        <v>2</v>
      </c>
      <c r="F31" s="43">
        <v>155.05000000000001</v>
      </c>
      <c r="G31" s="44">
        <v>0.13020000000000001</v>
      </c>
    </row>
    <row r="32" spans="1:7" ht="12.95" customHeight="1">
      <c r="A32" s="9"/>
      <c r="B32" s="26" t="s">
        <v>197</v>
      </c>
      <c r="C32" s="32" t="s">
        <v>2</v>
      </c>
      <c r="D32" s="29" t="s">
        <v>2</v>
      </c>
      <c r="E32" s="18" t="s">
        <v>2</v>
      </c>
      <c r="F32" s="43">
        <v>32.340000000000003</v>
      </c>
      <c r="G32" s="44">
        <v>2.7300000000000001E-2</v>
      </c>
    </row>
    <row r="33" spans="1:7" ht="12.95" customHeight="1" thickBot="1">
      <c r="A33" s="9"/>
      <c r="B33" s="47" t="s">
        <v>198</v>
      </c>
      <c r="C33" s="46" t="s">
        <v>2</v>
      </c>
      <c r="D33" s="48" t="s">
        <v>2</v>
      </c>
      <c r="E33" s="48" t="s">
        <v>2</v>
      </c>
      <c r="F33" s="49">
        <v>1190.4746359999999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199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53"/>
      <c r="C38" s="9"/>
      <c r="E38" s="9"/>
      <c r="F38" s="9"/>
      <c r="G38" s="9"/>
    </row>
    <row r="39" spans="1:7" ht="12.95" customHeight="1">
      <c r="A39" s="9"/>
      <c r="B39" s="8" t="s">
        <v>2</v>
      </c>
      <c r="C39" s="9"/>
      <c r="D39" s="54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>
      <selection activeCell="A16" sqref="A16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88 (IDFC FTP S88)</v>
      </c>
      <c r="C4" s="72"/>
      <c r="D4" s="72"/>
      <c r="E4" s="72"/>
      <c r="F4" s="72"/>
      <c r="G4" s="72"/>
    </row>
    <row r="5" spans="1:7" s="64" customFormat="1" ht="15.95" customHeight="1">
      <c r="A5" s="62" t="s">
        <v>1782</v>
      </c>
      <c r="B5" s="63" t="s">
        <v>2144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419</v>
      </c>
      <c r="B12" s="21" t="s">
        <v>2225</v>
      </c>
      <c r="C12" s="16" t="s">
        <v>420</v>
      </c>
      <c r="D12" s="18" t="s">
        <v>14</v>
      </c>
      <c r="E12" s="22">
        <v>920000</v>
      </c>
      <c r="F12" s="23">
        <v>931.76</v>
      </c>
      <c r="G12" s="24">
        <v>0.16750000000000001</v>
      </c>
    </row>
    <row r="13" spans="1:7" ht="12.95" customHeight="1">
      <c r="A13" s="20" t="s">
        <v>470</v>
      </c>
      <c r="B13" s="21" t="s">
        <v>472</v>
      </c>
      <c r="C13" s="16" t="s">
        <v>471</v>
      </c>
      <c r="D13" s="18" t="s">
        <v>14</v>
      </c>
      <c r="E13" s="22">
        <v>920000</v>
      </c>
      <c r="F13" s="23">
        <v>931.61</v>
      </c>
      <c r="G13" s="24">
        <v>0.16750000000000001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920000</v>
      </c>
      <c r="F14" s="23">
        <v>930.5</v>
      </c>
      <c r="G14" s="24">
        <v>0.1673</v>
      </c>
    </row>
    <row r="15" spans="1:7" ht="12.95" customHeight="1">
      <c r="A15" s="20" t="s">
        <v>1783</v>
      </c>
      <c r="B15" s="21" t="s">
        <v>2690</v>
      </c>
      <c r="C15" s="16" t="s">
        <v>1784</v>
      </c>
      <c r="D15" s="18" t="s">
        <v>14</v>
      </c>
      <c r="E15" s="22">
        <v>500000</v>
      </c>
      <c r="F15" s="23">
        <v>512.39</v>
      </c>
      <c r="G15" s="24">
        <v>9.2100000000000001E-2</v>
      </c>
    </row>
    <row r="16" spans="1:7" ht="12.95" customHeight="1">
      <c r="A16" s="20" t="s">
        <v>1768</v>
      </c>
      <c r="B16" s="21" t="s">
        <v>2810</v>
      </c>
      <c r="C16" s="16" t="s">
        <v>1769</v>
      </c>
      <c r="D16" s="18" t="s">
        <v>14</v>
      </c>
      <c r="E16" s="22">
        <v>400000</v>
      </c>
      <c r="F16" s="23">
        <v>405.23</v>
      </c>
      <c r="G16" s="24">
        <v>7.2900000000000006E-2</v>
      </c>
    </row>
    <row r="17" spans="1:7" ht="12.95" customHeight="1">
      <c r="A17" s="9"/>
      <c r="B17" s="17" t="s">
        <v>443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1770</v>
      </c>
      <c r="B18" s="21" t="s">
        <v>2251</v>
      </c>
      <c r="C18" s="16" t="s">
        <v>1771</v>
      </c>
      <c r="D18" s="18" t="s">
        <v>253</v>
      </c>
      <c r="E18" s="22">
        <v>690000</v>
      </c>
      <c r="F18" s="23">
        <v>839.75</v>
      </c>
      <c r="G18" s="24">
        <v>0.151</v>
      </c>
    </row>
    <row r="19" spans="1:7" ht="12.95" customHeight="1">
      <c r="A19" s="9"/>
      <c r="B19" s="26" t="s">
        <v>23</v>
      </c>
      <c r="C19" s="25" t="s">
        <v>2</v>
      </c>
      <c r="D19" s="26" t="s">
        <v>2</v>
      </c>
      <c r="E19" s="26" t="s">
        <v>2</v>
      </c>
      <c r="F19" s="27">
        <v>4551.24</v>
      </c>
      <c r="G19" s="28">
        <v>0.81830000000000003</v>
      </c>
    </row>
    <row r="20" spans="1:7" ht="12.95" customHeight="1">
      <c r="A20" s="9"/>
      <c r="B20" s="17" t="s">
        <v>24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1772</v>
      </c>
      <c r="B22" s="21" t="s">
        <v>2689</v>
      </c>
      <c r="C22" s="16" t="s">
        <v>1773</v>
      </c>
      <c r="D22" s="18" t="s">
        <v>14</v>
      </c>
      <c r="E22" s="22">
        <v>680000</v>
      </c>
      <c r="F22" s="23">
        <v>690.79</v>
      </c>
      <c r="G22" s="24">
        <v>0.1242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690.79</v>
      </c>
      <c r="G23" s="28">
        <v>0.1242</v>
      </c>
    </row>
    <row r="24" spans="1:7" ht="12.95" customHeight="1">
      <c r="A24" s="9"/>
      <c r="B24" s="34" t="s">
        <v>2107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23</v>
      </c>
      <c r="C25" s="38" t="s">
        <v>2</v>
      </c>
      <c r="D25" s="39" t="s">
        <v>2</v>
      </c>
      <c r="E25" s="39" t="s">
        <v>2</v>
      </c>
      <c r="F25" s="40" t="s">
        <v>25</v>
      </c>
      <c r="G25" s="41" t="s">
        <v>25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5242.03</v>
      </c>
      <c r="G26" s="44">
        <v>0.9425</v>
      </c>
    </row>
    <row r="27" spans="1:7" ht="12.95" customHeight="1">
      <c r="A27" s="9"/>
      <c r="B27" s="17" t="s">
        <v>27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28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1749</v>
      </c>
      <c r="B29" s="21" t="s">
        <v>1751</v>
      </c>
      <c r="C29" s="16" t="s">
        <v>1750</v>
      </c>
      <c r="D29" s="18" t="s">
        <v>39</v>
      </c>
      <c r="E29" s="22">
        <v>100000</v>
      </c>
      <c r="F29" s="23">
        <v>99.04</v>
      </c>
      <c r="G29" s="24">
        <v>1.78E-2</v>
      </c>
    </row>
    <row r="30" spans="1:7" ht="12.95" customHeight="1">
      <c r="A30" s="9"/>
      <c r="B30" s="17" t="s">
        <v>358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359</v>
      </c>
      <c r="C31" s="16" t="s">
        <v>2</v>
      </c>
      <c r="D31" s="18" t="s">
        <v>2</v>
      </c>
      <c r="E31" s="45" t="s">
        <v>2</v>
      </c>
      <c r="F31" s="23">
        <v>81.010000000000005</v>
      </c>
      <c r="G31" s="24">
        <v>1.46E-2</v>
      </c>
    </row>
    <row r="32" spans="1:7" ht="12.95" customHeight="1">
      <c r="A32" s="9"/>
      <c r="B32" s="26" t="s">
        <v>26</v>
      </c>
      <c r="C32" s="32" t="s">
        <v>2</v>
      </c>
      <c r="D32" s="29" t="s">
        <v>2</v>
      </c>
      <c r="E32" s="42" t="s">
        <v>2</v>
      </c>
      <c r="F32" s="43">
        <v>180.05</v>
      </c>
      <c r="G32" s="44">
        <v>3.2399999999999998E-2</v>
      </c>
    </row>
    <row r="33" spans="1:7" ht="12.95" customHeight="1">
      <c r="A33" s="9"/>
      <c r="B33" s="26" t="s">
        <v>197</v>
      </c>
      <c r="C33" s="32" t="s">
        <v>2</v>
      </c>
      <c r="D33" s="29" t="s">
        <v>2</v>
      </c>
      <c r="E33" s="18" t="s">
        <v>2</v>
      </c>
      <c r="F33" s="43">
        <v>139.19999999999999</v>
      </c>
      <c r="G33" s="44">
        <v>2.5100000000000001E-2</v>
      </c>
    </row>
    <row r="34" spans="1:7" ht="12.95" customHeight="1" thickBot="1">
      <c r="A34" s="9"/>
      <c r="B34" s="47" t="s">
        <v>198</v>
      </c>
      <c r="C34" s="46" t="s">
        <v>2</v>
      </c>
      <c r="D34" s="48" t="s">
        <v>2</v>
      </c>
      <c r="E34" s="48" t="s">
        <v>2</v>
      </c>
      <c r="F34" s="49">
        <v>5561.2786034000001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199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52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84"/>
  <sheetViews>
    <sheetView showGridLines="0" zoomScaleNormal="100" workbookViewId="0">
      <selection activeCell="B13" sqref="B13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Money Manager Fund - Investment Plan (MMF-IP)</v>
      </c>
      <c r="C4" s="72"/>
      <c r="D4" s="72"/>
      <c r="E4" s="72"/>
      <c r="F4" s="72"/>
      <c r="G4" s="72"/>
    </row>
    <row r="5" spans="1:7" s="64" customFormat="1" ht="15.95" customHeight="1">
      <c r="A5" s="62" t="s">
        <v>457</v>
      </c>
      <c r="B5" s="63" t="s">
        <v>2110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458</v>
      </c>
      <c r="B12" s="21" t="s">
        <v>2769</v>
      </c>
      <c r="C12" s="16" t="s">
        <v>459</v>
      </c>
      <c r="D12" s="18" t="s">
        <v>14</v>
      </c>
      <c r="E12" s="22">
        <v>15000000</v>
      </c>
      <c r="F12" s="23">
        <v>15135.95</v>
      </c>
      <c r="G12" s="24">
        <v>8.2299999999999998E-2</v>
      </c>
    </row>
    <row r="13" spans="1:7" ht="12.95" customHeight="1">
      <c r="A13" s="20" t="s">
        <v>282</v>
      </c>
      <c r="B13" s="21" t="s">
        <v>2203</v>
      </c>
      <c r="C13" s="16" t="s">
        <v>283</v>
      </c>
      <c r="D13" s="18" t="s">
        <v>14</v>
      </c>
      <c r="E13" s="22">
        <v>15000000</v>
      </c>
      <c r="F13" s="23">
        <v>15094.86</v>
      </c>
      <c r="G13" s="24">
        <v>8.2000000000000003E-2</v>
      </c>
    </row>
    <row r="14" spans="1:7" ht="12.95" customHeight="1">
      <c r="A14" s="20" t="s">
        <v>460</v>
      </c>
      <c r="B14" s="21" t="s">
        <v>462</v>
      </c>
      <c r="C14" s="16" t="s">
        <v>461</v>
      </c>
      <c r="D14" s="18" t="s">
        <v>433</v>
      </c>
      <c r="E14" s="22">
        <v>12500000</v>
      </c>
      <c r="F14" s="23">
        <v>12562.55</v>
      </c>
      <c r="G14" s="24">
        <v>6.83E-2</v>
      </c>
    </row>
    <row r="15" spans="1:7" ht="12.95" customHeight="1">
      <c r="A15" s="20" t="s">
        <v>284</v>
      </c>
      <c r="B15" s="21" t="s">
        <v>2204</v>
      </c>
      <c r="C15" s="16" t="s">
        <v>285</v>
      </c>
      <c r="D15" s="18" t="s">
        <v>14</v>
      </c>
      <c r="E15" s="22">
        <v>10000000</v>
      </c>
      <c r="F15" s="23">
        <v>10013.98</v>
      </c>
      <c r="G15" s="24">
        <v>5.4399999999999997E-2</v>
      </c>
    </row>
    <row r="16" spans="1:7" ht="12.95" customHeight="1">
      <c r="A16" s="20" t="s">
        <v>463</v>
      </c>
      <c r="B16" s="21" t="s">
        <v>465</v>
      </c>
      <c r="C16" s="16" t="s">
        <v>464</v>
      </c>
      <c r="D16" s="18" t="s">
        <v>14</v>
      </c>
      <c r="E16" s="22">
        <v>8450000</v>
      </c>
      <c r="F16" s="23">
        <v>8546.43</v>
      </c>
      <c r="G16" s="24">
        <v>4.65E-2</v>
      </c>
    </row>
    <row r="17" spans="1:7" ht="12.95" customHeight="1">
      <c r="A17" s="20" t="s">
        <v>466</v>
      </c>
      <c r="B17" s="21" t="s">
        <v>2235</v>
      </c>
      <c r="C17" s="16" t="s">
        <v>467</v>
      </c>
      <c r="D17" s="18" t="s">
        <v>14</v>
      </c>
      <c r="E17" s="22">
        <v>7830000</v>
      </c>
      <c r="F17" s="23">
        <v>7935.67</v>
      </c>
      <c r="G17" s="24">
        <v>4.3099999999999999E-2</v>
      </c>
    </row>
    <row r="18" spans="1:7" ht="12.95" customHeight="1">
      <c r="A18" s="20" t="s">
        <v>468</v>
      </c>
      <c r="B18" s="21" t="s">
        <v>2781</v>
      </c>
      <c r="C18" s="16" t="s">
        <v>469</v>
      </c>
      <c r="D18" s="18" t="s">
        <v>14</v>
      </c>
      <c r="E18" s="22">
        <v>7500000</v>
      </c>
      <c r="F18" s="23">
        <v>7537.2</v>
      </c>
      <c r="G18" s="24">
        <v>4.1000000000000002E-2</v>
      </c>
    </row>
    <row r="19" spans="1:7" ht="12.95" customHeight="1">
      <c r="A19" s="20" t="s">
        <v>470</v>
      </c>
      <c r="B19" s="21" t="s">
        <v>472</v>
      </c>
      <c r="C19" s="16" t="s">
        <v>471</v>
      </c>
      <c r="D19" s="18" t="s">
        <v>14</v>
      </c>
      <c r="E19" s="22">
        <v>5000000</v>
      </c>
      <c r="F19" s="23">
        <v>5063.1099999999997</v>
      </c>
      <c r="G19" s="24">
        <v>2.75E-2</v>
      </c>
    </row>
    <row r="20" spans="1:7" ht="12.95" customHeight="1">
      <c r="A20" s="20" t="s">
        <v>473</v>
      </c>
      <c r="B20" s="21" t="s">
        <v>475</v>
      </c>
      <c r="C20" s="16" t="s">
        <v>474</v>
      </c>
      <c r="D20" s="18" t="s">
        <v>14</v>
      </c>
      <c r="E20" s="22">
        <v>5000000</v>
      </c>
      <c r="F20" s="23">
        <v>5042.97</v>
      </c>
      <c r="G20" s="24">
        <v>2.7400000000000001E-2</v>
      </c>
    </row>
    <row r="21" spans="1:7" ht="12.95" customHeight="1">
      <c r="A21" s="20" t="s">
        <v>476</v>
      </c>
      <c r="B21" s="21" t="s">
        <v>2801</v>
      </c>
      <c r="C21" s="16" t="s">
        <v>477</v>
      </c>
      <c r="D21" s="18" t="s">
        <v>14</v>
      </c>
      <c r="E21" s="22">
        <v>5000000</v>
      </c>
      <c r="F21" s="23">
        <v>5013.34</v>
      </c>
      <c r="G21" s="24">
        <v>2.7199999999999998E-2</v>
      </c>
    </row>
    <row r="22" spans="1:7" ht="12.95" customHeight="1">
      <c r="A22" s="20" t="s">
        <v>478</v>
      </c>
      <c r="B22" s="21" t="s">
        <v>2236</v>
      </c>
      <c r="C22" s="16" t="s">
        <v>479</v>
      </c>
      <c r="D22" s="18" t="s">
        <v>14</v>
      </c>
      <c r="E22" s="22">
        <v>4000000</v>
      </c>
      <c r="F22" s="23">
        <v>4049.57</v>
      </c>
      <c r="G22" s="24">
        <v>2.1999999999999999E-2</v>
      </c>
    </row>
    <row r="23" spans="1:7" ht="12.95" customHeight="1">
      <c r="A23" s="20" t="s">
        <v>480</v>
      </c>
      <c r="B23" s="21" t="s">
        <v>482</v>
      </c>
      <c r="C23" s="16" t="s">
        <v>481</v>
      </c>
      <c r="D23" s="18" t="s">
        <v>14</v>
      </c>
      <c r="E23" s="22">
        <v>4000000</v>
      </c>
      <c r="F23" s="23">
        <v>4044.33</v>
      </c>
      <c r="G23" s="24">
        <v>2.1999999999999999E-2</v>
      </c>
    </row>
    <row r="24" spans="1:7" ht="12.95" customHeight="1">
      <c r="A24" s="20" t="s">
        <v>483</v>
      </c>
      <c r="B24" s="21" t="s">
        <v>2237</v>
      </c>
      <c r="C24" s="16" t="s">
        <v>484</v>
      </c>
      <c r="D24" s="18" t="s">
        <v>14</v>
      </c>
      <c r="E24" s="22">
        <v>3500000</v>
      </c>
      <c r="F24" s="23">
        <v>3542.85</v>
      </c>
      <c r="G24" s="24">
        <v>1.9300000000000001E-2</v>
      </c>
    </row>
    <row r="25" spans="1:7" ht="12.95" customHeight="1">
      <c r="A25" s="20" t="s">
        <v>294</v>
      </c>
      <c r="B25" s="21" t="s">
        <v>296</v>
      </c>
      <c r="C25" s="16" t="s">
        <v>295</v>
      </c>
      <c r="D25" s="18" t="s">
        <v>14</v>
      </c>
      <c r="E25" s="22">
        <v>3000000</v>
      </c>
      <c r="F25" s="23">
        <v>3041.16</v>
      </c>
      <c r="G25" s="24">
        <v>1.6500000000000001E-2</v>
      </c>
    </row>
    <row r="26" spans="1:7" ht="12.95" customHeight="1">
      <c r="A26" s="20" t="s">
        <v>309</v>
      </c>
      <c r="B26" s="21" t="s">
        <v>2211</v>
      </c>
      <c r="C26" s="16" t="s">
        <v>310</v>
      </c>
      <c r="D26" s="18" t="s">
        <v>272</v>
      </c>
      <c r="E26" s="22">
        <v>3000000</v>
      </c>
      <c r="F26" s="23">
        <v>3004.02</v>
      </c>
      <c r="G26" s="24">
        <v>1.6299999999999999E-2</v>
      </c>
    </row>
    <row r="27" spans="1:7" ht="12.95" customHeight="1">
      <c r="A27" s="20" t="s">
        <v>485</v>
      </c>
      <c r="B27" s="21" t="s">
        <v>2766</v>
      </c>
      <c r="C27" s="16" t="s">
        <v>486</v>
      </c>
      <c r="D27" s="18" t="s">
        <v>14</v>
      </c>
      <c r="E27" s="22">
        <v>2500000</v>
      </c>
      <c r="F27" s="23">
        <v>2535.86</v>
      </c>
      <c r="G27" s="24">
        <v>1.38E-2</v>
      </c>
    </row>
    <row r="28" spans="1:7" ht="12.95" customHeight="1">
      <c r="A28" s="20" t="s">
        <v>487</v>
      </c>
      <c r="B28" s="21" t="s">
        <v>2239</v>
      </c>
      <c r="C28" s="16" t="s">
        <v>488</v>
      </c>
      <c r="D28" s="18" t="s">
        <v>14</v>
      </c>
      <c r="E28" s="22">
        <v>2500000</v>
      </c>
      <c r="F28" s="23">
        <v>2534.48</v>
      </c>
      <c r="G28" s="24">
        <v>1.38E-2</v>
      </c>
    </row>
    <row r="29" spans="1:7" ht="12.95" customHeight="1">
      <c r="A29" s="20" t="s">
        <v>489</v>
      </c>
      <c r="B29" s="21" t="s">
        <v>2808</v>
      </c>
      <c r="C29" s="16" t="s">
        <v>490</v>
      </c>
      <c r="D29" s="18" t="s">
        <v>253</v>
      </c>
      <c r="E29" s="22">
        <v>2500000</v>
      </c>
      <c r="F29" s="23">
        <v>2533.9299999999998</v>
      </c>
      <c r="G29" s="24">
        <v>1.38E-2</v>
      </c>
    </row>
    <row r="30" spans="1:7" ht="12.95" customHeight="1">
      <c r="A30" s="20" t="s">
        <v>265</v>
      </c>
      <c r="B30" s="21" t="s">
        <v>2199</v>
      </c>
      <c r="C30" s="16" t="s">
        <v>266</v>
      </c>
      <c r="D30" s="18" t="s">
        <v>14</v>
      </c>
      <c r="E30" s="22">
        <v>2500000</v>
      </c>
      <c r="F30" s="23">
        <v>2532.65</v>
      </c>
      <c r="G30" s="24">
        <v>1.38E-2</v>
      </c>
    </row>
    <row r="31" spans="1:7" ht="12.95" customHeight="1">
      <c r="A31" s="20" t="s">
        <v>269</v>
      </c>
      <c r="B31" s="21" t="s">
        <v>271</v>
      </c>
      <c r="C31" s="16" t="s">
        <v>270</v>
      </c>
      <c r="D31" s="18" t="s">
        <v>272</v>
      </c>
      <c r="E31" s="22">
        <v>2500000</v>
      </c>
      <c r="F31" s="23">
        <v>2532.02</v>
      </c>
      <c r="G31" s="24">
        <v>1.38E-2</v>
      </c>
    </row>
    <row r="32" spans="1:7" ht="12.95" customHeight="1">
      <c r="A32" s="20" t="s">
        <v>491</v>
      </c>
      <c r="B32" s="21" t="s">
        <v>2240</v>
      </c>
      <c r="C32" s="16" t="s">
        <v>492</v>
      </c>
      <c r="D32" s="18" t="s">
        <v>14</v>
      </c>
      <c r="E32" s="22">
        <v>2500000</v>
      </c>
      <c r="F32" s="23">
        <v>2529.9899999999998</v>
      </c>
      <c r="G32" s="24">
        <v>1.38E-2</v>
      </c>
    </row>
    <row r="33" spans="1:7" ht="12.95" customHeight="1">
      <c r="A33" s="20" t="s">
        <v>493</v>
      </c>
      <c r="B33" s="21" t="s">
        <v>2241</v>
      </c>
      <c r="C33" s="16" t="s">
        <v>494</v>
      </c>
      <c r="D33" s="18" t="s">
        <v>14</v>
      </c>
      <c r="E33" s="22">
        <v>2500000</v>
      </c>
      <c r="F33" s="23">
        <v>2516.1999999999998</v>
      </c>
      <c r="G33" s="24">
        <v>1.37E-2</v>
      </c>
    </row>
    <row r="34" spans="1:7" ht="12.95" customHeight="1">
      <c r="A34" s="20" t="s">
        <v>495</v>
      </c>
      <c r="B34" s="21" t="s">
        <v>2242</v>
      </c>
      <c r="C34" s="16" t="s">
        <v>496</v>
      </c>
      <c r="D34" s="18" t="s">
        <v>14</v>
      </c>
      <c r="E34" s="22">
        <v>2500000</v>
      </c>
      <c r="F34" s="23">
        <v>2515.89</v>
      </c>
      <c r="G34" s="24">
        <v>1.37E-2</v>
      </c>
    </row>
    <row r="35" spans="1:7" ht="12.95" customHeight="1">
      <c r="A35" s="20" t="s">
        <v>497</v>
      </c>
      <c r="B35" s="21" t="s">
        <v>2783</v>
      </c>
      <c r="C35" s="16" t="s">
        <v>498</v>
      </c>
      <c r="D35" s="18" t="s">
        <v>14</v>
      </c>
      <c r="E35" s="22">
        <v>2500000</v>
      </c>
      <c r="F35" s="23">
        <v>2515.31</v>
      </c>
      <c r="G35" s="24">
        <v>1.37E-2</v>
      </c>
    </row>
    <row r="36" spans="1:7" ht="12.95" customHeight="1">
      <c r="A36" s="20" t="s">
        <v>499</v>
      </c>
      <c r="B36" s="21" t="s">
        <v>501</v>
      </c>
      <c r="C36" s="16" t="s">
        <v>500</v>
      </c>
      <c r="D36" s="18" t="s">
        <v>14</v>
      </c>
      <c r="E36" s="22">
        <v>2500000</v>
      </c>
      <c r="F36" s="23">
        <v>2511.46</v>
      </c>
      <c r="G36" s="24">
        <v>1.3599999999999999E-2</v>
      </c>
    </row>
    <row r="37" spans="1:7" ht="12.95" customHeight="1">
      <c r="A37" s="20" t="s">
        <v>502</v>
      </c>
      <c r="B37" s="21" t="s">
        <v>504</v>
      </c>
      <c r="C37" s="16" t="s">
        <v>503</v>
      </c>
      <c r="D37" s="18" t="s">
        <v>14</v>
      </c>
      <c r="E37" s="22">
        <v>2000000</v>
      </c>
      <c r="F37" s="23">
        <v>2022.41</v>
      </c>
      <c r="G37" s="24">
        <v>1.0999999999999999E-2</v>
      </c>
    </row>
    <row r="38" spans="1:7" ht="12.95" customHeight="1">
      <c r="A38" s="20" t="s">
        <v>505</v>
      </c>
      <c r="B38" s="21" t="s">
        <v>2243</v>
      </c>
      <c r="C38" s="16" t="s">
        <v>506</v>
      </c>
      <c r="D38" s="18" t="s">
        <v>14</v>
      </c>
      <c r="E38" s="22">
        <v>2000000</v>
      </c>
      <c r="F38" s="23">
        <v>2014.26</v>
      </c>
      <c r="G38" s="24">
        <v>1.09E-2</v>
      </c>
    </row>
    <row r="39" spans="1:7" ht="12.95" customHeight="1">
      <c r="A39" s="20" t="s">
        <v>507</v>
      </c>
      <c r="B39" s="57" t="s">
        <v>2244</v>
      </c>
      <c r="C39" s="16" t="s">
        <v>508</v>
      </c>
      <c r="D39" s="56" t="s">
        <v>14</v>
      </c>
      <c r="E39" s="22">
        <v>1500000</v>
      </c>
      <c r="F39" s="23">
        <v>1533.6</v>
      </c>
      <c r="G39" s="24">
        <v>8.3000000000000001E-3</v>
      </c>
    </row>
    <row r="40" spans="1:7" ht="12.95" customHeight="1">
      <c r="A40" s="20" t="s">
        <v>509</v>
      </c>
      <c r="B40" s="21" t="s">
        <v>2245</v>
      </c>
      <c r="C40" s="16" t="s">
        <v>510</v>
      </c>
      <c r="D40" s="18" t="s">
        <v>14</v>
      </c>
      <c r="E40" s="22">
        <v>1500000</v>
      </c>
      <c r="F40" s="23">
        <v>1517.06</v>
      </c>
      <c r="G40" s="24">
        <v>8.2000000000000007E-3</v>
      </c>
    </row>
    <row r="41" spans="1:7" ht="12.95" customHeight="1">
      <c r="A41" s="20" t="s">
        <v>279</v>
      </c>
      <c r="B41" s="21" t="s">
        <v>2202</v>
      </c>
      <c r="C41" s="16" t="s">
        <v>280</v>
      </c>
      <c r="D41" s="18" t="s">
        <v>281</v>
      </c>
      <c r="E41" s="22">
        <v>1500000</v>
      </c>
      <c r="F41" s="23">
        <v>1513.32</v>
      </c>
      <c r="G41" s="24">
        <v>8.2000000000000007E-3</v>
      </c>
    </row>
    <row r="42" spans="1:7" ht="12.95" customHeight="1">
      <c r="A42" s="20" t="s">
        <v>511</v>
      </c>
      <c r="B42" s="21" t="s">
        <v>513</v>
      </c>
      <c r="C42" s="16" t="s">
        <v>512</v>
      </c>
      <c r="D42" s="18" t="s">
        <v>14</v>
      </c>
      <c r="E42" s="22">
        <v>1000000</v>
      </c>
      <c r="F42" s="23">
        <v>1023.85</v>
      </c>
      <c r="G42" s="24">
        <v>5.5999999999999999E-3</v>
      </c>
    </row>
    <row r="43" spans="1:7" ht="12.95" customHeight="1">
      <c r="A43" s="20" t="s">
        <v>514</v>
      </c>
      <c r="B43" s="21" t="s">
        <v>516</v>
      </c>
      <c r="C43" s="16" t="s">
        <v>515</v>
      </c>
      <c r="D43" s="18" t="s">
        <v>14</v>
      </c>
      <c r="E43" s="22">
        <v>1000000</v>
      </c>
      <c r="F43" s="23">
        <v>1022.66</v>
      </c>
      <c r="G43" s="24">
        <v>5.5999999999999999E-3</v>
      </c>
    </row>
    <row r="44" spans="1:7" ht="12.95" customHeight="1">
      <c r="A44" s="20" t="s">
        <v>297</v>
      </c>
      <c r="B44" s="21" t="s">
        <v>2207</v>
      </c>
      <c r="C44" s="16" t="s">
        <v>298</v>
      </c>
      <c r="D44" s="18" t="s">
        <v>14</v>
      </c>
      <c r="E44" s="22">
        <v>1000000</v>
      </c>
      <c r="F44" s="23">
        <v>1012.85</v>
      </c>
      <c r="G44" s="24">
        <v>5.4999999999999997E-3</v>
      </c>
    </row>
    <row r="45" spans="1:7" ht="12.95" customHeight="1">
      <c r="A45" s="20" t="s">
        <v>517</v>
      </c>
      <c r="B45" s="21" t="s">
        <v>519</v>
      </c>
      <c r="C45" s="16" t="s">
        <v>518</v>
      </c>
      <c r="D45" s="18" t="s">
        <v>14</v>
      </c>
      <c r="E45" s="22">
        <v>1000000</v>
      </c>
      <c r="F45" s="23">
        <v>1012.4</v>
      </c>
      <c r="G45" s="24">
        <v>5.4999999999999997E-3</v>
      </c>
    </row>
    <row r="46" spans="1:7" ht="12.95" customHeight="1">
      <c r="A46" s="20" t="s">
        <v>520</v>
      </c>
      <c r="B46" s="21" t="s">
        <v>2799</v>
      </c>
      <c r="C46" s="16" t="s">
        <v>521</v>
      </c>
      <c r="D46" s="18" t="s">
        <v>14</v>
      </c>
      <c r="E46" s="22">
        <v>1000000</v>
      </c>
      <c r="F46" s="23">
        <v>1011.84</v>
      </c>
      <c r="G46" s="24">
        <v>5.4999999999999997E-3</v>
      </c>
    </row>
    <row r="47" spans="1:7" ht="12.95" customHeight="1">
      <c r="A47" s="20" t="s">
        <v>334</v>
      </c>
      <c r="B47" s="21" t="s">
        <v>336</v>
      </c>
      <c r="C47" s="16" t="s">
        <v>335</v>
      </c>
      <c r="D47" s="18" t="s">
        <v>272</v>
      </c>
      <c r="E47" s="22">
        <v>1000000</v>
      </c>
      <c r="F47" s="23">
        <v>1011.67</v>
      </c>
      <c r="G47" s="24">
        <v>5.4999999999999997E-3</v>
      </c>
    </row>
    <row r="48" spans="1:7" ht="12.95" customHeight="1">
      <c r="A48" s="20" t="s">
        <v>522</v>
      </c>
      <c r="B48" s="21" t="s">
        <v>2246</v>
      </c>
      <c r="C48" s="16" t="s">
        <v>523</v>
      </c>
      <c r="D48" s="18" t="s">
        <v>14</v>
      </c>
      <c r="E48" s="22">
        <v>1000000</v>
      </c>
      <c r="F48" s="23">
        <v>1010.12</v>
      </c>
      <c r="G48" s="24">
        <v>5.4999999999999997E-3</v>
      </c>
    </row>
    <row r="49" spans="1:7" ht="12.95" customHeight="1">
      <c r="A49" s="20" t="s">
        <v>524</v>
      </c>
      <c r="B49" s="21" t="s">
        <v>2247</v>
      </c>
      <c r="C49" s="16" t="s">
        <v>525</v>
      </c>
      <c r="D49" s="18" t="s">
        <v>281</v>
      </c>
      <c r="E49" s="22">
        <v>1000000</v>
      </c>
      <c r="F49" s="23">
        <v>1009.85</v>
      </c>
      <c r="G49" s="24">
        <v>5.4999999999999997E-3</v>
      </c>
    </row>
    <row r="50" spans="1:7" ht="12.95" customHeight="1">
      <c r="A50" s="20" t="s">
        <v>526</v>
      </c>
      <c r="B50" s="21" t="s">
        <v>2248</v>
      </c>
      <c r="C50" s="16" t="s">
        <v>527</v>
      </c>
      <c r="D50" s="18" t="s">
        <v>14</v>
      </c>
      <c r="E50" s="22">
        <v>1000000</v>
      </c>
      <c r="F50" s="23">
        <v>1007.74</v>
      </c>
      <c r="G50" s="24">
        <v>5.4999999999999997E-3</v>
      </c>
    </row>
    <row r="51" spans="1:7" ht="12.95" customHeight="1">
      <c r="A51" s="20" t="s">
        <v>528</v>
      </c>
      <c r="B51" s="21" t="s">
        <v>2793</v>
      </c>
      <c r="C51" s="16" t="s">
        <v>529</v>
      </c>
      <c r="D51" s="18" t="s">
        <v>281</v>
      </c>
      <c r="E51" s="22">
        <v>1000000</v>
      </c>
      <c r="F51" s="23">
        <v>1000.34</v>
      </c>
      <c r="G51" s="24">
        <v>5.4000000000000003E-3</v>
      </c>
    </row>
    <row r="52" spans="1:7" ht="12.95" customHeight="1">
      <c r="A52" s="20" t="s">
        <v>530</v>
      </c>
      <c r="B52" s="21" t="s">
        <v>2249</v>
      </c>
      <c r="C52" s="16" t="s">
        <v>531</v>
      </c>
      <c r="D52" s="18" t="s">
        <v>14</v>
      </c>
      <c r="E52" s="22">
        <v>500000</v>
      </c>
      <c r="F52" s="23">
        <v>507.49</v>
      </c>
      <c r="G52" s="24">
        <v>2.8E-3</v>
      </c>
    </row>
    <row r="53" spans="1:7" ht="12.95" customHeight="1">
      <c r="A53" s="20" t="s">
        <v>419</v>
      </c>
      <c r="B53" s="21" t="s">
        <v>2225</v>
      </c>
      <c r="C53" s="16" t="s">
        <v>420</v>
      </c>
      <c r="D53" s="18" t="s">
        <v>14</v>
      </c>
      <c r="E53" s="22">
        <v>500000</v>
      </c>
      <c r="F53" s="23">
        <v>506.39</v>
      </c>
      <c r="G53" s="24">
        <v>2.8E-3</v>
      </c>
    </row>
    <row r="54" spans="1:7" ht="12.95" customHeight="1">
      <c r="A54" s="20" t="s">
        <v>532</v>
      </c>
      <c r="B54" s="21" t="s">
        <v>2250</v>
      </c>
      <c r="C54" s="16" t="s">
        <v>533</v>
      </c>
      <c r="D54" s="18" t="s">
        <v>14</v>
      </c>
      <c r="E54" s="22">
        <v>500000</v>
      </c>
      <c r="F54" s="23">
        <v>503.38</v>
      </c>
      <c r="G54" s="24">
        <v>2.7000000000000001E-3</v>
      </c>
    </row>
    <row r="55" spans="1:7" ht="12.95" customHeight="1">
      <c r="A55" s="20" t="s">
        <v>534</v>
      </c>
      <c r="B55" s="21" t="s">
        <v>536</v>
      </c>
      <c r="C55" s="16" t="s">
        <v>535</v>
      </c>
      <c r="D55" s="18" t="s">
        <v>14</v>
      </c>
      <c r="E55" s="22">
        <v>400000</v>
      </c>
      <c r="F55" s="23">
        <v>403.93</v>
      </c>
      <c r="G55" s="24">
        <v>2.2000000000000001E-3</v>
      </c>
    </row>
    <row r="56" spans="1:7" ht="12.95" customHeight="1">
      <c r="A56" s="20" t="s">
        <v>537</v>
      </c>
      <c r="B56" s="21" t="s">
        <v>539</v>
      </c>
      <c r="C56" s="16" t="s">
        <v>538</v>
      </c>
      <c r="D56" s="18" t="s">
        <v>14</v>
      </c>
      <c r="E56" s="22">
        <v>220000</v>
      </c>
      <c r="F56" s="23">
        <v>222.73</v>
      </c>
      <c r="G56" s="24">
        <v>1.1999999999999999E-3</v>
      </c>
    </row>
    <row r="57" spans="1:7" ht="12.95" customHeight="1">
      <c r="A57" s="20" t="s">
        <v>337</v>
      </c>
      <c r="B57" s="21" t="s">
        <v>339</v>
      </c>
      <c r="C57" s="16" t="s">
        <v>338</v>
      </c>
      <c r="D57" s="18" t="s">
        <v>14</v>
      </c>
      <c r="E57" s="22">
        <v>100000</v>
      </c>
      <c r="F57" s="23">
        <v>103.53</v>
      </c>
      <c r="G57" s="24">
        <v>5.9999999999999995E-4</v>
      </c>
    </row>
    <row r="58" spans="1:7" ht="12.95" customHeight="1">
      <c r="A58" s="20" t="s">
        <v>540</v>
      </c>
      <c r="B58" s="21" t="s">
        <v>2809</v>
      </c>
      <c r="C58" s="16" t="s">
        <v>541</v>
      </c>
      <c r="D58" s="18" t="s">
        <v>14</v>
      </c>
      <c r="E58" s="22">
        <v>80000</v>
      </c>
      <c r="F58" s="23">
        <v>80.36</v>
      </c>
      <c r="G58" s="24">
        <v>4.0000000000000002E-4</v>
      </c>
    </row>
    <row r="59" spans="1:7" ht="12.95" customHeight="1">
      <c r="A59" s="9"/>
      <c r="B59" s="26" t="s">
        <v>23</v>
      </c>
      <c r="C59" s="25" t="s">
        <v>2</v>
      </c>
      <c r="D59" s="26" t="s">
        <v>2</v>
      </c>
      <c r="E59" s="26" t="s">
        <v>2</v>
      </c>
      <c r="F59" s="27">
        <v>155937.56</v>
      </c>
      <c r="G59" s="28">
        <v>0.84770000000000001</v>
      </c>
    </row>
    <row r="60" spans="1:7" ht="12.95" customHeight="1">
      <c r="A60" s="9"/>
      <c r="B60" s="17" t="s">
        <v>24</v>
      </c>
      <c r="C60" s="16" t="s">
        <v>2</v>
      </c>
      <c r="D60" s="29" t="s">
        <v>2</v>
      </c>
      <c r="E60" s="29" t="s">
        <v>2</v>
      </c>
      <c r="F60" s="30" t="s">
        <v>25</v>
      </c>
      <c r="G60" s="31" t="s">
        <v>25</v>
      </c>
    </row>
    <row r="61" spans="1:7" ht="12.95" customHeight="1">
      <c r="A61" s="9"/>
      <c r="B61" s="25" t="s">
        <v>23</v>
      </c>
      <c r="C61" s="32" t="s">
        <v>2</v>
      </c>
      <c r="D61" s="29" t="s">
        <v>2</v>
      </c>
      <c r="E61" s="29" t="s">
        <v>2</v>
      </c>
      <c r="F61" s="30" t="s">
        <v>25</v>
      </c>
      <c r="G61" s="31" t="s">
        <v>25</v>
      </c>
    </row>
    <row r="62" spans="1:7" ht="12.95" customHeight="1">
      <c r="A62" s="9"/>
      <c r="B62" s="34" t="s">
        <v>2107</v>
      </c>
      <c r="C62" s="33" t="s">
        <v>2</v>
      </c>
      <c r="D62" s="35" t="s">
        <v>2</v>
      </c>
      <c r="E62" s="35" t="s">
        <v>2</v>
      </c>
      <c r="F62" s="35" t="s">
        <v>2</v>
      </c>
      <c r="G62" s="36" t="s">
        <v>2</v>
      </c>
    </row>
    <row r="63" spans="1:7" ht="12.95" customHeight="1">
      <c r="A63" s="37"/>
      <c r="B63" s="39" t="s">
        <v>23</v>
      </c>
      <c r="C63" s="38" t="s">
        <v>2</v>
      </c>
      <c r="D63" s="39" t="s">
        <v>2</v>
      </c>
      <c r="E63" s="39" t="s">
        <v>2</v>
      </c>
      <c r="F63" s="40" t="s">
        <v>25</v>
      </c>
      <c r="G63" s="41" t="s">
        <v>25</v>
      </c>
    </row>
    <row r="64" spans="1:7" ht="12.95" customHeight="1">
      <c r="A64" s="9"/>
      <c r="B64" s="26" t="s">
        <v>26</v>
      </c>
      <c r="C64" s="32" t="s">
        <v>2</v>
      </c>
      <c r="D64" s="29" t="s">
        <v>2</v>
      </c>
      <c r="E64" s="42" t="s">
        <v>2</v>
      </c>
      <c r="F64" s="43">
        <v>155937.56</v>
      </c>
      <c r="G64" s="44">
        <v>0.84770000000000001</v>
      </c>
    </row>
    <row r="65" spans="1:7" ht="12.95" customHeight="1">
      <c r="A65" s="9"/>
      <c r="B65" s="17" t="s">
        <v>27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28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542</v>
      </c>
      <c r="B67" s="21" t="s">
        <v>62</v>
      </c>
      <c r="C67" s="16" t="s">
        <v>543</v>
      </c>
      <c r="D67" s="18" t="s">
        <v>34</v>
      </c>
      <c r="E67" s="22">
        <v>4500000</v>
      </c>
      <c r="F67" s="23">
        <v>4301.66</v>
      </c>
      <c r="G67" s="24">
        <v>2.3400000000000001E-2</v>
      </c>
    </row>
    <row r="68" spans="1:7" ht="12.95" customHeight="1">
      <c r="A68" s="20" t="s">
        <v>544</v>
      </c>
      <c r="B68" s="21" t="s">
        <v>546</v>
      </c>
      <c r="C68" s="16" t="s">
        <v>545</v>
      </c>
      <c r="D68" s="18" t="s">
        <v>34</v>
      </c>
      <c r="E68" s="22">
        <v>1500000</v>
      </c>
      <c r="F68" s="23">
        <v>1430.57</v>
      </c>
      <c r="G68" s="24">
        <v>7.7999999999999996E-3</v>
      </c>
    </row>
    <row r="69" spans="1:7" ht="12.95" customHeight="1">
      <c r="A69" s="20" t="s">
        <v>547</v>
      </c>
      <c r="B69" s="21" t="s">
        <v>2234</v>
      </c>
      <c r="C69" s="16" t="s">
        <v>548</v>
      </c>
      <c r="D69" s="18" t="s">
        <v>31</v>
      </c>
      <c r="E69" s="22">
        <v>1100000</v>
      </c>
      <c r="F69" s="23">
        <v>1048.46</v>
      </c>
      <c r="G69" s="24">
        <v>5.7000000000000002E-3</v>
      </c>
    </row>
    <row r="70" spans="1:7" ht="12.95" customHeight="1">
      <c r="A70" s="9"/>
      <c r="B70" s="17" t="s">
        <v>358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10" t="s">
        <v>2</v>
      </c>
      <c r="B71" s="21" t="s">
        <v>359</v>
      </c>
      <c r="C71" s="16" t="s">
        <v>2</v>
      </c>
      <c r="D71" s="18" t="s">
        <v>2</v>
      </c>
      <c r="E71" s="45" t="s">
        <v>2</v>
      </c>
      <c r="F71" s="23">
        <v>5730.96</v>
      </c>
      <c r="G71" s="24">
        <v>3.1099999999999999E-2</v>
      </c>
    </row>
    <row r="72" spans="1:7" ht="12.95" customHeight="1">
      <c r="A72" s="9"/>
      <c r="B72" s="17" t="s">
        <v>46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370</v>
      </c>
      <c r="B73" s="21" t="s">
        <v>372</v>
      </c>
      <c r="C73" s="16" t="s">
        <v>371</v>
      </c>
      <c r="D73" s="18" t="s">
        <v>34</v>
      </c>
      <c r="E73" s="22">
        <v>7500000</v>
      </c>
      <c r="F73" s="23">
        <v>7348.26</v>
      </c>
      <c r="G73" s="24">
        <v>3.9899999999999998E-2</v>
      </c>
    </row>
    <row r="74" spans="1:7" ht="12.95" customHeight="1">
      <c r="A74" s="20" t="s">
        <v>373</v>
      </c>
      <c r="B74" s="21" t="s">
        <v>111</v>
      </c>
      <c r="C74" s="16" t="s">
        <v>374</v>
      </c>
      <c r="D74" s="18" t="s">
        <v>34</v>
      </c>
      <c r="E74" s="22">
        <v>5000000</v>
      </c>
      <c r="F74" s="23">
        <v>4747.07</v>
      </c>
      <c r="G74" s="24">
        <v>2.58E-2</v>
      </c>
    </row>
    <row r="75" spans="1:7" ht="12.95" customHeight="1">
      <c r="A75" s="20" t="s">
        <v>549</v>
      </c>
      <c r="B75" s="21" t="s">
        <v>2251</v>
      </c>
      <c r="C75" s="16" t="s">
        <v>550</v>
      </c>
      <c r="D75" s="18" t="s">
        <v>34</v>
      </c>
      <c r="E75" s="22">
        <v>100000</v>
      </c>
      <c r="F75" s="23">
        <v>95.06</v>
      </c>
      <c r="G75" s="24">
        <v>5.0000000000000001E-4</v>
      </c>
    </row>
    <row r="76" spans="1:7" ht="12.95" customHeight="1">
      <c r="A76" s="9"/>
      <c r="B76" s="26" t="s">
        <v>26</v>
      </c>
      <c r="C76" s="32" t="s">
        <v>2</v>
      </c>
      <c r="D76" s="29" t="s">
        <v>2</v>
      </c>
      <c r="E76" s="42" t="s">
        <v>2</v>
      </c>
      <c r="F76" s="43">
        <v>24702.04</v>
      </c>
      <c r="G76" s="44">
        <v>0.13420000000000001</v>
      </c>
    </row>
    <row r="77" spans="1:7" ht="12.95" customHeight="1">
      <c r="A77" s="9"/>
      <c r="B77" s="26" t="s">
        <v>197</v>
      </c>
      <c r="C77" s="32" t="s">
        <v>2</v>
      </c>
      <c r="D77" s="29" t="s">
        <v>2</v>
      </c>
      <c r="E77" s="18" t="s">
        <v>2</v>
      </c>
      <c r="F77" s="43">
        <v>3350.88</v>
      </c>
      <c r="G77" s="44">
        <v>1.8100000000000002E-2</v>
      </c>
    </row>
    <row r="78" spans="1:7" ht="12.95" customHeight="1" thickBot="1">
      <c r="A78" s="9"/>
      <c r="B78" s="47" t="s">
        <v>198</v>
      </c>
      <c r="C78" s="46" t="s">
        <v>2</v>
      </c>
      <c r="D78" s="48" t="s">
        <v>2</v>
      </c>
      <c r="E78" s="48" t="s">
        <v>2</v>
      </c>
      <c r="F78" s="49">
        <v>183990.4823758</v>
      </c>
      <c r="G78" s="50">
        <v>1</v>
      </c>
    </row>
    <row r="79" spans="1:7" ht="12.95" customHeight="1">
      <c r="A79" s="9"/>
      <c r="B79" s="10" t="s">
        <v>2</v>
      </c>
      <c r="C79" s="9"/>
      <c r="D79" s="9"/>
      <c r="E79" s="9"/>
      <c r="F79" s="9"/>
      <c r="G79" s="9"/>
    </row>
    <row r="80" spans="1:7" ht="12.95" customHeight="1">
      <c r="A80" s="9"/>
      <c r="B80" s="51" t="s">
        <v>2</v>
      </c>
      <c r="C80" s="9"/>
      <c r="D80" s="9"/>
      <c r="E80" s="9"/>
      <c r="F80" s="9"/>
      <c r="G80" s="9"/>
    </row>
    <row r="81" spans="1:7" ht="12.95" customHeight="1">
      <c r="A81" s="9"/>
      <c r="B81" s="51" t="s">
        <v>199</v>
      </c>
      <c r="C81" s="9"/>
      <c r="D81" s="9"/>
      <c r="E81" s="9"/>
      <c r="F81" s="9"/>
      <c r="G81" s="9"/>
    </row>
    <row r="82" spans="1:7" ht="12.95" customHeight="1">
      <c r="A82" s="9"/>
      <c r="B82" s="51" t="s">
        <v>2</v>
      </c>
      <c r="C82" s="9"/>
      <c r="D82" s="9"/>
      <c r="E82" s="9"/>
      <c r="F82" s="9"/>
      <c r="G82" s="9"/>
    </row>
    <row r="83" spans="1:7" ht="26.1" customHeight="1">
      <c r="A83" s="9"/>
      <c r="B83" s="53"/>
      <c r="C83" s="9"/>
      <c r="E83" s="9"/>
      <c r="F83" s="9"/>
      <c r="G83" s="9"/>
    </row>
    <row r="84" spans="1:7" ht="12.95" customHeight="1">
      <c r="A84" s="9"/>
      <c r="B84" s="51" t="s">
        <v>2</v>
      </c>
      <c r="C84" s="9"/>
      <c r="D84" s="9"/>
      <c r="E84" s="9"/>
      <c r="F84" s="9"/>
      <c r="G8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>
      <selection activeCell="A17" sqref="A17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91 (IDFC FTP S91)</v>
      </c>
      <c r="C4" s="72"/>
      <c r="D4" s="72"/>
      <c r="E4" s="72"/>
      <c r="F4" s="72"/>
      <c r="G4" s="72"/>
    </row>
    <row r="5" spans="1:7" s="64" customFormat="1" ht="15.95" customHeight="1">
      <c r="A5" s="62" t="s">
        <v>1785</v>
      </c>
      <c r="B5" s="63" t="s">
        <v>2145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269</v>
      </c>
      <c r="B12" s="21" t="s">
        <v>271</v>
      </c>
      <c r="C12" s="16" t="s">
        <v>270</v>
      </c>
      <c r="D12" s="18" t="s">
        <v>272</v>
      </c>
      <c r="E12" s="22">
        <v>420000</v>
      </c>
      <c r="F12" s="23">
        <v>425.38</v>
      </c>
      <c r="G12" s="24">
        <v>0.16650000000000001</v>
      </c>
    </row>
    <row r="13" spans="1:7" ht="12.95" customHeight="1">
      <c r="A13" s="20" t="s">
        <v>419</v>
      </c>
      <c r="B13" s="21" t="s">
        <v>2225</v>
      </c>
      <c r="C13" s="16" t="s">
        <v>420</v>
      </c>
      <c r="D13" s="18" t="s">
        <v>14</v>
      </c>
      <c r="E13" s="22">
        <v>420000</v>
      </c>
      <c r="F13" s="23">
        <v>425.37</v>
      </c>
      <c r="G13" s="24">
        <v>0.16650000000000001</v>
      </c>
    </row>
    <row r="14" spans="1:7" ht="12.95" customHeight="1">
      <c r="A14" s="20" t="s">
        <v>463</v>
      </c>
      <c r="B14" s="21" t="s">
        <v>465</v>
      </c>
      <c r="C14" s="16" t="s">
        <v>464</v>
      </c>
      <c r="D14" s="18" t="s">
        <v>14</v>
      </c>
      <c r="E14" s="22">
        <v>420000</v>
      </c>
      <c r="F14" s="23">
        <v>424.79</v>
      </c>
      <c r="G14" s="24">
        <v>0.1663</v>
      </c>
    </row>
    <row r="15" spans="1:7" ht="12.95" customHeight="1">
      <c r="A15" s="20" t="s">
        <v>1786</v>
      </c>
      <c r="B15" s="21" t="s">
        <v>2767</v>
      </c>
      <c r="C15" s="16" t="s">
        <v>1787</v>
      </c>
      <c r="D15" s="18" t="s">
        <v>248</v>
      </c>
      <c r="E15" s="22">
        <v>300000</v>
      </c>
      <c r="F15" s="23">
        <v>305.22000000000003</v>
      </c>
      <c r="G15" s="24">
        <v>0.1195</v>
      </c>
    </row>
    <row r="16" spans="1:7" ht="12.95" customHeight="1">
      <c r="A16" s="20" t="s">
        <v>1765</v>
      </c>
      <c r="B16" s="21" t="s">
        <v>1767</v>
      </c>
      <c r="C16" s="16" t="s">
        <v>1766</v>
      </c>
      <c r="D16" s="18" t="s">
        <v>14</v>
      </c>
      <c r="E16" s="22">
        <v>250000</v>
      </c>
      <c r="F16" s="23">
        <v>252.78</v>
      </c>
      <c r="G16" s="24">
        <v>9.8900000000000002E-2</v>
      </c>
    </row>
    <row r="17" spans="1:7" ht="12.95" customHeight="1">
      <c r="A17" s="20" t="s">
        <v>1768</v>
      </c>
      <c r="B17" s="21" t="s">
        <v>2810</v>
      </c>
      <c r="C17" s="16" t="s">
        <v>1769</v>
      </c>
      <c r="D17" s="18" t="s">
        <v>14</v>
      </c>
      <c r="E17" s="22">
        <v>200000</v>
      </c>
      <c r="F17" s="23">
        <v>202.61</v>
      </c>
      <c r="G17" s="24">
        <v>7.9299999999999995E-2</v>
      </c>
    </row>
    <row r="18" spans="1:7" ht="12.95" customHeight="1">
      <c r="A18" s="9"/>
      <c r="B18" s="26" t="s">
        <v>23</v>
      </c>
      <c r="C18" s="25" t="s">
        <v>2</v>
      </c>
      <c r="D18" s="26" t="s">
        <v>2</v>
      </c>
      <c r="E18" s="26" t="s">
        <v>2</v>
      </c>
      <c r="F18" s="27">
        <v>2036.15</v>
      </c>
      <c r="G18" s="28">
        <v>0.79700000000000004</v>
      </c>
    </row>
    <row r="19" spans="1:7" ht="12.95" customHeight="1">
      <c r="A19" s="9"/>
      <c r="B19" s="17" t="s">
        <v>24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1772</v>
      </c>
      <c r="B21" s="21" t="s">
        <v>2689</v>
      </c>
      <c r="C21" s="16" t="s">
        <v>1773</v>
      </c>
      <c r="D21" s="18" t="s">
        <v>14</v>
      </c>
      <c r="E21" s="22">
        <v>310000</v>
      </c>
      <c r="F21" s="23">
        <v>314.92</v>
      </c>
      <c r="G21" s="24">
        <v>0.12330000000000001</v>
      </c>
    </row>
    <row r="22" spans="1:7" ht="12.95" customHeight="1">
      <c r="A22" s="9"/>
      <c r="B22" s="26" t="s">
        <v>23</v>
      </c>
      <c r="C22" s="25" t="s">
        <v>2</v>
      </c>
      <c r="D22" s="26" t="s">
        <v>2</v>
      </c>
      <c r="E22" s="26" t="s">
        <v>2</v>
      </c>
      <c r="F22" s="27">
        <v>314.92</v>
      </c>
      <c r="G22" s="28">
        <v>0.12330000000000001</v>
      </c>
    </row>
    <row r="23" spans="1:7" ht="12.95" customHeight="1">
      <c r="A23" s="9"/>
      <c r="B23" s="34" t="s">
        <v>2107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23</v>
      </c>
      <c r="C24" s="38" t="s">
        <v>2</v>
      </c>
      <c r="D24" s="39" t="s">
        <v>2</v>
      </c>
      <c r="E24" s="39" t="s">
        <v>2</v>
      </c>
      <c r="F24" s="40" t="s">
        <v>25</v>
      </c>
      <c r="G24" s="41" t="s">
        <v>25</v>
      </c>
    </row>
    <row r="25" spans="1:7" ht="12.95" customHeight="1">
      <c r="A25" s="9"/>
      <c r="B25" s="26" t="s">
        <v>26</v>
      </c>
      <c r="C25" s="32" t="s">
        <v>2</v>
      </c>
      <c r="D25" s="29" t="s">
        <v>2</v>
      </c>
      <c r="E25" s="42" t="s">
        <v>2</v>
      </c>
      <c r="F25" s="43">
        <v>2351.0700000000002</v>
      </c>
      <c r="G25" s="44">
        <v>0.92030000000000001</v>
      </c>
    </row>
    <row r="26" spans="1:7" ht="12.95" customHeight="1">
      <c r="A26" s="9"/>
      <c r="B26" s="17" t="s">
        <v>27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358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359</v>
      </c>
      <c r="C28" s="16" t="s">
        <v>2</v>
      </c>
      <c r="D28" s="18" t="s">
        <v>2</v>
      </c>
      <c r="E28" s="45" t="s">
        <v>2</v>
      </c>
      <c r="F28" s="23">
        <v>68.010000000000005</v>
      </c>
      <c r="G28" s="24">
        <v>2.6599999999999999E-2</v>
      </c>
    </row>
    <row r="29" spans="1:7" ht="12.95" customHeight="1">
      <c r="A29" s="9"/>
      <c r="B29" s="26" t="s">
        <v>26</v>
      </c>
      <c r="C29" s="32" t="s">
        <v>2</v>
      </c>
      <c r="D29" s="29" t="s">
        <v>2</v>
      </c>
      <c r="E29" s="42" t="s">
        <v>2</v>
      </c>
      <c r="F29" s="43">
        <v>68.010000000000005</v>
      </c>
      <c r="G29" s="44">
        <v>2.6599999999999999E-2</v>
      </c>
    </row>
    <row r="30" spans="1:7" ht="12.95" customHeight="1">
      <c r="A30" s="9"/>
      <c r="B30" s="26" t="s">
        <v>197</v>
      </c>
      <c r="C30" s="32" t="s">
        <v>2</v>
      </c>
      <c r="D30" s="29" t="s">
        <v>2</v>
      </c>
      <c r="E30" s="18" t="s">
        <v>2</v>
      </c>
      <c r="F30" s="43">
        <v>135.94999999999999</v>
      </c>
      <c r="G30" s="44">
        <v>5.3100000000000001E-2</v>
      </c>
    </row>
    <row r="31" spans="1:7" ht="12.95" customHeight="1" thickBot="1">
      <c r="A31" s="9"/>
      <c r="B31" s="47" t="s">
        <v>198</v>
      </c>
      <c r="C31" s="46" t="s">
        <v>2</v>
      </c>
      <c r="D31" s="48" t="s">
        <v>2</v>
      </c>
      <c r="E31" s="48" t="s">
        <v>2</v>
      </c>
      <c r="F31" s="49">
        <v>2555.0279587999999</v>
      </c>
      <c r="G31" s="50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199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26.1" customHeight="1">
      <c r="A36" s="9"/>
      <c r="B36" s="53"/>
      <c r="C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5"/>
  <sheetViews>
    <sheetView showGridLines="0" zoomScaleNormal="100" workbookViewId="0">
      <selection activeCell="C13" sqref="C13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97 (IDFC FTP S97)</v>
      </c>
      <c r="C4" s="72"/>
      <c r="D4" s="72"/>
      <c r="E4" s="72"/>
      <c r="F4" s="72"/>
      <c r="G4" s="72"/>
    </row>
    <row r="5" spans="1:7" s="64" customFormat="1" ht="15.95" customHeight="1">
      <c r="A5" s="62" t="s">
        <v>1788</v>
      </c>
      <c r="B5" s="63" t="s">
        <v>2146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781</v>
      </c>
      <c r="B12" s="21" t="s">
        <v>783</v>
      </c>
      <c r="C12" s="16" t="s">
        <v>782</v>
      </c>
      <c r="D12" s="18" t="s">
        <v>14</v>
      </c>
      <c r="E12" s="22">
        <v>220000</v>
      </c>
      <c r="F12" s="23">
        <v>220.13</v>
      </c>
      <c r="G12" s="24">
        <v>0.16220000000000001</v>
      </c>
    </row>
    <row r="13" spans="1:7" ht="12.95" customHeight="1">
      <c r="A13" s="20" t="s">
        <v>881</v>
      </c>
      <c r="B13" s="21" t="s">
        <v>2308</v>
      </c>
      <c r="C13" s="16" t="s">
        <v>882</v>
      </c>
      <c r="D13" s="18" t="s">
        <v>14</v>
      </c>
      <c r="E13" s="22">
        <v>210000</v>
      </c>
      <c r="F13" s="23">
        <v>210.67</v>
      </c>
      <c r="G13" s="24">
        <v>0.1552</v>
      </c>
    </row>
    <row r="14" spans="1:7" ht="12.95" customHeight="1">
      <c r="A14" s="20" t="s">
        <v>17</v>
      </c>
      <c r="B14" s="21" t="s">
        <v>2164</v>
      </c>
      <c r="C14" s="16" t="s">
        <v>18</v>
      </c>
      <c r="D14" s="18" t="s">
        <v>14</v>
      </c>
      <c r="E14" s="22">
        <v>210000</v>
      </c>
      <c r="F14" s="23">
        <v>210.43</v>
      </c>
      <c r="G14" s="24">
        <v>0.155</v>
      </c>
    </row>
    <row r="15" spans="1:7" ht="12.95" customHeight="1">
      <c r="A15" s="20" t="s">
        <v>540</v>
      </c>
      <c r="B15" s="21" t="s">
        <v>2809</v>
      </c>
      <c r="C15" s="16" t="s">
        <v>541</v>
      </c>
      <c r="D15" s="18" t="s">
        <v>14</v>
      </c>
      <c r="E15" s="22">
        <v>160000</v>
      </c>
      <c r="F15" s="23">
        <v>160.72999999999999</v>
      </c>
      <c r="G15" s="24">
        <v>0.11840000000000001</v>
      </c>
    </row>
    <row r="16" spans="1:7" ht="12.95" customHeight="1">
      <c r="A16" s="20" t="s">
        <v>1789</v>
      </c>
      <c r="B16" s="21" t="s">
        <v>2691</v>
      </c>
      <c r="C16" s="16" t="s">
        <v>1790</v>
      </c>
      <c r="D16" s="18" t="s">
        <v>22</v>
      </c>
      <c r="E16" s="22">
        <v>150000</v>
      </c>
      <c r="F16" s="23">
        <v>150.38999999999999</v>
      </c>
      <c r="G16" s="24">
        <v>0.1108</v>
      </c>
    </row>
    <row r="17" spans="1:7" ht="12.95" customHeight="1">
      <c r="A17" s="20" t="s">
        <v>12</v>
      </c>
      <c r="B17" s="21" t="s">
        <v>2162</v>
      </c>
      <c r="C17" s="16" t="s">
        <v>13</v>
      </c>
      <c r="D17" s="18" t="s">
        <v>14</v>
      </c>
      <c r="E17" s="22">
        <v>120000</v>
      </c>
      <c r="F17" s="23">
        <v>120.05</v>
      </c>
      <c r="G17" s="24">
        <v>8.8499999999999995E-2</v>
      </c>
    </row>
    <row r="18" spans="1:7" ht="12.95" customHeight="1">
      <c r="A18" s="9"/>
      <c r="B18" s="26" t="s">
        <v>23</v>
      </c>
      <c r="C18" s="25" t="s">
        <v>2</v>
      </c>
      <c r="D18" s="26" t="s">
        <v>2</v>
      </c>
      <c r="E18" s="26" t="s">
        <v>2</v>
      </c>
      <c r="F18" s="27">
        <v>1072.4000000000001</v>
      </c>
      <c r="G18" s="28">
        <v>0.79010000000000002</v>
      </c>
    </row>
    <row r="19" spans="1:7" ht="12.95" customHeight="1">
      <c r="A19" s="9"/>
      <c r="B19" s="17" t="s">
        <v>24</v>
      </c>
      <c r="C19" s="16" t="s">
        <v>2</v>
      </c>
      <c r="D19" s="29" t="s">
        <v>2</v>
      </c>
      <c r="E19" s="29" t="s">
        <v>2</v>
      </c>
      <c r="F19" s="30" t="s">
        <v>25</v>
      </c>
      <c r="G19" s="31" t="s">
        <v>25</v>
      </c>
    </row>
    <row r="20" spans="1:7" ht="12.95" customHeight="1">
      <c r="A20" s="9"/>
      <c r="B20" s="25" t="s">
        <v>23</v>
      </c>
      <c r="C20" s="32" t="s">
        <v>2</v>
      </c>
      <c r="D20" s="29" t="s">
        <v>2</v>
      </c>
      <c r="E20" s="29" t="s">
        <v>2</v>
      </c>
      <c r="F20" s="30" t="s">
        <v>25</v>
      </c>
      <c r="G20" s="31" t="s">
        <v>25</v>
      </c>
    </row>
    <row r="21" spans="1:7" ht="12.95" customHeight="1">
      <c r="A21" s="9"/>
      <c r="B21" s="34" t="s">
        <v>2107</v>
      </c>
      <c r="C21" s="33" t="s">
        <v>2</v>
      </c>
      <c r="D21" s="35" t="s">
        <v>2</v>
      </c>
      <c r="E21" s="35" t="s">
        <v>2</v>
      </c>
      <c r="F21" s="35" t="s">
        <v>2</v>
      </c>
      <c r="G21" s="36" t="s">
        <v>2</v>
      </c>
    </row>
    <row r="22" spans="1:7" ht="12.95" customHeight="1">
      <c r="A22" s="37"/>
      <c r="B22" s="39" t="s">
        <v>23</v>
      </c>
      <c r="C22" s="38" t="s">
        <v>2</v>
      </c>
      <c r="D22" s="39" t="s">
        <v>2</v>
      </c>
      <c r="E22" s="39" t="s">
        <v>2</v>
      </c>
      <c r="F22" s="40" t="s">
        <v>25</v>
      </c>
      <c r="G22" s="41" t="s">
        <v>25</v>
      </c>
    </row>
    <row r="23" spans="1:7" ht="12.95" customHeight="1">
      <c r="A23" s="9"/>
      <c r="B23" s="26" t="s">
        <v>26</v>
      </c>
      <c r="C23" s="32" t="s">
        <v>2</v>
      </c>
      <c r="D23" s="29" t="s">
        <v>2</v>
      </c>
      <c r="E23" s="42" t="s">
        <v>2</v>
      </c>
      <c r="F23" s="43">
        <v>1072.4000000000001</v>
      </c>
      <c r="G23" s="44">
        <v>0.79010000000000002</v>
      </c>
    </row>
    <row r="24" spans="1:7" ht="12.95" customHeight="1">
      <c r="A24" s="9"/>
      <c r="B24" s="17" t="s">
        <v>27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358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10" t="s">
        <v>2</v>
      </c>
      <c r="B26" s="21" t="s">
        <v>359</v>
      </c>
      <c r="C26" s="16" t="s">
        <v>2</v>
      </c>
      <c r="D26" s="18" t="s">
        <v>2</v>
      </c>
      <c r="E26" s="45" t="s">
        <v>2</v>
      </c>
      <c r="F26" s="23">
        <v>178.03</v>
      </c>
      <c r="G26" s="24">
        <v>0.13120000000000001</v>
      </c>
    </row>
    <row r="27" spans="1:7" ht="12.95" customHeight="1">
      <c r="A27" s="9"/>
      <c r="B27" s="26" t="s">
        <v>26</v>
      </c>
      <c r="C27" s="32" t="s">
        <v>2</v>
      </c>
      <c r="D27" s="29" t="s">
        <v>2</v>
      </c>
      <c r="E27" s="42" t="s">
        <v>2</v>
      </c>
      <c r="F27" s="43">
        <v>178.03</v>
      </c>
      <c r="G27" s="44">
        <v>0.13120000000000001</v>
      </c>
    </row>
    <row r="28" spans="1:7" ht="12.95" customHeight="1">
      <c r="A28" s="9"/>
      <c r="B28" s="26" t="s">
        <v>197</v>
      </c>
      <c r="C28" s="32" t="s">
        <v>2</v>
      </c>
      <c r="D28" s="29" t="s">
        <v>2</v>
      </c>
      <c r="E28" s="18" t="s">
        <v>2</v>
      </c>
      <c r="F28" s="43">
        <v>106.84</v>
      </c>
      <c r="G28" s="44">
        <v>7.8700000000000006E-2</v>
      </c>
    </row>
    <row r="29" spans="1:7" ht="12.95" customHeight="1" thickBot="1">
      <c r="A29" s="9"/>
      <c r="B29" s="47" t="s">
        <v>198</v>
      </c>
      <c r="C29" s="46" t="s">
        <v>2</v>
      </c>
      <c r="D29" s="48" t="s">
        <v>2</v>
      </c>
      <c r="E29" s="48" t="s">
        <v>2</v>
      </c>
      <c r="F29" s="49">
        <v>1357.2692411999999</v>
      </c>
      <c r="G29" s="50">
        <v>1</v>
      </c>
    </row>
    <row r="30" spans="1:7" ht="12.95" customHeight="1">
      <c r="A30" s="9"/>
      <c r="B30" s="10" t="s">
        <v>2</v>
      </c>
      <c r="C30" s="9"/>
      <c r="D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199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26.1" customHeight="1">
      <c r="A34" s="9"/>
      <c r="B34" s="53"/>
      <c r="C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35"/>
  <sheetViews>
    <sheetView showGridLines="0" zoomScaleNormal="100" workbookViewId="0">
      <selection activeCell="A15" sqref="A15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99 (IDFC FTP S99)</v>
      </c>
      <c r="C4" s="72"/>
      <c r="D4" s="72"/>
      <c r="E4" s="72"/>
      <c r="F4" s="72"/>
      <c r="G4" s="72"/>
    </row>
    <row r="5" spans="1:7" s="64" customFormat="1" ht="15.95" customHeight="1">
      <c r="A5" s="62" t="s">
        <v>1791</v>
      </c>
      <c r="B5" s="63" t="s">
        <v>2147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781</v>
      </c>
      <c r="B12" s="21" t="s">
        <v>783</v>
      </c>
      <c r="C12" s="16" t="s">
        <v>782</v>
      </c>
      <c r="D12" s="18" t="s">
        <v>14</v>
      </c>
      <c r="E12" s="22">
        <v>250000</v>
      </c>
      <c r="F12" s="23">
        <v>250.15</v>
      </c>
      <c r="G12" s="24">
        <v>0.1573</v>
      </c>
    </row>
    <row r="13" spans="1:7" ht="12.95" customHeight="1">
      <c r="A13" s="20" t="s">
        <v>881</v>
      </c>
      <c r="B13" s="21" t="s">
        <v>2308</v>
      </c>
      <c r="C13" s="16" t="s">
        <v>882</v>
      </c>
      <c r="D13" s="18" t="s">
        <v>14</v>
      </c>
      <c r="E13" s="22">
        <v>240000</v>
      </c>
      <c r="F13" s="23">
        <v>240.77</v>
      </c>
      <c r="G13" s="24">
        <v>0.15140000000000001</v>
      </c>
    </row>
    <row r="14" spans="1:7" ht="12.95" customHeight="1">
      <c r="A14" s="20" t="s">
        <v>17</v>
      </c>
      <c r="B14" s="21" t="s">
        <v>2164</v>
      </c>
      <c r="C14" s="16" t="s">
        <v>18</v>
      </c>
      <c r="D14" s="18" t="s">
        <v>14</v>
      </c>
      <c r="E14" s="22">
        <v>240000</v>
      </c>
      <c r="F14" s="23">
        <v>240.49</v>
      </c>
      <c r="G14" s="24">
        <v>0.1512</v>
      </c>
    </row>
    <row r="15" spans="1:7" ht="12.95" customHeight="1">
      <c r="A15" s="20" t="s">
        <v>540</v>
      </c>
      <c r="B15" s="21" t="s">
        <v>2809</v>
      </c>
      <c r="C15" s="16" t="s">
        <v>541</v>
      </c>
      <c r="D15" s="18" t="s">
        <v>14</v>
      </c>
      <c r="E15" s="22">
        <v>180000</v>
      </c>
      <c r="F15" s="23">
        <v>180.82</v>
      </c>
      <c r="G15" s="24">
        <v>0.1137</v>
      </c>
    </row>
    <row r="16" spans="1:7" ht="12.95" customHeight="1">
      <c r="A16" s="20" t="s">
        <v>1789</v>
      </c>
      <c r="B16" s="21" t="s">
        <v>2691</v>
      </c>
      <c r="C16" s="16" t="s">
        <v>1790</v>
      </c>
      <c r="D16" s="18" t="s">
        <v>22</v>
      </c>
      <c r="E16" s="22">
        <v>180000</v>
      </c>
      <c r="F16" s="23">
        <v>180.47</v>
      </c>
      <c r="G16" s="24">
        <v>0.1135</v>
      </c>
    </row>
    <row r="17" spans="1:7" ht="12.95" customHeight="1">
      <c r="A17" s="20" t="s">
        <v>12</v>
      </c>
      <c r="B17" s="21" t="s">
        <v>2162</v>
      </c>
      <c r="C17" s="16" t="s">
        <v>13</v>
      </c>
      <c r="D17" s="18" t="s">
        <v>14</v>
      </c>
      <c r="E17" s="22">
        <v>140000</v>
      </c>
      <c r="F17" s="23">
        <v>140.06</v>
      </c>
      <c r="G17" s="24">
        <v>8.8099999999999998E-2</v>
      </c>
    </row>
    <row r="18" spans="1:7" ht="12.95" customHeight="1">
      <c r="A18" s="9"/>
      <c r="B18" s="26" t="s">
        <v>23</v>
      </c>
      <c r="C18" s="25" t="s">
        <v>2</v>
      </c>
      <c r="D18" s="26" t="s">
        <v>2</v>
      </c>
      <c r="E18" s="26" t="s">
        <v>2</v>
      </c>
      <c r="F18" s="27">
        <v>1232.76</v>
      </c>
      <c r="G18" s="28">
        <v>0.7752</v>
      </c>
    </row>
    <row r="19" spans="1:7" ht="12.95" customHeight="1">
      <c r="A19" s="9"/>
      <c r="B19" s="17" t="s">
        <v>24</v>
      </c>
      <c r="C19" s="16" t="s">
        <v>2</v>
      </c>
      <c r="D19" s="29" t="s">
        <v>2</v>
      </c>
      <c r="E19" s="29" t="s">
        <v>2</v>
      </c>
      <c r="F19" s="30" t="s">
        <v>25</v>
      </c>
      <c r="G19" s="31" t="s">
        <v>25</v>
      </c>
    </row>
    <row r="20" spans="1:7" ht="12.95" customHeight="1">
      <c r="A20" s="9"/>
      <c r="B20" s="25" t="s">
        <v>23</v>
      </c>
      <c r="C20" s="32" t="s">
        <v>2</v>
      </c>
      <c r="D20" s="29" t="s">
        <v>2</v>
      </c>
      <c r="E20" s="29" t="s">
        <v>2</v>
      </c>
      <c r="F20" s="30" t="s">
        <v>25</v>
      </c>
      <c r="G20" s="31" t="s">
        <v>25</v>
      </c>
    </row>
    <row r="21" spans="1:7" ht="12.95" customHeight="1">
      <c r="A21" s="9"/>
      <c r="B21" s="34" t="s">
        <v>2107</v>
      </c>
      <c r="C21" s="33" t="s">
        <v>2</v>
      </c>
      <c r="D21" s="35" t="s">
        <v>2</v>
      </c>
      <c r="E21" s="35" t="s">
        <v>2</v>
      </c>
      <c r="F21" s="35" t="s">
        <v>2</v>
      </c>
      <c r="G21" s="36" t="s">
        <v>2</v>
      </c>
    </row>
    <row r="22" spans="1:7" ht="12.95" customHeight="1">
      <c r="A22" s="37"/>
      <c r="B22" s="39" t="s">
        <v>23</v>
      </c>
      <c r="C22" s="38" t="s">
        <v>2</v>
      </c>
      <c r="D22" s="39" t="s">
        <v>2</v>
      </c>
      <c r="E22" s="39" t="s">
        <v>2</v>
      </c>
      <c r="F22" s="40" t="s">
        <v>25</v>
      </c>
      <c r="G22" s="41" t="s">
        <v>25</v>
      </c>
    </row>
    <row r="23" spans="1:7" ht="12.95" customHeight="1">
      <c r="A23" s="9"/>
      <c r="B23" s="26" t="s">
        <v>26</v>
      </c>
      <c r="C23" s="32" t="s">
        <v>2</v>
      </c>
      <c r="D23" s="29" t="s">
        <v>2</v>
      </c>
      <c r="E23" s="42" t="s">
        <v>2</v>
      </c>
      <c r="F23" s="43">
        <v>1232.76</v>
      </c>
      <c r="G23" s="44">
        <v>0.7752</v>
      </c>
    </row>
    <row r="24" spans="1:7" ht="12.95" customHeight="1">
      <c r="A24" s="9"/>
      <c r="B24" s="17" t="s">
        <v>27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358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10" t="s">
        <v>2</v>
      </c>
      <c r="B26" s="21" t="s">
        <v>359</v>
      </c>
      <c r="C26" s="16" t="s">
        <v>2</v>
      </c>
      <c r="D26" s="18" t="s">
        <v>2</v>
      </c>
      <c r="E26" s="45" t="s">
        <v>2</v>
      </c>
      <c r="F26" s="23">
        <v>234.04</v>
      </c>
      <c r="G26" s="24">
        <v>0.1472</v>
      </c>
    </row>
    <row r="27" spans="1:7" ht="12.95" customHeight="1">
      <c r="A27" s="9"/>
      <c r="B27" s="26" t="s">
        <v>26</v>
      </c>
      <c r="C27" s="32" t="s">
        <v>2</v>
      </c>
      <c r="D27" s="29" t="s">
        <v>2</v>
      </c>
      <c r="E27" s="42" t="s">
        <v>2</v>
      </c>
      <c r="F27" s="43">
        <v>234.04</v>
      </c>
      <c r="G27" s="44">
        <v>0.1472</v>
      </c>
    </row>
    <row r="28" spans="1:7" ht="12.95" customHeight="1">
      <c r="A28" s="9"/>
      <c r="B28" s="26" t="s">
        <v>197</v>
      </c>
      <c r="C28" s="32" t="s">
        <v>2</v>
      </c>
      <c r="D28" s="29" t="s">
        <v>2</v>
      </c>
      <c r="E28" s="18" t="s">
        <v>2</v>
      </c>
      <c r="F28" s="43">
        <v>123.56</v>
      </c>
      <c r="G28" s="44">
        <v>7.7600000000000002E-2</v>
      </c>
    </row>
    <row r="29" spans="1:7" ht="12.95" customHeight="1" thickBot="1">
      <c r="A29" s="9"/>
      <c r="B29" s="47" t="s">
        <v>198</v>
      </c>
      <c r="C29" s="46" t="s">
        <v>2</v>
      </c>
      <c r="D29" s="48" t="s">
        <v>2</v>
      </c>
      <c r="E29" s="48" t="s">
        <v>2</v>
      </c>
      <c r="F29" s="49">
        <v>1590.3555945000001</v>
      </c>
      <c r="G29" s="50">
        <v>1</v>
      </c>
    </row>
    <row r="30" spans="1:7" ht="12.95" customHeight="1">
      <c r="A30" s="9"/>
      <c r="B30" s="10" t="s">
        <v>2</v>
      </c>
      <c r="C30" s="9"/>
      <c r="D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199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26.1" customHeight="1">
      <c r="A34" s="9"/>
      <c r="B34" s="53"/>
      <c r="C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100"/>
  <sheetViews>
    <sheetView showGridLines="0" zoomScaleNormal="100" workbookViewId="0">
      <selection activeCell="A2" sqref="A2"/>
    </sheetView>
  </sheetViews>
  <sheetFormatPr defaultRowHeight="12.75"/>
  <cols>
    <col min="1" max="1" width="10.140625" style="2" bestFit="1" customWidth="1"/>
    <col min="2" max="2" width="61.7109375" style="2" bestFit="1" customWidth="1"/>
    <col min="3" max="3" width="13.42578125" style="2" bestFit="1" customWidth="1"/>
    <col min="4" max="4" width="30.710937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Dynamic Equity Fund (IDFC DEF)</v>
      </c>
      <c r="C4" s="72"/>
      <c r="D4" s="72"/>
      <c r="E4" s="72"/>
      <c r="F4" s="72"/>
      <c r="G4" s="72"/>
    </row>
    <row r="5" spans="1:7" s="64" customFormat="1" ht="15.95" customHeight="1">
      <c r="A5" s="62" t="s">
        <v>1792</v>
      </c>
      <c r="B5" s="63" t="s">
        <v>2148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114499</v>
      </c>
      <c r="F11" s="23">
        <v>1873.43</v>
      </c>
      <c r="G11" s="24">
        <v>6.08E-2</v>
      </c>
    </row>
    <row r="12" spans="1:7" ht="12.95" customHeight="1">
      <c r="A12" s="20" t="s">
        <v>892</v>
      </c>
      <c r="B12" s="21" t="s">
        <v>2311</v>
      </c>
      <c r="C12" s="16" t="s">
        <v>893</v>
      </c>
      <c r="D12" s="18" t="s">
        <v>894</v>
      </c>
      <c r="E12" s="22">
        <v>480450</v>
      </c>
      <c r="F12" s="23">
        <v>1498.04</v>
      </c>
      <c r="G12" s="24">
        <v>4.8599999999999997E-2</v>
      </c>
    </row>
    <row r="13" spans="1:7" ht="12.95" customHeight="1">
      <c r="A13" s="20" t="s">
        <v>946</v>
      </c>
      <c r="B13" s="21" t="s">
        <v>2332</v>
      </c>
      <c r="C13" s="16" t="s">
        <v>947</v>
      </c>
      <c r="D13" s="18" t="s">
        <v>903</v>
      </c>
      <c r="E13" s="22">
        <v>89723</v>
      </c>
      <c r="F13" s="23">
        <v>1408.52</v>
      </c>
      <c r="G13" s="24">
        <v>4.5699999999999998E-2</v>
      </c>
    </row>
    <row r="14" spans="1:7" ht="12.95" customHeight="1">
      <c r="A14" s="20" t="s">
        <v>1119</v>
      </c>
      <c r="B14" s="21" t="s">
        <v>2409</v>
      </c>
      <c r="C14" s="16" t="s">
        <v>1120</v>
      </c>
      <c r="D14" s="18" t="s">
        <v>973</v>
      </c>
      <c r="E14" s="22">
        <v>93550</v>
      </c>
      <c r="F14" s="23">
        <v>1254.22</v>
      </c>
      <c r="G14" s="24">
        <v>4.07E-2</v>
      </c>
    </row>
    <row r="15" spans="1:7" ht="12.95" customHeight="1">
      <c r="A15" s="20" t="s">
        <v>914</v>
      </c>
      <c r="B15" s="21" t="s">
        <v>2319</v>
      </c>
      <c r="C15" s="16" t="s">
        <v>915</v>
      </c>
      <c r="D15" s="18" t="s">
        <v>916</v>
      </c>
      <c r="E15" s="22">
        <v>112807</v>
      </c>
      <c r="F15" s="23">
        <v>1102.18</v>
      </c>
      <c r="G15" s="24">
        <v>3.5799999999999998E-2</v>
      </c>
    </row>
    <row r="16" spans="1:7" ht="12.95" customHeight="1">
      <c r="A16" s="20" t="s">
        <v>1356</v>
      </c>
      <c r="B16" s="21" t="s">
        <v>2549</v>
      </c>
      <c r="C16" s="16" t="s">
        <v>1357</v>
      </c>
      <c r="D16" s="18" t="s">
        <v>900</v>
      </c>
      <c r="E16" s="22">
        <v>329203</v>
      </c>
      <c r="F16" s="23">
        <v>1074.68</v>
      </c>
      <c r="G16" s="24">
        <v>3.49E-2</v>
      </c>
    </row>
    <row r="17" spans="1:7" ht="12.95" customHeight="1">
      <c r="A17" s="20" t="s">
        <v>990</v>
      </c>
      <c r="B17" s="21" t="s">
        <v>2351</v>
      </c>
      <c r="C17" s="16" t="s">
        <v>991</v>
      </c>
      <c r="D17" s="18" t="s">
        <v>992</v>
      </c>
      <c r="E17" s="22">
        <v>46407</v>
      </c>
      <c r="F17" s="23">
        <v>817.09</v>
      </c>
      <c r="G17" s="24">
        <v>2.6499999999999999E-2</v>
      </c>
    </row>
    <row r="18" spans="1:7" ht="12.95" customHeight="1">
      <c r="A18" s="20" t="s">
        <v>1008</v>
      </c>
      <c r="B18" s="21" t="s">
        <v>2359</v>
      </c>
      <c r="C18" s="16" t="s">
        <v>1009</v>
      </c>
      <c r="D18" s="18" t="s">
        <v>916</v>
      </c>
      <c r="E18" s="22">
        <v>30104</v>
      </c>
      <c r="F18" s="23">
        <v>766.63</v>
      </c>
      <c r="G18" s="24">
        <v>2.4899999999999999E-2</v>
      </c>
    </row>
    <row r="19" spans="1:7" ht="12.95" customHeight="1">
      <c r="A19" s="20" t="s">
        <v>1115</v>
      </c>
      <c r="B19" s="21" t="s">
        <v>2407</v>
      </c>
      <c r="C19" s="16" t="s">
        <v>1116</v>
      </c>
      <c r="D19" s="18" t="s">
        <v>900</v>
      </c>
      <c r="E19" s="22">
        <v>68600</v>
      </c>
      <c r="F19" s="23">
        <v>662.71</v>
      </c>
      <c r="G19" s="24">
        <v>2.1499999999999998E-2</v>
      </c>
    </row>
    <row r="20" spans="1:7" ht="12.95" customHeight="1">
      <c r="A20" s="20" t="s">
        <v>1428</v>
      </c>
      <c r="B20" s="21" t="s">
        <v>2583</v>
      </c>
      <c r="C20" s="16" t="s">
        <v>1429</v>
      </c>
      <c r="D20" s="18" t="s">
        <v>919</v>
      </c>
      <c r="E20" s="22">
        <v>7509</v>
      </c>
      <c r="F20" s="23">
        <v>541.47</v>
      </c>
      <c r="G20" s="24">
        <v>1.7600000000000001E-2</v>
      </c>
    </row>
    <row r="21" spans="1:7" ht="12.95" customHeight="1">
      <c r="A21" s="20" t="s">
        <v>1351</v>
      </c>
      <c r="B21" s="21" t="s">
        <v>1353</v>
      </c>
      <c r="C21" s="16" t="s">
        <v>1352</v>
      </c>
      <c r="D21" s="18" t="s">
        <v>900</v>
      </c>
      <c r="E21" s="22">
        <v>178710</v>
      </c>
      <c r="F21" s="23">
        <v>515.22</v>
      </c>
      <c r="G21" s="24">
        <v>1.67E-2</v>
      </c>
    </row>
    <row r="22" spans="1:7" ht="12.95" customHeight="1">
      <c r="A22" s="20" t="s">
        <v>1103</v>
      </c>
      <c r="B22" s="21" t="s">
        <v>2401</v>
      </c>
      <c r="C22" s="16" t="s">
        <v>1104</v>
      </c>
      <c r="D22" s="18" t="s">
        <v>919</v>
      </c>
      <c r="E22" s="22">
        <v>106102</v>
      </c>
      <c r="F22" s="23">
        <v>505.2</v>
      </c>
      <c r="G22" s="24">
        <v>1.6400000000000001E-2</v>
      </c>
    </row>
    <row r="23" spans="1:7" ht="12.95" customHeight="1">
      <c r="A23" s="20" t="s">
        <v>1346</v>
      </c>
      <c r="B23" s="21" t="s">
        <v>2546</v>
      </c>
      <c r="C23" s="16" t="s">
        <v>1347</v>
      </c>
      <c r="D23" s="18" t="s">
        <v>900</v>
      </c>
      <c r="E23" s="22">
        <v>96117</v>
      </c>
      <c r="F23" s="23">
        <v>494.09</v>
      </c>
      <c r="G23" s="24">
        <v>1.6E-2</v>
      </c>
    </row>
    <row r="24" spans="1:7" ht="12.95" customHeight="1">
      <c r="A24" s="20" t="s">
        <v>1124</v>
      </c>
      <c r="B24" s="21" t="s">
        <v>2410</v>
      </c>
      <c r="C24" s="16" t="s">
        <v>1125</v>
      </c>
      <c r="D24" s="18" t="s">
        <v>894</v>
      </c>
      <c r="E24" s="22">
        <v>40328</v>
      </c>
      <c r="F24" s="23">
        <v>430.3</v>
      </c>
      <c r="G24" s="24">
        <v>1.4E-2</v>
      </c>
    </row>
    <row r="25" spans="1:7" ht="12.95" customHeight="1">
      <c r="A25" s="20" t="s">
        <v>1340</v>
      </c>
      <c r="B25" s="21" t="s">
        <v>2530</v>
      </c>
      <c r="C25" s="16" t="s">
        <v>1341</v>
      </c>
      <c r="D25" s="18" t="s">
        <v>900</v>
      </c>
      <c r="E25" s="22">
        <v>28413</v>
      </c>
      <c r="F25" s="23">
        <v>420.71</v>
      </c>
      <c r="G25" s="24">
        <v>1.37E-2</v>
      </c>
    </row>
    <row r="26" spans="1:7" ht="12.95" customHeight="1">
      <c r="A26" s="20" t="s">
        <v>1062</v>
      </c>
      <c r="B26" s="21" t="s">
        <v>2383</v>
      </c>
      <c r="C26" s="16" t="s">
        <v>1063</v>
      </c>
      <c r="D26" s="18" t="s">
        <v>919</v>
      </c>
      <c r="E26" s="22">
        <v>26305</v>
      </c>
      <c r="F26" s="23">
        <v>372.73</v>
      </c>
      <c r="G26" s="24">
        <v>1.21E-2</v>
      </c>
    </row>
    <row r="27" spans="1:7" ht="12.95" customHeight="1">
      <c r="A27" s="20" t="s">
        <v>886</v>
      </c>
      <c r="B27" s="21" t="s">
        <v>2309</v>
      </c>
      <c r="C27" s="16" t="s">
        <v>887</v>
      </c>
      <c r="D27" s="18" t="s">
        <v>888</v>
      </c>
      <c r="E27" s="22">
        <v>62328</v>
      </c>
      <c r="F27" s="23">
        <v>312.64</v>
      </c>
      <c r="G27" s="24">
        <v>1.01E-2</v>
      </c>
    </row>
    <row r="28" spans="1:7" ht="12.95" customHeight="1">
      <c r="A28" s="20" t="s">
        <v>898</v>
      </c>
      <c r="B28" s="21" t="s">
        <v>2313</v>
      </c>
      <c r="C28" s="16" t="s">
        <v>899</v>
      </c>
      <c r="D28" s="18" t="s">
        <v>900</v>
      </c>
      <c r="E28" s="22">
        <v>20658</v>
      </c>
      <c r="F28" s="23">
        <v>295.69</v>
      </c>
      <c r="G28" s="24">
        <v>9.5999999999999992E-3</v>
      </c>
    </row>
    <row r="29" spans="1:7" ht="12.95" customHeight="1">
      <c r="A29" s="20" t="s">
        <v>1015</v>
      </c>
      <c r="B29" s="21" t="s">
        <v>2362</v>
      </c>
      <c r="C29" s="16" t="s">
        <v>1016</v>
      </c>
      <c r="D29" s="18" t="s">
        <v>894</v>
      </c>
      <c r="E29" s="22">
        <v>25482</v>
      </c>
      <c r="F29" s="23">
        <v>293.35000000000002</v>
      </c>
      <c r="G29" s="24">
        <v>9.4999999999999998E-3</v>
      </c>
    </row>
    <row r="30" spans="1:7" ht="12.95" customHeight="1">
      <c r="A30" s="20" t="s">
        <v>906</v>
      </c>
      <c r="B30" s="21" t="s">
        <v>2316</v>
      </c>
      <c r="C30" s="16" t="s">
        <v>907</v>
      </c>
      <c r="D30" s="18" t="s">
        <v>908</v>
      </c>
      <c r="E30" s="22">
        <v>159407</v>
      </c>
      <c r="F30" s="23">
        <v>282.14999999999998</v>
      </c>
      <c r="G30" s="24">
        <v>9.1999999999999998E-3</v>
      </c>
    </row>
    <row r="31" spans="1:7" ht="12.95" customHeight="1">
      <c r="A31" s="20" t="s">
        <v>1000</v>
      </c>
      <c r="B31" s="21" t="s">
        <v>2355</v>
      </c>
      <c r="C31" s="16" t="s">
        <v>1001</v>
      </c>
      <c r="D31" s="18" t="s">
        <v>916</v>
      </c>
      <c r="E31" s="22">
        <v>32285</v>
      </c>
      <c r="F31" s="23">
        <v>279.02</v>
      </c>
      <c r="G31" s="24">
        <v>9.1000000000000004E-3</v>
      </c>
    </row>
    <row r="32" spans="1:7" ht="12.95" customHeight="1">
      <c r="A32" s="20" t="s">
        <v>1689</v>
      </c>
      <c r="B32" s="21" t="s">
        <v>2669</v>
      </c>
      <c r="C32" s="16" t="s">
        <v>1690</v>
      </c>
      <c r="D32" s="18" t="s">
        <v>1025</v>
      </c>
      <c r="E32" s="22">
        <v>74394</v>
      </c>
      <c r="F32" s="23">
        <v>276.41000000000003</v>
      </c>
      <c r="G32" s="24">
        <v>8.9999999999999993E-3</v>
      </c>
    </row>
    <row r="33" spans="1:7" ht="12.95" customHeight="1">
      <c r="A33" s="20" t="s">
        <v>1342</v>
      </c>
      <c r="B33" s="21" t="s">
        <v>2544</v>
      </c>
      <c r="C33" s="16" t="s">
        <v>1343</v>
      </c>
      <c r="D33" s="18" t="s">
        <v>919</v>
      </c>
      <c r="E33" s="22">
        <v>7334</v>
      </c>
      <c r="F33" s="23">
        <v>274.69</v>
      </c>
      <c r="G33" s="24">
        <v>8.8999999999999999E-3</v>
      </c>
    </row>
    <row r="34" spans="1:7" ht="12.95" customHeight="1">
      <c r="A34" s="20" t="s">
        <v>1004</v>
      </c>
      <c r="B34" s="21" t="s">
        <v>2357</v>
      </c>
      <c r="C34" s="16" t="s">
        <v>1005</v>
      </c>
      <c r="D34" s="18" t="s">
        <v>928</v>
      </c>
      <c r="E34" s="22">
        <v>124039</v>
      </c>
      <c r="F34" s="23">
        <v>257.94</v>
      </c>
      <c r="G34" s="24">
        <v>8.3999999999999995E-3</v>
      </c>
    </row>
    <row r="35" spans="1:7" ht="12.95" customHeight="1">
      <c r="A35" s="20" t="s">
        <v>1019</v>
      </c>
      <c r="B35" s="21" t="s">
        <v>2364</v>
      </c>
      <c r="C35" s="16" t="s">
        <v>1020</v>
      </c>
      <c r="D35" s="18" t="s">
        <v>938</v>
      </c>
      <c r="E35" s="22">
        <v>105086</v>
      </c>
      <c r="F35" s="23">
        <v>250.79</v>
      </c>
      <c r="G35" s="24">
        <v>8.0999999999999996E-3</v>
      </c>
    </row>
    <row r="36" spans="1:7" ht="12.95" customHeight="1">
      <c r="A36" s="20" t="s">
        <v>1344</v>
      </c>
      <c r="B36" s="21" t="s">
        <v>2545</v>
      </c>
      <c r="C36" s="16" t="s">
        <v>1345</v>
      </c>
      <c r="D36" s="18" t="s">
        <v>973</v>
      </c>
      <c r="E36" s="22">
        <v>57608</v>
      </c>
      <c r="F36" s="23">
        <v>247.4</v>
      </c>
      <c r="G36" s="24">
        <v>8.0000000000000002E-3</v>
      </c>
    </row>
    <row r="37" spans="1:7" ht="12.95" customHeight="1">
      <c r="A37" s="20" t="s">
        <v>993</v>
      </c>
      <c r="B37" s="21" t="s">
        <v>2352</v>
      </c>
      <c r="C37" s="16" t="s">
        <v>994</v>
      </c>
      <c r="D37" s="18" t="s">
        <v>913</v>
      </c>
      <c r="E37" s="22">
        <v>5893</v>
      </c>
      <c r="F37" s="23">
        <v>247.22</v>
      </c>
      <c r="G37" s="24">
        <v>8.0000000000000002E-3</v>
      </c>
    </row>
    <row r="38" spans="1:7" ht="12.95" customHeight="1">
      <c r="A38" s="20" t="s">
        <v>1105</v>
      </c>
      <c r="B38" s="21" t="s">
        <v>2402</v>
      </c>
      <c r="C38" s="16" t="s">
        <v>1106</v>
      </c>
      <c r="D38" s="18" t="s">
        <v>928</v>
      </c>
      <c r="E38" s="22">
        <v>139654</v>
      </c>
      <c r="F38" s="23">
        <v>223.73</v>
      </c>
      <c r="G38" s="24">
        <v>7.3000000000000001E-3</v>
      </c>
    </row>
    <row r="39" spans="1:7" ht="12.95" customHeight="1">
      <c r="A39" s="20" t="s">
        <v>1371</v>
      </c>
      <c r="B39" s="57" t="s">
        <v>2555</v>
      </c>
      <c r="C39" s="16" t="s">
        <v>1372</v>
      </c>
      <c r="D39" s="56" t="s">
        <v>973</v>
      </c>
      <c r="E39" s="22">
        <v>29413</v>
      </c>
      <c r="F39" s="23">
        <v>218.44</v>
      </c>
      <c r="G39" s="24">
        <v>7.1000000000000004E-3</v>
      </c>
    </row>
    <row r="40" spans="1:7" ht="12.95" customHeight="1">
      <c r="A40" s="20" t="s">
        <v>1036</v>
      </c>
      <c r="B40" s="21" t="s">
        <v>2372</v>
      </c>
      <c r="C40" s="16" t="s">
        <v>1037</v>
      </c>
      <c r="D40" s="18" t="s">
        <v>919</v>
      </c>
      <c r="E40" s="22">
        <v>7673</v>
      </c>
      <c r="F40" s="23">
        <v>218.37</v>
      </c>
      <c r="G40" s="24">
        <v>7.1000000000000004E-3</v>
      </c>
    </row>
    <row r="41" spans="1:7" ht="12.95" customHeight="1">
      <c r="A41" s="20" t="s">
        <v>1449</v>
      </c>
      <c r="B41" s="21" t="s">
        <v>2593</v>
      </c>
      <c r="C41" s="16" t="s">
        <v>1450</v>
      </c>
      <c r="D41" s="18" t="s">
        <v>919</v>
      </c>
      <c r="E41" s="22">
        <v>753</v>
      </c>
      <c r="F41" s="23">
        <v>214.12</v>
      </c>
      <c r="G41" s="24">
        <v>6.8999999999999999E-3</v>
      </c>
    </row>
    <row r="42" spans="1:7" ht="12.95" customHeight="1">
      <c r="A42" s="20" t="s">
        <v>941</v>
      </c>
      <c r="B42" s="21" t="s">
        <v>2330</v>
      </c>
      <c r="C42" s="16" t="s">
        <v>942</v>
      </c>
      <c r="D42" s="18" t="s">
        <v>903</v>
      </c>
      <c r="E42" s="22">
        <v>18210</v>
      </c>
      <c r="F42" s="23">
        <v>211.35</v>
      </c>
      <c r="G42" s="24">
        <v>6.8999999999999999E-3</v>
      </c>
    </row>
    <row r="43" spans="1:7" ht="12.95" customHeight="1">
      <c r="A43" s="20" t="s">
        <v>1691</v>
      </c>
      <c r="B43" s="21" t="s">
        <v>2670</v>
      </c>
      <c r="C43" s="16" t="s">
        <v>1692</v>
      </c>
      <c r="D43" s="18" t="s">
        <v>1014</v>
      </c>
      <c r="E43" s="22">
        <v>73600</v>
      </c>
      <c r="F43" s="23">
        <v>193.24</v>
      </c>
      <c r="G43" s="24">
        <v>6.3E-3</v>
      </c>
    </row>
    <row r="44" spans="1:7" ht="12.95" customHeight="1">
      <c r="A44" s="20" t="s">
        <v>1399</v>
      </c>
      <c r="B44" s="21" t="s">
        <v>2567</v>
      </c>
      <c r="C44" s="16" t="s">
        <v>1400</v>
      </c>
      <c r="D44" s="18" t="s">
        <v>916</v>
      </c>
      <c r="E44" s="22">
        <v>35721</v>
      </c>
      <c r="F44" s="23">
        <v>191.29</v>
      </c>
      <c r="G44" s="24">
        <v>6.1999999999999998E-3</v>
      </c>
    </row>
    <row r="45" spans="1:7" ht="12.95" customHeight="1">
      <c r="A45" s="20" t="s">
        <v>934</v>
      </c>
      <c r="B45" s="21" t="s">
        <v>2327</v>
      </c>
      <c r="C45" s="16" t="s">
        <v>935</v>
      </c>
      <c r="D45" s="18" t="s">
        <v>891</v>
      </c>
      <c r="E45" s="22">
        <v>37862</v>
      </c>
      <c r="F45" s="23">
        <v>191.09</v>
      </c>
      <c r="G45" s="24">
        <v>6.1999999999999998E-3</v>
      </c>
    </row>
    <row r="46" spans="1:7" ht="12.95" customHeight="1">
      <c r="A46" s="20" t="s">
        <v>974</v>
      </c>
      <c r="B46" s="21" t="s">
        <v>2344</v>
      </c>
      <c r="C46" s="16" t="s">
        <v>975</v>
      </c>
      <c r="D46" s="18" t="s">
        <v>888</v>
      </c>
      <c r="E46" s="22">
        <v>6839</v>
      </c>
      <c r="F46" s="23">
        <v>172.61</v>
      </c>
      <c r="G46" s="24">
        <v>5.5999999999999999E-3</v>
      </c>
    </row>
    <row r="47" spans="1:7" ht="12.95" customHeight="1">
      <c r="A47" s="20" t="s">
        <v>1010</v>
      </c>
      <c r="B47" s="21" t="s">
        <v>2360</v>
      </c>
      <c r="C47" s="16" t="s">
        <v>1011</v>
      </c>
      <c r="D47" s="18" t="s">
        <v>938</v>
      </c>
      <c r="E47" s="22">
        <v>82293</v>
      </c>
      <c r="F47" s="23">
        <v>165.16</v>
      </c>
      <c r="G47" s="24">
        <v>5.4000000000000003E-3</v>
      </c>
    </row>
    <row r="48" spans="1:7" ht="12.95" customHeight="1">
      <c r="A48" s="20" t="s">
        <v>929</v>
      </c>
      <c r="B48" s="21" t="s">
        <v>2325</v>
      </c>
      <c r="C48" s="16" t="s">
        <v>930</v>
      </c>
      <c r="D48" s="18" t="s">
        <v>931</v>
      </c>
      <c r="E48" s="22">
        <v>30885</v>
      </c>
      <c r="F48" s="23">
        <v>159.01</v>
      </c>
      <c r="G48" s="24">
        <v>5.1999999999999998E-3</v>
      </c>
    </row>
    <row r="49" spans="1:7" ht="12.95" customHeight="1">
      <c r="A49" s="20" t="s">
        <v>1140</v>
      </c>
      <c r="B49" s="21" t="s">
        <v>2417</v>
      </c>
      <c r="C49" s="16" t="s">
        <v>1141</v>
      </c>
      <c r="D49" s="18" t="s">
        <v>888</v>
      </c>
      <c r="E49" s="22">
        <v>13507</v>
      </c>
      <c r="F49" s="23">
        <v>156.82</v>
      </c>
      <c r="G49" s="24">
        <v>5.1000000000000004E-3</v>
      </c>
    </row>
    <row r="50" spans="1:7" ht="12.95" customHeight="1">
      <c r="A50" s="20" t="s">
        <v>1083</v>
      </c>
      <c r="B50" s="21" t="s">
        <v>2393</v>
      </c>
      <c r="C50" s="16" t="s">
        <v>1084</v>
      </c>
      <c r="D50" s="18" t="s">
        <v>1047</v>
      </c>
      <c r="E50" s="22">
        <v>45627</v>
      </c>
      <c r="F50" s="23">
        <v>154.68</v>
      </c>
      <c r="G50" s="24">
        <v>5.0000000000000001E-3</v>
      </c>
    </row>
    <row r="51" spans="1:7" ht="12.95" customHeight="1">
      <c r="A51" s="20" t="s">
        <v>1060</v>
      </c>
      <c r="B51" s="21" t="s">
        <v>2382</v>
      </c>
      <c r="C51" s="16" t="s">
        <v>1061</v>
      </c>
      <c r="D51" s="18" t="s">
        <v>950</v>
      </c>
      <c r="E51" s="22">
        <v>36312</v>
      </c>
      <c r="F51" s="23">
        <v>150.33000000000001</v>
      </c>
      <c r="G51" s="24">
        <v>4.8999999999999998E-3</v>
      </c>
    </row>
    <row r="52" spans="1:7" ht="12.95" customHeight="1">
      <c r="A52" s="20" t="s">
        <v>1101</v>
      </c>
      <c r="B52" s="21" t="s">
        <v>2400</v>
      </c>
      <c r="C52" s="16" t="s">
        <v>1102</v>
      </c>
      <c r="D52" s="18" t="s">
        <v>888</v>
      </c>
      <c r="E52" s="22">
        <v>28695</v>
      </c>
      <c r="F52" s="23">
        <v>148.16999999999999</v>
      </c>
      <c r="G52" s="24">
        <v>4.7999999999999996E-3</v>
      </c>
    </row>
    <row r="53" spans="1:7" ht="12.95" customHeight="1">
      <c r="A53" s="20" t="s">
        <v>1091</v>
      </c>
      <c r="B53" s="21" t="s">
        <v>2397</v>
      </c>
      <c r="C53" s="16" t="s">
        <v>1092</v>
      </c>
      <c r="D53" s="18" t="s">
        <v>1093</v>
      </c>
      <c r="E53" s="22">
        <v>39573</v>
      </c>
      <c r="F53" s="23">
        <v>145.07</v>
      </c>
      <c r="G53" s="24">
        <v>4.7000000000000002E-3</v>
      </c>
    </row>
    <row r="54" spans="1:7" ht="12.95" customHeight="1">
      <c r="A54" s="20" t="s">
        <v>1130</v>
      </c>
      <c r="B54" s="21" t="s">
        <v>2412</v>
      </c>
      <c r="C54" s="16" t="s">
        <v>1131</v>
      </c>
      <c r="D54" s="18" t="s">
        <v>916</v>
      </c>
      <c r="E54" s="22">
        <v>35180</v>
      </c>
      <c r="F54" s="23">
        <v>137.19999999999999</v>
      </c>
      <c r="G54" s="24">
        <v>4.4999999999999997E-3</v>
      </c>
    </row>
    <row r="55" spans="1:7" ht="12.95" customHeight="1">
      <c r="A55" s="20" t="s">
        <v>1300</v>
      </c>
      <c r="B55" s="21" t="s">
        <v>2536</v>
      </c>
      <c r="C55" s="16" t="s">
        <v>1301</v>
      </c>
      <c r="D55" s="18" t="s">
        <v>953</v>
      </c>
      <c r="E55" s="22">
        <v>517</v>
      </c>
      <c r="F55" s="23">
        <v>120.66</v>
      </c>
      <c r="G55" s="24">
        <v>3.8999999999999998E-3</v>
      </c>
    </row>
    <row r="56" spans="1:7" ht="12.95" customHeight="1">
      <c r="A56" s="20" t="s">
        <v>932</v>
      </c>
      <c r="B56" s="21" t="s">
        <v>2326</v>
      </c>
      <c r="C56" s="16" t="s">
        <v>933</v>
      </c>
      <c r="D56" s="18" t="s">
        <v>913</v>
      </c>
      <c r="E56" s="22">
        <v>41444</v>
      </c>
      <c r="F56" s="23">
        <v>99.98</v>
      </c>
      <c r="G56" s="24">
        <v>3.2000000000000002E-3</v>
      </c>
    </row>
    <row r="57" spans="1:7" ht="12.95" customHeight="1">
      <c r="A57" s="20" t="s">
        <v>1094</v>
      </c>
      <c r="B57" s="21" t="s">
        <v>1096</v>
      </c>
      <c r="C57" s="16" t="s">
        <v>1095</v>
      </c>
      <c r="D57" s="18" t="s">
        <v>900</v>
      </c>
      <c r="E57" s="22">
        <v>53354</v>
      </c>
      <c r="F57" s="23">
        <v>95</v>
      </c>
      <c r="G57" s="24">
        <v>3.0999999999999999E-3</v>
      </c>
    </row>
    <row r="58" spans="1:7" ht="12.95" customHeight="1">
      <c r="A58" s="20" t="s">
        <v>957</v>
      </c>
      <c r="B58" s="21" t="s">
        <v>2336</v>
      </c>
      <c r="C58" s="16" t="s">
        <v>958</v>
      </c>
      <c r="D58" s="18" t="s">
        <v>888</v>
      </c>
      <c r="E58" s="22">
        <v>15862</v>
      </c>
      <c r="F58" s="23">
        <v>91.07</v>
      </c>
      <c r="G58" s="24">
        <v>3.0000000000000001E-3</v>
      </c>
    </row>
    <row r="59" spans="1:7" ht="12.95" customHeight="1">
      <c r="A59" s="20" t="s">
        <v>1693</v>
      </c>
      <c r="B59" s="21" t="s">
        <v>2671</v>
      </c>
      <c r="C59" s="16" t="s">
        <v>1694</v>
      </c>
      <c r="D59" s="18" t="s">
        <v>928</v>
      </c>
      <c r="E59" s="22">
        <v>102312</v>
      </c>
      <c r="F59" s="23">
        <v>82.87</v>
      </c>
      <c r="G59" s="24">
        <v>2.7000000000000001E-3</v>
      </c>
    </row>
    <row r="60" spans="1:7" ht="12.95" customHeight="1">
      <c r="A60" s="20" t="s">
        <v>917</v>
      </c>
      <c r="B60" s="21" t="s">
        <v>2320</v>
      </c>
      <c r="C60" s="16" t="s">
        <v>918</v>
      </c>
      <c r="D60" s="18" t="s">
        <v>919</v>
      </c>
      <c r="E60" s="22">
        <v>28716</v>
      </c>
      <c r="F60" s="23">
        <v>82.67</v>
      </c>
      <c r="G60" s="24">
        <v>2.7000000000000001E-3</v>
      </c>
    </row>
    <row r="61" spans="1:7" ht="12.95" customHeight="1">
      <c r="A61" s="20" t="s">
        <v>1070</v>
      </c>
      <c r="B61" s="21" t="s">
        <v>2387</v>
      </c>
      <c r="C61" s="16" t="s">
        <v>1071</v>
      </c>
      <c r="D61" s="18" t="s">
        <v>913</v>
      </c>
      <c r="E61" s="22">
        <v>4769</v>
      </c>
      <c r="F61" s="23">
        <v>78.069999999999993</v>
      </c>
      <c r="G61" s="24">
        <v>2.5000000000000001E-3</v>
      </c>
    </row>
    <row r="62" spans="1:7" ht="12.95" customHeight="1">
      <c r="A62" s="9"/>
      <c r="B62" s="26" t="s">
        <v>23</v>
      </c>
      <c r="C62" s="25" t="s">
        <v>2</v>
      </c>
      <c r="D62" s="26" t="s">
        <v>2</v>
      </c>
      <c r="E62" s="26" t="s">
        <v>2</v>
      </c>
      <c r="F62" s="27">
        <v>20455.52</v>
      </c>
      <c r="G62" s="28">
        <v>0.66410000000000002</v>
      </c>
    </row>
    <row r="63" spans="1:7" ht="12.95" customHeight="1">
      <c r="A63" s="9"/>
      <c r="B63" s="17" t="s">
        <v>1142</v>
      </c>
      <c r="C63" s="32" t="s">
        <v>2</v>
      </c>
      <c r="D63" s="29" t="s">
        <v>2</v>
      </c>
      <c r="E63" s="29" t="s">
        <v>2</v>
      </c>
      <c r="F63" s="30" t="s">
        <v>25</v>
      </c>
      <c r="G63" s="31" t="s">
        <v>25</v>
      </c>
    </row>
    <row r="64" spans="1:7" ht="12.95" customHeight="1">
      <c r="A64" s="9"/>
      <c r="B64" s="26" t="s">
        <v>23</v>
      </c>
      <c r="C64" s="32" t="s">
        <v>2</v>
      </c>
      <c r="D64" s="29" t="s">
        <v>2</v>
      </c>
      <c r="E64" s="29" t="s">
        <v>2</v>
      </c>
      <c r="F64" s="30" t="s">
        <v>25</v>
      </c>
      <c r="G64" s="31" t="s">
        <v>25</v>
      </c>
    </row>
    <row r="65" spans="1:7" ht="12.95" customHeight="1">
      <c r="A65" s="9"/>
      <c r="B65" s="26" t="s">
        <v>26</v>
      </c>
      <c r="C65" s="32" t="s">
        <v>2</v>
      </c>
      <c r="D65" s="29" t="s">
        <v>2</v>
      </c>
      <c r="E65" s="42" t="s">
        <v>2</v>
      </c>
      <c r="F65" s="43">
        <v>20455.52</v>
      </c>
      <c r="G65" s="44">
        <v>0.66410000000000002</v>
      </c>
    </row>
    <row r="66" spans="1:7" ht="12.95" customHeight="1">
      <c r="A66" s="9"/>
      <c r="B66" s="17" t="s">
        <v>1143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9"/>
      <c r="B67" s="17" t="s">
        <v>1144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20" t="s">
        <v>1695</v>
      </c>
      <c r="B68" s="21" t="s">
        <v>1696</v>
      </c>
      <c r="C68" s="16" t="s">
        <v>2</v>
      </c>
      <c r="D68" s="18" t="s">
        <v>1146</v>
      </c>
      <c r="E68" s="22">
        <v>-58500</v>
      </c>
      <c r="F68" s="23">
        <v>-5631.24</v>
      </c>
      <c r="G68" s="24">
        <v>-0.1827</v>
      </c>
    </row>
    <row r="69" spans="1:7" ht="12.95" customHeight="1">
      <c r="A69" s="9"/>
      <c r="B69" s="26" t="s">
        <v>26</v>
      </c>
      <c r="C69" s="32" t="s">
        <v>2</v>
      </c>
      <c r="D69" s="29" t="s">
        <v>2</v>
      </c>
      <c r="E69" s="42" t="s">
        <v>2</v>
      </c>
      <c r="F69" s="43">
        <v>-5631.24</v>
      </c>
      <c r="G69" s="44">
        <v>-0.1827</v>
      </c>
    </row>
    <row r="70" spans="1:7" ht="12.95" customHeight="1">
      <c r="A70" s="9"/>
      <c r="B70" s="17" t="s">
        <v>9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10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9"/>
      <c r="B72" s="17" t="s">
        <v>202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1793</v>
      </c>
      <c r="B73" s="21" t="s">
        <v>1795</v>
      </c>
      <c r="C73" s="16" t="s">
        <v>1794</v>
      </c>
      <c r="D73" s="18" t="s">
        <v>206</v>
      </c>
      <c r="E73" s="22">
        <v>4500000</v>
      </c>
      <c r="F73" s="23">
        <v>4635.6899999999996</v>
      </c>
      <c r="G73" s="24">
        <v>0.15040000000000001</v>
      </c>
    </row>
    <row r="74" spans="1:7" ht="12.95" customHeight="1">
      <c r="A74" s="9"/>
      <c r="B74" s="17" t="s">
        <v>11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20" t="s">
        <v>1697</v>
      </c>
      <c r="B75" s="21" t="s">
        <v>2672</v>
      </c>
      <c r="C75" s="16" t="s">
        <v>1698</v>
      </c>
      <c r="D75" s="18" t="s">
        <v>14</v>
      </c>
      <c r="E75" s="22">
        <v>200267</v>
      </c>
      <c r="F75" s="23">
        <v>26.23</v>
      </c>
      <c r="G75" s="24">
        <v>8.9999999999999998E-4</v>
      </c>
    </row>
    <row r="76" spans="1:7" ht="12.95" customHeight="1">
      <c r="A76" s="9"/>
      <c r="B76" s="26" t="s">
        <v>23</v>
      </c>
      <c r="C76" s="25" t="s">
        <v>2</v>
      </c>
      <c r="D76" s="26" t="s">
        <v>2</v>
      </c>
      <c r="E76" s="26" t="s">
        <v>2</v>
      </c>
      <c r="F76" s="27">
        <v>4661.92</v>
      </c>
      <c r="G76" s="28">
        <v>0.15129999999999999</v>
      </c>
    </row>
    <row r="77" spans="1:7" ht="12.95" customHeight="1">
      <c r="A77" s="9"/>
      <c r="B77" s="17" t="s">
        <v>24</v>
      </c>
      <c r="C77" s="16" t="s">
        <v>2</v>
      </c>
      <c r="D77" s="29" t="s">
        <v>2</v>
      </c>
      <c r="E77" s="29" t="s">
        <v>2</v>
      </c>
      <c r="F77" s="30" t="s">
        <v>25</v>
      </c>
      <c r="G77" s="31" t="s">
        <v>25</v>
      </c>
    </row>
    <row r="78" spans="1:7" ht="12.95" customHeight="1">
      <c r="A78" s="9"/>
      <c r="B78" s="25" t="s">
        <v>23</v>
      </c>
      <c r="C78" s="32" t="s">
        <v>2</v>
      </c>
      <c r="D78" s="29" t="s">
        <v>2</v>
      </c>
      <c r="E78" s="29" t="s">
        <v>2</v>
      </c>
      <c r="F78" s="30" t="s">
        <v>25</v>
      </c>
      <c r="G78" s="31" t="s">
        <v>25</v>
      </c>
    </row>
    <row r="79" spans="1:7" ht="12.95" customHeight="1">
      <c r="A79" s="9"/>
      <c r="B79" s="34" t="s">
        <v>2107</v>
      </c>
      <c r="C79" s="33" t="s">
        <v>2</v>
      </c>
      <c r="D79" s="35" t="s">
        <v>2</v>
      </c>
      <c r="E79" s="35" t="s">
        <v>2</v>
      </c>
      <c r="F79" s="35" t="s">
        <v>2</v>
      </c>
      <c r="G79" s="36" t="s">
        <v>2</v>
      </c>
    </row>
    <row r="80" spans="1:7" ht="12.95" customHeight="1">
      <c r="A80" s="37"/>
      <c r="B80" s="39" t="s">
        <v>23</v>
      </c>
      <c r="C80" s="38" t="s">
        <v>2</v>
      </c>
      <c r="D80" s="39" t="s">
        <v>2</v>
      </c>
      <c r="E80" s="39" t="s">
        <v>2</v>
      </c>
      <c r="F80" s="40" t="s">
        <v>25</v>
      </c>
      <c r="G80" s="41" t="s">
        <v>25</v>
      </c>
    </row>
    <row r="81" spans="1:7" ht="12.95" customHeight="1">
      <c r="A81" s="9"/>
      <c r="B81" s="26" t="s">
        <v>26</v>
      </c>
      <c r="C81" s="32" t="s">
        <v>2</v>
      </c>
      <c r="D81" s="29" t="s">
        <v>2</v>
      </c>
      <c r="E81" s="42" t="s">
        <v>2</v>
      </c>
      <c r="F81" s="43">
        <v>4661.92</v>
      </c>
      <c r="G81" s="44">
        <v>0.15129999999999999</v>
      </c>
    </row>
    <row r="82" spans="1:7" ht="12.95" customHeight="1">
      <c r="A82" s="9"/>
      <c r="B82" s="17" t="s">
        <v>27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9"/>
      <c r="B83" s="17" t="s">
        <v>28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1742</v>
      </c>
      <c r="B84" s="21" t="s">
        <v>2168</v>
      </c>
      <c r="C84" s="16" t="s">
        <v>1743</v>
      </c>
      <c r="D84" s="18" t="s">
        <v>34</v>
      </c>
      <c r="E84" s="22">
        <v>1500000</v>
      </c>
      <c r="F84" s="23">
        <v>1484.18</v>
      </c>
      <c r="G84" s="24">
        <v>4.82E-2</v>
      </c>
    </row>
    <row r="85" spans="1:7" ht="12.95" customHeight="1">
      <c r="A85" s="9"/>
      <c r="B85" s="17" t="s">
        <v>358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10" t="s">
        <v>2</v>
      </c>
      <c r="B86" s="21" t="s">
        <v>359</v>
      </c>
      <c r="C86" s="16" t="s">
        <v>2</v>
      </c>
      <c r="D86" s="18" t="s">
        <v>2</v>
      </c>
      <c r="E86" s="45" t="s">
        <v>2</v>
      </c>
      <c r="F86" s="23">
        <v>790.13</v>
      </c>
      <c r="G86" s="24">
        <v>2.5600000000000001E-2</v>
      </c>
    </row>
    <row r="87" spans="1:7" ht="12.95" customHeight="1">
      <c r="A87" s="9"/>
      <c r="B87" s="17" t="s">
        <v>46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20" t="s">
        <v>1796</v>
      </c>
      <c r="B88" s="21" t="s">
        <v>2251</v>
      </c>
      <c r="C88" s="16" t="s">
        <v>1797</v>
      </c>
      <c r="D88" s="18" t="s">
        <v>34</v>
      </c>
      <c r="E88" s="22">
        <v>2500000</v>
      </c>
      <c r="F88" s="23">
        <v>2460.08</v>
      </c>
      <c r="G88" s="24">
        <v>7.9799999999999996E-2</v>
      </c>
    </row>
    <row r="89" spans="1:7" ht="12.95" customHeight="1">
      <c r="A89" s="9"/>
      <c r="B89" s="26" t="s">
        <v>26</v>
      </c>
      <c r="C89" s="32" t="s">
        <v>2</v>
      </c>
      <c r="D89" s="29" t="s">
        <v>2</v>
      </c>
      <c r="E89" s="42" t="s">
        <v>2</v>
      </c>
      <c r="F89" s="43">
        <v>4734.3900000000003</v>
      </c>
      <c r="G89" s="44">
        <v>0.15359999999999999</v>
      </c>
    </row>
    <row r="90" spans="1:7" ht="12.95" customHeight="1">
      <c r="A90" s="9"/>
      <c r="B90" s="17" t="s">
        <v>1276</v>
      </c>
      <c r="C90" s="16" t="s">
        <v>2</v>
      </c>
      <c r="D90" s="58" t="s">
        <v>188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20" t="s">
        <v>1798</v>
      </c>
      <c r="B91" s="21" t="s">
        <v>2530</v>
      </c>
      <c r="C91" s="16" t="s">
        <v>2</v>
      </c>
      <c r="D91" s="18" t="s">
        <v>1799</v>
      </c>
      <c r="E91" s="45" t="s">
        <v>2</v>
      </c>
      <c r="F91" s="23">
        <v>1000</v>
      </c>
      <c r="G91" s="24">
        <v>3.2399999999999998E-2</v>
      </c>
    </row>
    <row r="92" spans="1:7" ht="12.95" customHeight="1">
      <c r="A92" s="9"/>
      <c r="B92" s="26" t="s">
        <v>26</v>
      </c>
      <c r="C92" s="32" t="s">
        <v>2</v>
      </c>
      <c r="D92" s="29" t="s">
        <v>2</v>
      </c>
      <c r="E92" s="42" t="s">
        <v>2</v>
      </c>
      <c r="F92" s="43">
        <v>1000</v>
      </c>
      <c r="G92" s="44">
        <v>3.2399999999999998E-2</v>
      </c>
    </row>
    <row r="93" spans="1:7" ht="12.95" customHeight="1">
      <c r="A93" s="9"/>
      <c r="B93" s="26" t="s">
        <v>197</v>
      </c>
      <c r="C93" s="32" t="s">
        <v>2</v>
      </c>
      <c r="D93" s="29" t="s">
        <v>2</v>
      </c>
      <c r="E93" s="18" t="s">
        <v>2</v>
      </c>
      <c r="F93" s="43">
        <f>5627.07-30-5631.24</f>
        <v>-34.170000000000073</v>
      </c>
      <c r="G93" s="44">
        <f>+F93/F94</f>
        <v>-1.1087799552560091E-3</v>
      </c>
    </row>
    <row r="94" spans="1:7" ht="12.95" customHeight="1" thickBot="1">
      <c r="A94" s="9"/>
      <c r="B94" s="47" t="s">
        <v>198</v>
      </c>
      <c r="C94" s="46" t="s">
        <v>2</v>
      </c>
      <c r="D94" s="48" t="s">
        <v>2</v>
      </c>
      <c r="E94" s="48" t="s">
        <v>2</v>
      </c>
      <c r="F94" s="49">
        <v>30817.6566847391</v>
      </c>
      <c r="G94" s="50">
        <v>1</v>
      </c>
    </row>
    <row r="95" spans="1:7" ht="12.95" customHeight="1">
      <c r="A95" s="9"/>
      <c r="B95" s="10" t="s">
        <v>2</v>
      </c>
      <c r="C95" s="9"/>
      <c r="D95" s="9"/>
      <c r="E95" s="9"/>
      <c r="F95" s="9"/>
      <c r="G95" s="9"/>
    </row>
    <row r="96" spans="1:7" ht="12.95" customHeight="1">
      <c r="A96" s="9"/>
      <c r="B96" s="51" t="s">
        <v>2</v>
      </c>
      <c r="C96" s="9"/>
      <c r="D96" s="9"/>
      <c r="E96" s="9"/>
      <c r="F96" s="70"/>
      <c r="G96" s="70"/>
    </row>
    <row r="97" spans="1:7" ht="12.95" customHeight="1">
      <c r="A97" s="9"/>
      <c r="B97" s="51" t="s">
        <v>199</v>
      </c>
      <c r="C97" s="9"/>
      <c r="D97" s="9"/>
      <c r="E97" s="9"/>
      <c r="F97" s="9"/>
      <c r="G97" s="9"/>
    </row>
    <row r="98" spans="1:7" ht="12.95" customHeight="1">
      <c r="A98" s="9"/>
      <c r="B98" s="51" t="s">
        <v>2</v>
      </c>
      <c r="C98" s="9"/>
      <c r="D98" s="9"/>
      <c r="E98" s="9"/>
      <c r="F98" s="9"/>
      <c r="G98" s="9"/>
    </row>
    <row r="99" spans="1:7" ht="26.1" customHeight="1">
      <c r="A99" s="9"/>
      <c r="B99" s="53"/>
      <c r="C99" s="9"/>
      <c r="E99" s="9"/>
      <c r="F99" s="9"/>
      <c r="G99" s="9"/>
    </row>
    <row r="100" spans="1:7" ht="12.95" customHeight="1">
      <c r="A100" s="9"/>
      <c r="B100" s="51" t="s">
        <v>2</v>
      </c>
      <c r="C100" s="9"/>
      <c r="D100" s="9"/>
      <c r="E100" s="9"/>
      <c r="F100" s="9"/>
      <c r="G10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>
      <selection activeCell="A15" sqref="A15"/>
    </sheetView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108 (IDFC FTP S108)</v>
      </c>
      <c r="C4" s="72"/>
      <c r="D4" s="72"/>
      <c r="E4" s="72"/>
      <c r="F4" s="72"/>
      <c r="G4" s="72"/>
    </row>
    <row r="5" spans="1:7" s="64" customFormat="1" ht="15.95" customHeight="1">
      <c r="A5" s="62" t="s">
        <v>1800</v>
      </c>
      <c r="B5" s="63" t="s">
        <v>2149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470</v>
      </c>
      <c r="B12" s="21" t="s">
        <v>472</v>
      </c>
      <c r="C12" s="16" t="s">
        <v>471</v>
      </c>
      <c r="D12" s="18" t="s">
        <v>14</v>
      </c>
      <c r="E12" s="22">
        <v>1690000</v>
      </c>
      <c r="F12" s="23">
        <v>1711.33</v>
      </c>
      <c r="G12" s="24">
        <v>0.1696</v>
      </c>
    </row>
    <row r="13" spans="1:7" ht="12.95" customHeight="1">
      <c r="A13" s="20" t="s">
        <v>463</v>
      </c>
      <c r="B13" s="21" t="s">
        <v>465</v>
      </c>
      <c r="C13" s="16" t="s">
        <v>464</v>
      </c>
      <c r="D13" s="18" t="s">
        <v>14</v>
      </c>
      <c r="E13" s="22">
        <v>1680000</v>
      </c>
      <c r="F13" s="23">
        <v>1699.17</v>
      </c>
      <c r="G13" s="24">
        <v>0.16839999999999999</v>
      </c>
    </row>
    <row r="14" spans="1:7" ht="12.95" customHeight="1">
      <c r="A14" s="20" t="s">
        <v>419</v>
      </c>
      <c r="B14" s="21" t="s">
        <v>2225</v>
      </c>
      <c r="C14" s="16" t="s">
        <v>420</v>
      </c>
      <c r="D14" s="18" t="s">
        <v>14</v>
      </c>
      <c r="E14" s="22">
        <v>1670000</v>
      </c>
      <c r="F14" s="23">
        <v>1691.35</v>
      </c>
      <c r="G14" s="24">
        <v>0.1676</v>
      </c>
    </row>
    <row r="15" spans="1:7" ht="12.95" customHeight="1">
      <c r="A15" s="20" t="s">
        <v>489</v>
      </c>
      <c r="B15" s="21" t="s">
        <v>2808</v>
      </c>
      <c r="C15" s="16" t="s">
        <v>490</v>
      </c>
      <c r="D15" s="18" t="s">
        <v>253</v>
      </c>
      <c r="E15" s="22">
        <v>1260000</v>
      </c>
      <c r="F15" s="23">
        <v>1277.0999999999999</v>
      </c>
      <c r="G15" s="24">
        <v>0.12659999999999999</v>
      </c>
    </row>
    <row r="16" spans="1:7" ht="12.95" customHeight="1">
      <c r="A16" s="20" t="s">
        <v>1765</v>
      </c>
      <c r="B16" s="21" t="s">
        <v>1767</v>
      </c>
      <c r="C16" s="16" t="s">
        <v>1766</v>
      </c>
      <c r="D16" s="18" t="s">
        <v>14</v>
      </c>
      <c r="E16" s="22">
        <v>1100000</v>
      </c>
      <c r="F16" s="23">
        <v>1112.23</v>
      </c>
      <c r="G16" s="24">
        <v>0.11020000000000001</v>
      </c>
    </row>
    <row r="17" spans="1:7" ht="12.95" customHeight="1">
      <c r="A17" s="20" t="s">
        <v>777</v>
      </c>
      <c r="B17" s="21" t="s">
        <v>2807</v>
      </c>
      <c r="C17" s="16" t="s">
        <v>778</v>
      </c>
      <c r="D17" s="18" t="s">
        <v>14</v>
      </c>
      <c r="E17" s="22">
        <v>830000</v>
      </c>
      <c r="F17" s="23">
        <v>843.65</v>
      </c>
      <c r="G17" s="24">
        <v>8.3599999999999994E-2</v>
      </c>
    </row>
    <row r="18" spans="1:7" ht="12.95" customHeight="1">
      <c r="A18" s="9"/>
      <c r="B18" s="26" t="s">
        <v>23</v>
      </c>
      <c r="C18" s="25" t="s">
        <v>2</v>
      </c>
      <c r="D18" s="26" t="s">
        <v>2</v>
      </c>
      <c r="E18" s="26" t="s">
        <v>2</v>
      </c>
      <c r="F18" s="27">
        <v>8334.83</v>
      </c>
      <c r="G18" s="28">
        <v>0.82599999999999996</v>
      </c>
    </row>
    <row r="19" spans="1:7" ht="12.95" customHeight="1">
      <c r="A19" s="9"/>
      <c r="B19" s="17" t="s">
        <v>24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1772</v>
      </c>
      <c r="B21" s="21" t="s">
        <v>2689</v>
      </c>
      <c r="C21" s="16" t="s">
        <v>1773</v>
      </c>
      <c r="D21" s="18" t="s">
        <v>14</v>
      </c>
      <c r="E21" s="22">
        <v>1020000</v>
      </c>
      <c r="F21" s="23">
        <v>1036.19</v>
      </c>
      <c r="G21" s="24">
        <v>0.1027</v>
      </c>
    </row>
    <row r="22" spans="1:7" ht="12.95" customHeight="1">
      <c r="A22" s="9"/>
      <c r="B22" s="26" t="s">
        <v>23</v>
      </c>
      <c r="C22" s="25" t="s">
        <v>2</v>
      </c>
      <c r="D22" s="26" t="s">
        <v>2</v>
      </c>
      <c r="E22" s="26" t="s">
        <v>2</v>
      </c>
      <c r="F22" s="27">
        <v>1036.19</v>
      </c>
      <c r="G22" s="28">
        <v>0.1027</v>
      </c>
    </row>
    <row r="23" spans="1:7" ht="12.95" customHeight="1">
      <c r="A23" s="9"/>
      <c r="B23" s="34" t="s">
        <v>2107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23</v>
      </c>
      <c r="C24" s="38" t="s">
        <v>2</v>
      </c>
      <c r="D24" s="39" t="s">
        <v>2</v>
      </c>
      <c r="E24" s="39" t="s">
        <v>2</v>
      </c>
      <c r="F24" s="40" t="s">
        <v>25</v>
      </c>
      <c r="G24" s="41" t="s">
        <v>25</v>
      </c>
    </row>
    <row r="25" spans="1:7" ht="12.95" customHeight="1">
      <c r="A25" s="9"/>
      <c r="B25" s="26" t="s">
        <v>26</v>
      </c>
      <c r="C25" s="32" t="s">
        <v>2</v>
      </c>
      <c r="D25" s="29" t="s">
        <v>2</v>
      </c>
      <c r="E25" s="42" t="s">
        <v>2</v>
      </c>
      <c r="F25" s="43">
        <v>9371.02</v>
      </c>
      <c r="G25" s="44">
        <v>0.92869999999999997</v>
      </c>
    </row>
    <row r="26" spans="1:7" ht="12.95" customHeight="1">
      <c r="A26" s="9"/>
      <c r="B26" s="17" t="s">
        <v>27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28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1744</v>
      </c>
      <c r="B28" s="21" t="s">
        <v>2168</v>
      </c>
      <c r="C28" s="16" t="s">
        <v>1745</v>
      </c>
      <c r="D28" s="18" t="s">
        <v>31</v>
      </c>
      <c r="E28" s="22">
        <v>200000</v>
      </c>
      <c r="F28" s="23">
        <v>190.42</v>
      </c>
      <c r="G28" s="24">
        <v>1.89E-2</v>
      </c>
    </row>
    <row r="29" spans="1:7" ht="12.95" customHeight="1">
      <c r="A29" s="9"/>
      <c r="B29" s="17" t="s">
        <v>358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359</v>
      </c>
      <c r="C30" s="16" t="s">
        <v>2</v>
      </c>
      <c r="D30" s="18" t="s">
        <v>2</v>
      </c>
      <c r="E30" s="45" t="s">
        <v>2</v>
      </c>
      <c r="F30" s="23">
        <v>225.04</v>
      </c>
      <c r="G30" s="24">
        <v>2.23E-2</v>
      </c>
    </row>
    <row r="31" spans="1:7" ht="12.95" customHeight="1">
      <c r="A31" s="9"/>
      <c r="B31" s="26" t="s">
        <v>26</v>
      </c>
      <c r="C31" s="32" t="s">
        <v>2</v>
      </c>
      <c r="D31" s="29" t="s">
        <v>2</v>
      </c>
      <c r="E31" s="42" t="s">
        <v>2</v>
      </c>
      <c r="F31" s="43">
        <v>415.46</v>
      </c>
      <c r="G31" s="44">
        <v>4.1200000000000001E-2</v>
      </c>
    </row>
    <row r="32" spans="1:7" ht="12.95" customHeight="1">
      <c r="A32" s="9"/>
      <c r="B32" s="26" t="s">
        <v>197</v>
      </c>
      <c r="C32" s="32" t="s">
        <v>2</v>
      </c>
      <c r="D32" s="29" t="s">
        <v>2</v>
      </c>
      <c r="E32" s="18" t="s">
        <v>2</v>
      </c>
      <c r="F32" s="43">
        <v>303.60000000000002</v>
      </c>
      <c r="G32" s="44">
        <v>3.0099999999999998E-2</v>
      </c>
    </row>
    <row r="33" spans="1:7" ht="12.95" customHeight="1" thickBot="1">
      <c r="A33" s="9"/>
      <c r="B33" s="47" t="s">
        <v>198</v>
      </c>
      <c r="C33" s="46" t="s">
        <v>2</v>
      </c>
      <c r="D33" s="48" t="s">
        <v>2</v>
      </c>
      <c r="E33" s="48" t="s">
        <v>2</v>
      </c>
      <c r="F33" s="49">
        <v>10090.0830597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199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53"/>
      <c r="C38" s="9"/>
      <c r="E38" s="9"/>
      <c r="F38" s="9"/>
      <c r="G38" s="9"/>
    </row>
    <row r="39" spans="1:7" ht="12.95" customHeight="1">
      <c r="A39" s="9"/>
      <c r="B39" s="8" t="s">
        <v>2</v>
      </c>
      <c r="C39" s="9"/>
      <c r="D39" s="54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7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4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Corporate Bond Fund (IDFC CBF)</v>
      </c>
      <c r="C4" s="72"/>
      <c r="D4" s="72"/>
      <c r="E4" s="72"/>
      <c r="F4" s="72"/>
      <c r="G4" s="72"/>
    </row>
    <row r="5" spans="1:7" s="64" customFormat="1" ht="15.95" customHeight="1">
      <c r="A5" s="62" t="s">
        <v>1801</v>
      </c>
      <c r="B5" s="63" t="s">
        <v>2150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1802</v>
      </c>
      <c r="B12" s="21" t="s">
        <v>2692</v>
      </c>
      <c r="C12" s="16" t="s">
        <v>1803</v>
      </c>
      <c r="D12" s="18" t="s">
        <v>14</v>
      </c>
      <c r="E12" s="22">
        <v>26000000</v>
      </c>
      <c r="F12" s="23">
        <v>26760.94</v>
      </c>
      <c r="G12" s="24">
        <v>3.39E-2</v>
      </c>
    </row>
    <row r="13" spans="1:7" ht="12.95" customHeight="1">
      <c r="A13" s="20" t="s">
        <v>1804</v>
      </c>
      <c r="B13" s="21" t="s">
        <v>1806</v>
      </c>
      <c r="C13" s="16" t="s">
        <v>1805</v>
      </c>
      <c r="D13" s="18" t="s">
        <v>14</v>
      </c>
      <c r="E13" s="22">
        <v>24300000</v>
      </c>
      <c r="F13" s="23">
        <v>24897.39</v>
      </c>
      <c r="G13" s="24">
        <v>3.15E-2</v>
      </c>
    </row>
    <row r="14" spans="1:7" ht="12.95" customHeight="1">
      <c r="A14" s="20" t="s">
        <v>1807</v>
      </c>
      <c r="B14" s="21" t="s">
        <v>2800</v>
      </c>
      <c r="C14" s="16" t="s">
        <v>1808</v>
      </c>
      <c r="D14" s="18" t="s">
        <v>14</v>
      </c>
      <c r="E14" s="22">
        <v>23150000</v>
      </c>
      <c r="F14" s="23">
        <v>23296.49</v>
      </c>
      <c r="G14" s="24">
        <v>2.9499999999999998E-2</v>
      </c>
    </row>
    <row r="15" spans="1:7" ht="12.95" customHeight="1">
      <c r="A15" s="20" t="s">
        <v>794</v>
      </c>
      <c r="B15" s="21" t="s">
        <v>796</v>
      </c>
      <c r="C15" s="16" t="s">
        <v>795</v>
      </c>
      <c r="D15" s="18" t="s">
        <v>14</v>
      </c>
      <c r="E15" s="22">
        <v>21500000</v>
      </c>
      <c r="F15" s="23">
        <v>22140.46</v>
      </c>
      <c r="G15" s="24">
        <v>2.8000000000000001E-2</v>
      </c>
    </row>
    <row r="16" spans="1:7" ht="12.95" customHeight="1">
      <c r="A16" s="20" t="s">
        <v>1809</v>
      </c>
      <c r="B16" s="21" t="s">
        <v>2693</v>
      </c>
      <c r="C16" s="16" t="s">
        <v>1810</v>
      </c>
      <c r="D16" s="18" t="s">
        <v>14</v>
      </c>
      <c r="E16" s="22">
        <v>20000000</v>
      </c>
      <c r="F16" s="23">
        <v>20042.560000000001</v>
      </c>
      <c r="G16" s="24">
        <v>2.5399999999999999E-2</v>
      </c>
    </row>
    <row r="17" spans="1:7" ht="12.95" customHeight="1">
      <c r="A17" s="20" t="s">
        <v>1811</v>
      </c>
      <c r="B17" s="21" t="s">
        <v>2694</v>
      </c>
      <c r="C17" s="16" t="s">
        <v>1812</v>
      </c>
      <c r="D17" s="18" t="s">
        <v>14</v>
      </c>
      <c r="E17" s="22">
        <v>19000000</v>
      </c>
      <c r="F17" s="23">
        <v>19559.23</v>
      </c>
      <c r="G17" s="24">
        <v>2.4799999999999999E-2</v>
      </c>
    </row>
    <row r="18" spans="1:7" ht="12.95" customHeight="1">
      <c r="A18" s="20" t="s">
        <v>1813</v>
      </c>
      <c r="B18" s="21" t="s">
        <v>2291</v>
      </c>
      <c r="C18" s="16" t="s">
        <v>1814</v>
      </c>
      <c r="D18" s="18" t="s">
        <v>14</v>
      </c>
      <c r="E18" s="22">
        <v>17500000</v>
      </c>
      <c r="F18" s="23">
        <v>17589.16</v>
      </c>
      <c r="G18" s="24">
        <v>2.23E-2</v>
      </c>
    </row>
    <row r="19" spans="1:7" ht="12.95" customHeight="1">
      <c r="A19" s="20" t="s">
        <v>1815</v>
      </c>
      <c r="B19" s="21" t="s">
        <v>1817</v>
      </c>
      <c r="C19" s="16" t="s">
        <v>1816</v>
      </c>
      <c r="D19" s="18" t="s">
        <v>14</v>
      </c>
      <c r="E19" s="22">
        <v>17500000</v>
      </c>
      <c r="F19" s="23">
        <v>17487.3</v>
      </c>
      <c r="G19" s="24">
        <v>2.2200000000000001E-2</v>
      </c>
    </row>
    <row r="20" spans="1:7" ht="12.95" customHeight="1">
      <c r="A20" s="20" t="s">
        <v>800</v>
      </c>
      <c r="B20" s="21" t="s">
        <v>802</v>
      </c>
      <c r="C20" s="16" t="s">
        <v>801</v>
      </c>
      <c r="D20" s="18" t="s">
        <v>14</v>
      </c>
      <c r="E20" s="22">
        <v>17500000</v>
      </c>
      <c r="F20" s="23">
        <v>17405.099999999999</v>
      </c>
      <c r="G20" s="24">
        <v>2.1999999999999999E-2</v>
      </c>
    </row>
    <row r="21" spans="1:7" ht="12.95" customHeight="1">
      <c r="A21" s="20" t="s">
        <v>261</v>
      </c>
      <c r="B21" s="21" t="s">
        <v>2197</v>
      </c>
      <c r="C21" s="16" t="s">
        <v>262</v>
      </c>
      <c r="D21" s="18" t="s">
        <v>14</v>
      </c>
      <c r="E21" s="22">
        <v>16000000</v>
      </c>
      <c r="F21" s="23">
        <v>16064.72</v>
      </c>
      <c r="G21" s="24">
        <v>2.0400000000000001E-2</v>
      </c>
    </row>
    <row r="22" spans="1:7" ht="12.95" customHeight="1">
      <c r="A22" s="20" t="s">
        <v>1818</v>
      </c>
      <c r="B22" s="21" t="s">
        <v>1820</v>
      </c>
      <c r="C22" s="16" t="s">
        <v>1819</v>
      </c>
      <c r="D22" s="18" t="s">
        <v>14</v>
      </c>
      <c r="E22" s="22">
        <v>15000000</v>
      </c>
      <c r="F22" s="23">
        <v>15000.65</v>
      </c>
      <c r="G22" s="24">
        <v>1.9E-2</v>
      </c>
    </row>
    <row r="23" spans="1:7" ht="12.95" customHeight="1">
      <c r="A23" s="20" t="s">
        <v>811</v>
      </c>
      <c r="B23" s="21" t="s">
        <v>2288</v>
      </c>
      <c r="C23" s="16" t="s">
        <v>812</v>
      </c>
      <c r="D23" s="18" t="s">
        <v>14</v>
      </c>
      <c r="E23" s="22">
        <v>12150000</v>
      </c>
      <c r="F23" s="23">
        <v>12449.92</v>
      </c>
      <c r="G23" s="24">
        <v>1.5800000000000002E-2</v>
      </c>
    </row>
    <row r="24" spans="1:7" ht="12.95" customHeight="1">
      <c r="A24" s="20" t="s">
        <v>1821</v>
      </c>
      <c r="B24" s="21" t="s">
        <v>2695</v>
      </c>
      <c r="C24" s="16" t="s">
        <v>1822</v>
      </c>
      <c r="D24" s="18" t="s">
        <v>14</v>
      </c>
      <c r="E24" s="22">
        <v>11500000</v>
      </c>
      <c r="F24" s="23">
        <v>11539.17</v>
      </c>
      <c r="G24" s="24">
        <v>1.46E-2</v>
      </c>
    </row>
    <row r="25" spans="1:7" ht="12.95" customHeight="1">
      <c r="A25" s="20" t="s">
        <v>1823</v>
      </c>
      <c r="B25" s="21" t="s">
        <v>1825</v>
      </c>
      <c r="C25" s="16" t="s">
        <v>1824</v>
      </c>
      <c r="D25" s="18" t="s">
        <v>14</v>
      </c>
      <c r="E25" s="22">
        <v>11100000</v>
      </c>
      <c r="F25" s="23">
        <v>10988.02</v>
      </c>
      <c r="G25" s="24">
        <v>1.3899999999999999E-2</v>
      </c>
    </row>
    <row r="26" spans="1:7" ht="12.95" customHeight="1">
      <c r="A26" s="20" t="s">
        <v>1826</v>
      </c>
      <c r="B26" s="21" t="s">
        <v>2288</v>
      </c>
      <c r="C26" s="16" t="s">
        <v>1827</v>
      </c>
      <c r="D26" s="18" t="s">
        <v>14</v>
      </c>
      <c r="E26" s="22">
        <v>10000000</v>
      </c>
      <c r="F26" s="23">
        <v>10276.459999999999</v>
      </c>
      <c r="G26" s="24">
        <v>1.2999999999999999E-2</v>
      </c>
    </row>
    <row r="27" spans="1:7" ht="12.95" customHeight="1">
      <c r="A27" s="20" t="s">
        <v>813</v>
      </c>
      <c r="B27" s="21" t="s">
        <v>2289</v>
      </c>
      <c r="C27" s="16" t="s">
        <v>814</v>
      </c>
      <c r="D27" s="18" t="s">
        <v>14</v>
      </c>
      <c r="E27" s="22">
        <v>10000000</v>
      </c>
      <c r="F27" s="23">
        <v>10235.469999999999</v>
      </c>
      <c r="G27" s="24">
        <v>1.2999999999999999E-2</v>
      </c>
    </row>
    <row r="28" spans="1:7" ht="12.95" customHeight="1">
      <c r="A28" s="20" t="s">
        <v>1828</v>
      </c>
      <c r="B28" s="21" t="s">
        <v>1830</v>
      </c>
      <c r="C28" s="16" t="s">
        <v>1829</v>
      </c>
      <c r="D28" s="18" t="s">
        <v>14</v>
      </c>
      <c r="E28" s="22">
        <v>10000000</v>
      </c>
      <c r="F28" s="23">
        <v>10229.74</v>
      </c>
      <c r="G28" s="24">
        <v>1.2999999999999999E-2</v>
      </c>
    </row>
    <row r="29" spans="1:7" ht="12.95" customHeight="1">
      <c r="A29" s="20" t="s">
        <v>1260</v>
      </c>
      <c r="B29" s="21" t="s">
        <v>2804</v>
      </c>
      <c r="C29" s="16" t="s">
        <v>1261</v>
      </c>
      <c r="D29" s="18" t="s">
        <v>281</v>
      </c>
      <c r="E29" s="22">
        <v>10000000</v>
      </c>
      <c r="F29" s="23">
        <v>9987.6200000000008</v>
      </c>
      <c r="G29" s="24">
        <v>1.2699999999999999E-2</v>
      </c>
    </row>
    <row r="30" spans="1:7" ht="12.95" customHeight="1">
      <c r="A30" s="20" t="s">
        <v>871</v>
      </c>
      <c r="B30" s="21" t="s">
        <v>873</v>
      </c>
      <c r="C30" s="16" t="s">
        <v>872</v>
      </c>
      <c r="D30" s="18" t="s">
        <v>14</v>
      </c>
      <c r="E30" s="22">
        <v>10000000</v>
      </c>
      <c r="F30" s="23">
        <v>9793.7800000000007</v>
      </c>
      <c r="G30" s="24">
        <v>1.24E-2</v>
      </c>
    </row>
    <row r="31" spans="1:7" ht="12.95" customHeight="1">
      <c r="A31" s="20" t="s">
        <v>1831</v>
      </c>
      <c r="B31" s="21" t="s">
        <v>2696</v>
      </c>
      <c r="C31" s="16" t="s">
        <v>1832</v>
      </c>
      <c r="D31" s="18" t="s">
        <v>14</v>
      </c>
      <c r="E31" s="22">
        <v>9500000</v>
      </c>
      <c r="F31" s="23">
        <v>9749.0300000000007</v>
      </c>
      <c r="G31" s="24">
        <v>1.23E-2</v>
      </c>
    </row>
    <row r="32" spans="1:7" ht="12.95" customHeight="1">
      <c r="A32" s="20" t="s">
        <v>1833</v>
      </c>
      <c r="B32" s="21" t="s">
        <v>2697</v>
      </c>
      <c r="C32" s="16" t="s">
        <v>1834</v>
      </c>
      <c r="D32" s="18" t="s">
        <v>14</v>
      </c>
      <c r="E32" s="22">
        <v>9000000</v>
      </c>
      <c r="F32" s="23">
        <v>9267.69</v>
      </c>
      <c r="G32" s="24">
        <v>1.17E-2</v>
      </c>
    </row>
    <row r="33" spans="1:7" ht="12.95" customHeight="1">
      <c r="A33" s="20" t="s">
        <v>1835</v>
      </c>
      <c r="B33" s="21" t="s">
        <v>2770</v>
      </c>
      <c r="C33" s="16" t="s">
        <v>1836</v>
      </c>
      <c r="D33" s="18" t="s">
        <v>14</v>
      </c>
      <c r="E33" s="22">
        <v>8500000</v>
      </c>
      <c r="F33" s="23">
        <v>8644.5300000000007</v>
      </c>
      <c r="G33" s="24">
        <v>1.0999999999999999E-2</v>
      </c>
    </row>
    <row r="34" spans="1:7" ht="12.95" customHeight="1">
      <c r="A34" s="20" t="s">
        <v>754</v>
      </c>
      <c r="B34" s="21" t="s">
        <v>2276</v>
      </c>
      <c r="C34" s="16" t="s">
        <v>755</v>
      </c>
      <c r="D34" s="18" t="s">
        <v>14</v>
      </c>
      <c r="E34" s="22">
        <v>8500000</v>
      </c>
      <c r="F34" s="23">
        <v>8573.7900000000009</v>
      </c>
      <c r="G34" s="24">
        <v>1.09E-2</v>
      </c>
    </row>
    <row r="35" spans="1:7" ht="12.95" customHeight="1">
      <c r="A35" s="20" t="s">
        <v>764</v>
      </c>
      <c r="B35" s="21" t="s">
        <v>2281</v>
      </c>
      <c r="C35" s="16" t="s">
        <v>765</v>
      </c>
      <c r="D35" s="18" t="s">
        <v>14</v>
      </c>
      <c r="E35" s="22">
        <v>8500000</v>
      </c>
      <c r="F35" s="23">
        <v>8436.4</v>
      </c>
      <c r="G35" s="24">
        <v>1.0699999999999999E-2</v>
      </c>
    </row>
    <row r="36" spans="1:7" ht="12.95" customHeight="1">
      <c r="A36" s="20" t="s">
        <v>1837</v>
      </c>
      <c r="B36" s="21" t="s">
        <v>2698</v>
      </c>
      <c r="C36" s="16" t="s">
        <v>1838</v>
      </c>
      <c r="D36" s="18" t="s">
        <v>14</v>
      </c>
      <c r="E36" s="22">
        <v>8500000</v>
      </c>
      <c r="F36" s="23">
        <v>8330.1299999999992</v>
      </c>
      <c r="G36" s="24">
        <v>1.06E-2</v>
      </c>
    </row>
    <row r="37" spans="1:7" ht="12.95" customHeight="1">
      <c r="A37" s="20" t="s">
        <v>1839</v>
      </c>
      <c r="B37" s="21" t="s">
        <v>2699</v>
      </c>
      <c r="C37" s="16" t="s">
        <v>1840</v>
      </c>
      <c r="D37" s="18" t="s">
        <v>14</v>
      </c>
      <c r="E37" s="22">
        <v>7650000</v>
      </c>
      <c r="F37" s="23">
        <v>7946.11</v>
      </c>
      <c r="G37" s="24">
        <v>1.01E-2</v>
      </c>
    </row>
    <row r="38" spans="1:7" ht="12.95" customHeight="1">
      <c r="A38" s="20" t="s">
        <v>1841</v>
      </c>
      <c r="B38" s="21" t="s">
        <v>2700</v>
      </c>
      <c r="C38" s="16" t="s">
        <v>1842</v>
      </c>
      <c r="D38" s="18" t="s">
        <v>14</v>
      </c>
      <c r="E38" s="22">
        <v>7900000</v>
      </c>
      <c r="F38" s="23">
        <v>7927.51</v>
      </c>
      <c r="G38" s="24">
        <v>0.01</v>
      </c>
    </row>
    <row r="39" spans="1:7" ht="12.95" customHeight="1">
      <c r="A39" s="20" t="s">
        <v>1843</v>
      </c>
      <c r="B39" s="57" t="s">
        <v>2701</v>
      </c>
      <c r="C39" s="16" t="s">
        <v>1844</v>
      </c>
      <c r="D39" s="56" t="s">
        <v>14</v>
      </c>
      <c r="E39" s="22">
        <v>7500000</v>
      </c>
      <c r="F39" s="23">
        <v>7555.59</v>
      </c>
      <c r="G39" s="24">
        <v>9.5999999999999992E-3</v>
      </c>
    </row>
    <row r="40" spans="1:7" ht="12.95" customHeight="1">
      <c r="A40" s="20" t="s">
        <v>1845</v>
      </c>
      <c r="B40" s="21" t="s">
        <v>2702</v>
      </c>
      <c r="C40" s="16" t="s">
        <v>1846</v>
      </c>
      <c r="D40" s="18" t="s">
        <v>14</v>
      </c>
      <c r="E40" s="22">
        <v>7050000</v>
      </c>
      <c r="F40" s="23">
        <v>7306.64</v>
      </c>
      <c r="G40" s="24">
        <v>9.2999999999999992E-3</v>
      </c>
    </row>
    <row r="41" spans="1:7" ht="12.95" customHeight="1">
      <c r="A41" s="20" t="s">
        <v>1847</v>
      </c>
      <c r="B41" s="21" t="s">
        <v>1849</v>
      </c>
      <c r="C41" s="16" t="s">
        <v>1848</v>
      </c>
      <c r="D41" s="18" t="s">
        <v>14</v>
      </c>
      <c r="E41" s="22">
        <v>7000000</v>
      </c>
      <c r="F41" s="23">
        <v>7270.27</v>
      </c>
      <c r="G41" s="24">
        <v>9.1999999999999998E-3</v>
      </c>
    </row>
    <row r="42" spans="1:7" ht="12.95" customHeight="1">
      <c r="A42" s="20" t="s">
        <v>1850</v>
      </c>
      <c r="B42" s="21" t="s">
        <v>2267</v>
      </c>
      <c r="C42" s="16" t="s">
        <v>1851</v>
      </c>
      <c r="D42" s="18" t="s">
        <v>14</v>
      </c>
      <c r="E42" s="22">
        <v>7000000</v>
      </c>
      <c r="F42" s="23">
        <v>7171.8</v>
      </c>
      <c r="G42" s="24">
        <v>9.1000000000000004E-3</v>
      </c>
    </row>
    <row r="43" spans="1:7" ht="12.95" customHeight="1">
      <c r="A43" s="20" t="s">
        <v>1852</v>
      </c>
      <c r="B43" s="21" t="s">
        <v>2703</v>
      </c>
      <c r="C43" s="16" t="s">
        <v>1853</v>
      </c>
      <c r="D43" s="18" t="s">
        <v>281</v>
      </c>
      <c r="E43" s="22">
        <v>7000000</v>
      </c>
      <c r="F43" s="23">
        <v>7127.26</v>
      </c>
      <c r="G43" s="24">
        <v>8.9999999999999993E-3</v>
      </c>
    </row>
    <row r="44" spans="1:7" ht="12.95" customHeight="1">
      <c r="A44" s="20" t="s">
        <v>1854</v>
      </c>
      <c r="B44" s="21" t="s">
        <v>1856</v>
      </c>
      <c r="C44" s="16" t="s">
        <v>1855</v>
      </c>
      <c r="D44" s="18" t="s">
        <v>14</v>
      </c>
      <c r="E44" s="22">
        <v>6500000</v>
      </c>
      <c r="F44" s="23">
        <v>6968.14</v>
      </c>
      <c r="G44" s="24">
        <v>8.8000000000000005E-3</v>
      </c>
    </row>
    <row r="45" spans="1:7" ht="12.95" customHeight="1">
      <c r="A45" s="20" t="s">
        <v>858</v>
      </c>
      <c r="B45" s="21" t="s">
        <v>2304</v>
      </c>
      <c r="C45" s="16" t="s">
        <v>859</v>
      </c>
      <c r="D45" s="18" t="s">
        <v>14</v>
      </c>
      <c r="E45" s="22">
        <v>6650000</v>
      </c>
      <c r="F45" s="23">
        <v>6795.69</v>
      </c>
      <c r="G45" s="24">
        <v>8.6E-3</v>
      </c>
    </row>
    <row r="46" spans="1:7" ht="12.95" customHeight="1">
      <c r="A46" s="20" t="s">
        <v>771</v>
      </c>
      <c r="B46" s="21" t="s">
        <v>2283</v>
      </c>
      <c r="C46" s="16" t="s">
        <v>772</v>
      </c>
      <c r="D46" s="18" t="s">
        <v>14</v>
      </c>
      <c r="E46" s="22">
        <v>6500000</v>
      </c>
      <c r="F46" s="23">
        <v>6742.85</v>
      </c>
      <c r="G46" s="24">
        <v>8.5000000000000006E-3</v>
      </c>
    </row>
    <row r="47" spans="1:7" ht="12.95" customHeight="1">
      <c r="A47" s="20" t="s">
        <v>1857</v>
      </c>
      <c r="B47" s="21" t="s">
        <v>2704</v>
      </c>
      <c r="C47" s="16" t="s">
        <v>1858</v>
      </c>
      <c r="D47" s="18" t="s">
        <v>14</v>
      </c>
      <c r="E47" s="22">
        <v>6500000</v>
      </c>
      <c r="F47" s="23">
        <v>6650.68</v>
      </c>
      <c r="G47" s="24">
        <v>8.3999999999999995E-3</v>
      </c>
    </row>
    <row r="48" spans="1:7" ht="12.95" customHeight="1">
      <c r="A48" s="20" t="s">
        <v>1859</v>
      </c>
      <c r="B48" s="21" t="s">
        <v>2774</v>
      </c>
      <c r="C48" s="16" t="s">
        <v>1860</v>
      </c>
      <c r="D48" s="18" t="s">
        <v>281</v>
      </c>
      <c r="E48" s="22">
        <v>6500000</v>
      </c>
      <c r="F48" s="23">
        <v>6618.76</v>
      </c>
      <c r="G48" s="24">
        <v>8.3999999999999995E-3</v>
      </c>
    </row>
    <row r="49" spans="1:7" ht="12.95" customHeight="1">
      <c r="A49" s="20" t="s">
        <v>1861</v>
      </c>
      <c r="B49" s="21" t="s">
        <v>2705</v>
      </c>
      <c r="C49" s="16" t="s">
        <v>1862</v>
      </c>
      <c r="D49" s="18" t="s">
        <v>14</v>
      </c>
      <c r="E49" s="22">
        <v>6500000</v>
      </c>
      <c r="F49" s="23">
        <v>6521.11</v>
      </c>
      <c r="G49" s="24">
        <v>8.3000000000000001E-3</v>
      </c>
    </row>
    <row r="50" spans="1:7" ht="12.95" customHeight="1">
      <c r="A50" s="20" t="s">
        <v>1863</v>
      </c>
      <c r="B50" s="21" t="s">
        <v>1865</v>
      </c>
      <c r="C50" s="16" t="s">
        <v>1864</v>
      </c>
      <c r="D50" s="18" t="s">
        <v>14</v>
      </c>
      <c r="E50" s="22">
        <v>6150000</v>
      </c>
      <c r="F50" s="23">
        <v>6295.65</v>
      </c>
      <c r="G50" s="24">
        <v>8.0000000000000002E-3</v>
      </c>
    </row>
    <row r="51" spans="1:7" ht="12.95" customHeight="1">
      <c r="A51" s="20" t="s">
        <v>1866</v>
      </c>
      <c r="B51" s="21" t="s">
        <v>2706</v>
      </c>
      <c r="C51" s="16" t="s">
        <v>1867</v>
      </c>
      <c r="D51" s="18" t="s">
        <v>14</v>
      </c>
      <c r="E51" s="22">
        <v>6000000</v>
      </c>
      <c r="F51" s="23">
        <v>6248.8</v>
      </c>
      <c r="G51" s="24">
        <v>7.9000000000000008E-3</v>
      </c>
    </row>
    <row r="52" spans="1:7" ht="12.95" customHeight="1">
      <c r="A52" s="20" t="s">
        <v>345</v>
      </c>
      <c r="B52" s="21" t="s">
        <v>2217</v>
      </c>
      <c r="C52" s="16" t="s">
        <v>346</v>
      </c>
      <c r="D52" s="18" t="s">
        <v>14</v>
      </c>
      <c r="E52" s="22">
        <v>6000000</v>
      </c>
      <c r="F52" s="23">
        <v>6200.88</v>
      </c>
      <c r="G52" s="24">
        <v>7.9000000000000008E-3</v>
      </c>
    </row>
    <row r="53" spans="1:7" ht="12.95" customHeight="1">
      <c r="A53" s="20" t="s">
        <v>1868</v>
      </c>
      <c r="B53" s="21" t="s">
        <v>2707</v>
      </c>
      <c r="C53" s="16" t="s">
        <v>1869</v>
      </c>
      <c r="D53" s="18" t="s">
        <v>14</v>
      </c>
      <c r="E53" s="22">
        <v>6000000</v>
      </c>
      <c r="F53" s="23">
        <v>6190.14</v>
      </c>
      <c r="G53" s="24">
        <v>7.7999999999999996E-3</v>
      </c>
    </row>
    <row r="54" spans="1:7" ht="12.95" customHeight="1">
      <c r="A54" s="20" t="s">
        <v>1870</v>
      </c>
      <c r="B54" s="21" t="s">
        <v>2256</v>
      </c>
      <c r="C54" s="16" t="s">
        <v>1871</v>
      </c>
      <c r="D54" s="18" t="s">
        <v>14</v>
      </c>
      <c r="E54" s="22">
        <v>6000000</v>
      </c>
      <c r="F54" s="23">
        <v>6177.85</v>
      </c>
      <c r="G54" s="24">
        <v>7.7999999999999996E-3</v>
      </c>
    </row>
    <row r="55" spans="1:7" ht="12.95" customHeight="1">
      <c r="A55" s="20" t="s">
        <v>1872</v>
      </c>
      <c r="B55" s="21" t="s">
        <v>2708</v>
      </c>
      <c r="C55" s="16" t="s">
        <v>1873</v>
      </c>
      <c r="D55" s="18" t="s">
        <v>14</v>
      </c>
      <c r="E55" s="22">
        <v>6000000</v>
      </c>
      <c r="F55" s="23">
        <v>6172.48</v>
      </c>
      <c r="G55" s="24">
        <v>7.7999999999999996E-3</v>
      </c>
    </row>
    <row r="56" spans="1:7" ht="12.95" customHeight="1">
      <c r="A56" s="20" t="s">
        <v>1874</v>
      </c>
      <c r="B56" s="21" t="s">
        <v>2773</v>
      </c>
      <c r="C56" s="16" t="s">
        <v>1875</v>
      </c>
      <c r="D56" s="18" t="s">
        <v>281</v>
      </c>
      <c r="E56" s="22">
        <v>6000000</v>
      </c>
      <c r="F56" s="23">
        <v>6109.58</v>
      </c>
      <c r="G56" s="24">
        <v>7.7000000000000002E-3</v>
      </c>
    </row>
    <row r="57" spans="1:7" ht="12.95" customHeight="1">
      <c r="A57" s="20" t="s">
        <v>1876</v>
      </c>
      <c r="B57" s="21" t="s">
        <v>2709</v>
      </c>
      <c r="C57" s="16" t="s">
        <v>1877</v>
      </c>
      <c r="D57" s="18" t="s">
        <v>14</v>
      </c>
      <c r="E57" s="22">
        <v>6000000</v>
      </c>
      <c r="F57" s="23">
        <v>6046.25</v>
      </c>
      <c r="G57" s="24">
        <v>7.7000000000000002E-3</v>
      </c>
    </row>
    <row r="58" spans="1:7" ht="12.95" customHeight="1">
      <c r="A58" s="20" t="s">
        <v>815</v>
      </c>
      <c r="B58" s="21" t="s">
        <v>2290</v>
      </c>
      <c r="C58" s="16" t="s">
        <v>816</v>
      </c>
      <c r="D58" s="18" t="s">
        <v>14</v>
      </c>
      <c r="E58" s="22">
        <v>5500000</v>
      </c>
      <c r="F58" s="23">
        <v>5604.95</v>
      </c>
      <c r="G58" s="24">
        <v>7.1000000000000004E-3</v>
      </c>
    </row>
    <row r="59" spans="1:7" ht="12.95" customHeight="1">
      <c r="A59" s="20" t="s">
        <v>1878</v>
      </c>
      <c r="B59" s="21" t="s">
        <v>2710</v>
      </c>
      <c r="C59" s="16" t="s">
        <v>1879</v>
      </c>
      <c r="D59" s="18" t="s">
        <v>281</v>
      </c>
      <c r="E59" s="22">
        <v>5500000</v>
      </c>
      <c r="F59" s="23">
        <v>5600.54</v>
      </c>
      <c r="G59" s="24">
        <v>7.1000000000000004E-3</v>
      </c>
    </row>
    <row r="60" spans="1:7" ht="12.95" customHeight="1">
      <c r="A60" s="20" t="s">
        <v>1880</v>
      </c>
      <c r="B60" s="21" t="s">
        <v>2711</v>
      </c>
      <c r="C60" s="16" t="s">
        <v>1881</v>
      </c>
      <c r="D60" s="18" t="s">
        <v>14</v>
      </c>
      <c r="E60" s="22">
        <v>5500000</v>
      </c>
      <c r="F60" s="23">
        <v>5585.23</v>
      </c>
      <c r="G60" s="24">
        <v>7.1000000000000004E-3</v>
      </c>
    </row>
    <row r="61" spans="1:7" ht="12.95" customHeight="1">
      <c r="A61" s="20" t="s">
        <v>721</v>
      </c>
      <c r="B61" s="21" t="s">
        <v>2265</v>
      </c>
      <c r="C61" s="16" t="s">
        <v>722</v>
      </c>
      <c r="D61" s="18" t="s">
        <v>14</v>
      </c>
      <c r="E61" s="22">
        <v>5000000</v>
      </c>
      <c r="F61" s="23">
        <v>5125.97</v>
      </c>
      <c r="G61" s="24">
        <v>6.4999999999999997E-3</v>
      </c>
    </row>
    <row r="62" spans="1:7" ht="12.95" customHeight="1">
      <c r="A62" s="20" t="s">
        <v>1882</v>
      </c>
      <c r="B62" s="21" t="s">
        <v>2712</v>
      </c>
      <c r="C62" s="16" t="s">
        <v>1883</v>
      </c>
      <c r="D62" s="18" t="s">
        <v>14</v>
      </c>
      <c r="E62" s="22">
        <v>5000000</v>
      </c>
      <c r="F62" s="23">
        <v>5094.33</v>
      </c>
      <c r="G62" s="24">
        <v>6.4999999999999997E-3</v>
      </c>
    </row>
    <row r="63" spans="1:7" ht="12.95" customHeight="1">
      <c r="A63" s="20" t="s">
        <v>1884</v>
      </c>
      <c r="B63" s="21" t="s">
        <v>2710</v>
      </c>
      <c r="C63" s="16" t="s">
        <v>1885</v>
      </c>
      <c r="D63" s="18" t="s">
        <v>281</v>
      </c>
      <c r="E63" s="22">
        <v>5000000</v>
      </c>
      <c r="F63" s="23">
        <v>5089.26</v>
      </c>
      <c r="G63" s="24">
        <v>6.4000000000000003E-3</v>
      </c>
    </row>
    <row r="64" spans="1:7" ht="12.95" customHeight="1">
      <c r="A64" s="20" t="s">
        <v>1886</v>
      </c>
      <c r="B64" s="21" t="s">
        <v>2712</v>
      </c>
      <c r="C64" s="16" t="s">
        <v>1887</v>
      </c>
      <c r="D64" s="18" t="s">
        <v>14</v>
      </c>
      <c r="E64" s="22">
        <v>5000000</v>
      </c>
      <c r="F64" s="23">
        <v>5048.76</v>
      </c>
      <c r="G64" s="24">
        <v>6.4000000000000003E-3</v>
      </c>
    </row>
    <row r="65" spans="1:7" ht="12.95" customHeight="1">
      <c r="A65" s="20" t="s">
        <v>1888</v>
      </c>
      <c r="B65" s="21" t="s">
        <v>2713</v>
      </c>
      <c r="C65" s="16" t="s">
        <v>1889</v>
      </c>
      <c r="D65" s="18" t="s">
        <v>14</v>
      </c>
      <c r="E65" s="22">
        <v>5000000</v>
      </c>
      <c r="F65" s="23">
        <v>5014.58</v>
      </c>
      <c r="G65" s="24">
        <v>6.4000000000000003E-3</v>
      </c>
    </row>
    <row r="66" spans="1:7" ht="12.95" customHeight="1">
      <c r="A66" s="20" t="s">
        <v>1890</v>
      </c>
      <c r="B66" s="21" t="s">
        <v>2790</v>
      </c>
      <c r="C66" s="16" t="s">
        <v>1891</v>
      </c>
      <c r="D66" s="18" t="s">
        <v>14</v>
      </c>
      <c r="E66" s="22">
        <v>5000000</v>
      </c>
      <c r="F66" s="23">
        <v>5009.5600000000004</v>
      </c>
      <c r="G66" s="24">
        <v>6.3E-3</v>
      </c>
    </row>
    <row r="67" spans="1:7" ht="12.95" customHeight="1">
      <c r="A67" s="20" t="s">
        <v>1892</v>
      </c>
      <c r="B67" s="21" t="s">
        <v>2714</v>
      </c>
      <c r="C67" s="16" t="s">
        <v>1893</v>
      </c>
      <c r="D67" s="18" t="s">
        <v>14</v>
      </c>
      <c r="E67" s="22">
        <v>5000000</v>
      </c>
      <c r="F67" s="23">
        <v>5008.38</v>
      </c>
      <c r="G67" s="24">
        <v>6.3E-3</v>
      </c>
    </row>
    <row r="68" spans="1:7" ht="12.95" customHeight="1">
      <c r="A68" s="20" t="s">
        <v>1894</v>
      </c>
      <c r="B68" s="21" t="s">
        <v>2784</v>
      </c>
      <c r="C68" s="16" t="s">
        <v>1895</v>
      </c>
      <c r="D68" s="18" t="s">
        <v>281</v>
      </c>
      <c r="E68" s="22">
        <v>5000000</v>
      </c>
      <c r="F68" s="23">
        <v>4994.8100000000004</v>
      </c>
      <c r="G68" s="24">
        <v>6.3E-3</v>
      </c>
    </row>
    <row r="69" spans="1:7" ht="12.95" customHeight="1">
      <c r="A69" s="20" t="s">
        <v>1896</v>
      </c>
      <c r="B69" s="21" t="s">
        <v>2772</v>
      </c>
      <c r="C69" s="16" t="s">
        <v>1897</v>
      </c>
      <c r="D69" s="18" t="s">
        <v>281</v>
      </c>
      <c r="E69" s="22">
        <v>4900000</v>
      </c>
      <c r="F69" s="23">
        <v>4989.9799999999996</v>
      </c>
      <c r="G69" s="24">
        <v>6.3E-3</v>
      </c>
    </row>
    <row r="70" spans="1:7" ht="12.95" customHeight="1">
      <c r="A70" s="20" t="s">
        <v>1898</v>
      </c>
      <c r="B70" s="21" t="s">
        <v>2715</v>
      </c>
      <c r="C70" s="16" t="s">
        <v>1899</v>
      </c>
      <c r="D70" s="18" t="s">
        <v>14</v>
      </c>
      <c r="E70" s="22">
        <v>5000000</v>
      </c>
      <c r="F70" s="23">
        <v>4974.78</v>
      </c>
      <c r="G70" s="24">
        <v>6.3E-3</v>
      </c>
    </row>
    <row r="71" spans="1:7" ht="12.95" customHeight="1">
      <c r="A71" s="20" t="s">
        <v>839</v>
      </c>
      <c r="B71" s="21" t="s">
        <v>2296</v>
      </c>
      <c r="C71" s="16" t="s">
        <v>840</v>
      </c>
      <c r="D71" s="18" t="s">
        <v>14</v>
      </c>
      <c r="E71" s="22">
        <v>5000000</v>
      </c>
      <c r="F71" s="23">
        <v>4938.24</v>
      </c>
      <c r="G71" s="24">
        <v>6.3E-3</v>
      </c>
    </row>
    <row r="72" spans="1:7" ht="12.95" customHeight="1">
      <c r="A72" s="20" t="s">
        <v>1900</v>
      </c>
      <c r="B72" s="21" t="s">
        <v>2716</v>
      </c>
      <c r="C72" s="16" t="s">
        <v>1901</v>
      </c>
      <c r="D72" s="18" t="s">
        <v>14</v>
      </c>
      <c r="E72" s="22">
        <v>4700000</v>
      </c>
      <c r="F72" s="23">
        <v>4819.37</v>
      </c>
      <c r="G72" s="24">
        <v>6.1000000000000004E-3</v>
      </c>
    </row>
    <row r="73" spans="1:7" ht="12.95" customHeight="1">
      <c r="A73" s="20" t="s">
        <v>1902</v>
      </c>
      <c r="B73" s="21" t="s">
        <v>2717</v>
      </c>
      <c r="C73" s="16" t="s">
        <v>1903</v>
      </c>
      <c r="D73" s="18" t="s">
        <v>14</v>
      </c>
      <c r="E73" s="22">
        <v>4600000</v>
      </c>
      <c r="F73" s="23">
        <v>4699.13</v>
      </c>
      <c r="G73" s="24">
        <v>6.0000000000000001E-3</v>
      </c>
    </row>
    <row r="74" spans="1:7" ht="12.95" customHeight="1">
      <c r="A74" s="20" t="s">
        <v>1904</v>
      </c>
      <c r="B74" s="21" t="s">
        <v>2718</v>
      </c>
      <c r="C74" s="16" t="s">
        <v>1905</v>
      </c>
      <c r="D74" s="18" t="s">
        <v>14</v>
      </c>
      <c r="E74" s="22">
        <v>4500000</v>
      </c>
      <c r="F74" s="23">
        <v>4659.1099999999997</v>
      </c>
      <c r="G74" s="24">
        <v>5.8999999999999999E-3</v>
      </c>
    </row>
    <row r="75" spans="1:7" ht="12.95" customHeight="1">
      <c r="A75" s="20" t="s">
        <v>1906</v>
      </c>
      <c r="B75" s="21" t="s">
        <v>2719</v>
      </c>
      <c r="C75" s="16" t="s">
        <v>1907</v>
      </c>
      <c r="D75" s="18" t="s">
        <v>14</v>
      </c>
      <c r="E75" s="22">
        <v>4500000</v>
      </c>
      <c r="F75" s="23">
        <v>4592.1899999999996</v>
      </c>
      <c r="G75" s="24">
        <v>5.7999999999999996E-3</v>
      </c>
    </row>
    <row r="76" spans="1:7" ht="12.95" customHeight="1">
      <c r="A76" s="20" t="s">
        <v>1908</v>
      </c>
      <c r="B76" s="21" t="s">
        <v>2720</v>
      </c>
      <c r="C76" s="16" t="s">
        <v>1909</v>
      </c>
      <c r="D76" s="18" t="s">
        <v>14</v>
      </c>
      <c r="E76" s="22">
        <v>4000000</v>
      </c>
      <c r="F76" s="23">
        <v>4118.8</v>
      </c>
      <c r="G76" s="24">
        <v>5.1999999999999998E-3</v>
      </c>
    </row>
    <row r="77" spans="1:7" ht="12.95" customHeight="1">
      <c r="A77" s="20" t="s">
        <v>1910</v>
      </c>
      <c r="B77" s="21" t="s">
        <v>2721</v>
      </c>
      <c r="C77" s="16" t="s">
        <v>1911</v>
      </c>
      <c r="D77" s="18" t="s">
        <v>14</v>
      </c>
      <c r="E77" s="22">
        <v>4100000</v>
      </c>
      <c r="F77" s="23">
        <v>4100.7299999999996</v>
      </c>
      <c r="G77" s="24">
        <v>5.1999999999999998E-3</v>
      </c>
    </row>
    <row r="78" spans="1:7" ht="12.95" customHeight="1">
      <c r="A78" s="20" t="s">
        <v>1912</v>
      </c>
      <c r="B78" s="21" t="s">
        <v>2722</v>
      </c>
      <c r="C78" s="16" t="s">
        <v>1913</v>
      </c>
      <c r="D78" s="18" t="s">
        <v>14</v>
      </c>
      <c r="E78" s="22">
        <v>4000000</v>
      </c>
      <c r="F78" s="23">
        <v>4015.07</v>
      </c>
      <c r="G78" s="24">
        <v>5.1000000000000004E-3</v>
      </c>
    </row>
    <row r="79" spans="1:7" ht="12.95" customHeight="1">
      <c r="A79" s="20" t="s">
        <v>1914</v>
      </c>
      <c r="B79" s="21" t="s">
        <v>2723</v>
      </c>
      <c r="C79" s="16" t="s">
        <v>1915</v>
      </c>
      <c r="D79" s="18" t="s">
        <v>14</v>
      </c>
      <c r="E79" s="22">
        <v>3500000</v>
      </c>
      <c r="F79" s="23">
        <v>3454.71</v>
      </c>
      <c r="G79" s="24">
        <v>4.4000000000000003E-3</v>
      </c>
    </row>
    <row r="80" spans="1:7" ht="12.95" customHeight="1">
      <c r="A80" s="20" t="s">
        <v>1916</v>
      </c>
      <c r="B80" s="21" t="s">
        <v>2664</v>
      </c>
      <c r="C80" s="16" t="s">
        <v>1917</v>
      </c>
      <c r="D80" s="18" t="s">
        <v>272</v>
      </c>
      <c r="E80" s="22">
        <v>3000000</v>
      </c>
      <c r="F80" s="23">
        <v>3117.07</v>
      </c>
      <c r="G80" s="24">
        <v>3.8999999999999998E-3</v>
      </c>
    </row>
    <row r="81" spans="1:7" ht="12.95" customHeight="1">
      <c r="A81" s="20" t="s">
        <v>1918</v>
      </c>
      <c r="B81" s="21" t="s">
        <v>2256</v>
      </c>
      <c r="C81" s="16" t="s">
        <v>1919</v>
      </c>
      <c r="D81" s="18" t="s">
        <v>14</v>
      </c>
      <c r="E81" s="22">
        <v>3000000</v>
      </c>
      <c r="F81" s="23">
        <v>3110.87</v>
      </c>
      <c r="G81" s="24">
        <v>3.8999999999999998E-3</v>
      </c>
    </row>
    <row r="82" spans="1:7" ht="12.95" customHeight="1">
      <c r="A82" s="20" t="s">
        <v>1920</v>
      </c>
      <c r="B82" s="21" t="s">
        <v>2229</v>
      </c>
      <c r="C82" s="16" t="s">
        <v>1921</v>
      </c>
      <c r="D82" s="18" t="s">
        <v>14</v>
      </c>
      <c r="E82" s="22">
        <v>3000000</v>
      </c>
      <c r="F82" s="23">
        <v>3107.75</v>
      </c>
      <c r="G82" s="24">
        <v>3.8999999999999998E-3</v>
      </c>
    </row>
    <row r="83" spans="1:7" ht="12.95" customHeight="1">
      <c r="A83" s="20" t="s">
        <v>1922</v>
      </c>
      <c r="B83" s="21" t="s">
        <v>1924</v>
      </c>
      <c r="C83" s="16" t="s">
        <v>1923</v>
      </c>
      <c r="D83" s="18" t="s">
        <v>14</v>
      </c>
      <c r="E83" s="22">
        <v>2900000</v>
      </c>
      <c r="F83" s="23">
        <v>2892.61</v>
      </c>
      <c r="G83" s="24">
        <v>3.7000000000000002E-3</v>
      </c>
    </row>
    <row r="84" spans="1:7" ht="12.95" customHeight="1">
      <c r="A84" s="20" t="s">
        <v>1925</v>
      </c>
      <c r="B84" s="21" t="s">
        <v>2235</v>
      </c>
      <c r="C84" s="16" t="s">
        <v>1926</v>
      </c>
      <c r="D84" s="18" t="s">
        <v>14</v>
      </c>
      <c r="E84" s="22">
        <v>2500000</v>
      </c>
      <c r="F84" s="23">
        <v>2600.29</v>
      </c>
      <c r="G84" s="24">
        <v>3.3E-3</v>
      </c>
    </row>
    <row r="85" spans="1:7" ht="12.95" customHeight="1">
      <c r="A85" s="20" t="s">
        <v>1927</v>
      </c>
      <c r="B85" s="21" t="s">
        <v>2786</v>
      </c>
      <c r="C85" s="16" t="s">
        <v>1928</v>
      </c>
      <c r="D85" s="18" t="s">
        <v>14</v>
      </c>
      <c r="E85" s="22">
        <v>2500000</v>
      </c>
      <c r="F85" s="23">
        <v>2585.9699999999998</v>
      </c>
      <c r="G85" s="24">
        <v>3.3E-3</v>
      </c>
    </row>
    <row r="86" spans="1:7" ht="12.95" customHeight="1">
      <c r="A86" s="20" t="s">
        <v>1929</v>
      </c>
      <c r="B86" s="21" t="s">
        <v>2724</v>
      </c>
      <c r="C86" s="16" t="s">
        <v>1930</v>
      </c>
      <c r="D86" s="18" t="s">
        <v>14</v>
      </c>
      <c r="E86" s="22">
        <v>2500000</v>
      </c>
      <c r="F86" s="23">
        <v>2583.1</v>
      </c>
      <c r="G86" s="24">
        <v>3.3E-3</v>
      </c>
    </row>
    <row r="87" spans="1:7" ht="12.95" customHeight="1">
      <c r="A87" s="20" t="s">
        <v>1931</v>
      </c>
      <c r="B87" s="21" t="s">
        <v>2256</v>
      </c>
      <c r="C87" s="16" t="s">
        <v>1932</v>
      </c>
      <c r="D87" s="18" t="s">
        <v>14</v>
      </c>
      <c r="E87" s="22">
        <v>2500000</v>
      </c>
      <c r="F87" s="23">
        <v>2579.64</v>
      </c>
      <c r="G87" s="24">
        <v>3.3E-3</v>
      </c>
    </row>
    <row r="88" spans="1:7" ht="12.95" customHeight="1">
      <c r="A88" s="20" t="s">
        <v>1933</v>
      </c>
      <c r="B88" s="21" t="s">
        <v>2238</v>
      </c>
      <c r="C88" s="16" t="s">
        <v>1934</v>
      </c>
      <c r="D88" s="18" t="s">
        <v>14</v>
      </c>
      <c r="E88" s="22">
        <v>2500000</v>
      </c>
      <c r="F88" s="23">
        <v>2566.6799999999998</v>
      </c>
      <c r="G88" s="24">
        <v>3.3E-3</v>
      </c>
    </row>
    <row r="89" spans="1:7" ht="12.95" customHeight="1">
      <c r="A89" s="20" t="s">
        <v>1935</v>
      </c>
      <c r="B89" s="21" t="s">
        <v>2261</v>
      </c>
      <c r="C89" s="16" t="s">
        <v>1936</v>
      </c>
      <c r="D89" s="18" t="s">
        <v>14</v>
      </c>
      <c r="E89" s="22">
        <v>2500000</v>
      </c>
      <c r="F89" s="23">
        <v>2559.98</v>
      </c>
      <c r="G89" s="24">
        <v>3.2000000000000002E-3</v>
      </c>
    </row>
    <row r="90" spans="1:7" ht="12.95" customHeight="1">
      <c r="A90" s="20" t="s">
        <v>803</v>
      </c>
      <c r="B90" s="21" t="s">
        <v>805</v>
      </c>
      <c r="C90" s="16" t="s">
        <v>804</v>
      </c>
      <c r="D90" s="18" t="s">
        <v>14</v>
      </c>
      <c r="E90" s="22">
        <v>2500000</v>
      </c>
      <c r="F90" s="23">
        <v>2556.0500000000002</v>
      </c>
      <c r="G90" s="24">
        <v>3.2000000000000002E-3</v>
      </c>
    </row>
    <row r="91" spans="1:7" ht="12.95" customHeight="1">
      <c r="A91" s="20" t="s">
        <v>1937</v>
      </c>
      <c r="B91" s="21" t="s">
        <v>2725</v>
      </c>
      <c r="C91" s="16" t="s">
        <v>1938</v>
      </c>
      <c r="D91" s="18" t="s">
        <v>14</v>
      </c>
      <c r="E91" s="22">
        <v>2500000</v>
      </c>
      <c r="F91" s="23">
        <v>2552.86</v>
      </c>
      <c r="G91" s="24">
        <v>3.2000000000000002E-3</v>
      </c>
    </row>
    <row r="92" spans="1:7" ht="12.95" customHeight="1">
      <c r="A92" s="20" t="s">
        <v>1939</v>
      </c>
      <c r="B92" s="21" t="s">
        <v>2726</v>
      </c>
      <c r="C92" s="16" t="s">
        <v>1940</v>
      </c>
      <c r="D92" s="18" t="s">
        <v>14</v>
      </c>
      <c r="E92" s="22">
        <v>2500000</v>
      </c>
      <c r="F92" s="23">
        <v>2552.64</v>
      </c>
      <c r="G92" s="24">
        <v>3.2000000000000002E-3</v>
      </c>
    </row>
    <row r="93" spans="1:7" ht="12.95" customHeight="1">
      <c r="A93" s="20" t="s">
        <v>1941</v>
      </c>
      <c r="B93" s="21" t="s">
        <v>2727</v>
      </c>
      <c r="C93" s="16" t="s">
        <v>1942</v>
      </c>
      <c r="D93" s="18" t="s">
        <v>281</v>
      </c>
      <c r="E93" s="22">
        <v>2500000</v>
      </c>
      <c r="F93" s="23">
        <v>2547.8000000000002</v>
      </c>
      <c r="G93" s="24">
        <v>3.2000000000000002E-3</v>
      </c>
    </row>
    <row r="94" spans="1:7" ht="12.95" customHeight="1">
      <c r="A94" s="20" t="s">
        <v>1943</v>
      </c>
      <c r="B94" s="21" t="s">
        <v>2728</v>
      </c>
      <c r="C94" s="16" t="s">
        <v>1944</v>
      </c>
      <c r="D94" s="18" t="s">
        <v>281</v>
      </c>
      <c r="E94" s="22">
        <v>2500000</v>
      </c>
      <c r="F94" s="23">
        <v>2506.13</v>
      </c>
      <c r="G94" s="24">
        <v>3.2000000000000002E-3</v>
      </c>
    </row>
    <row r="95" spans="1:7" ht="12.95" customHeight="1">
      <c r="A95" s="20" t="s">
        <v>1945</v>
      </c>
      <c r="B95" s="21" t="s">
        <v>1947</v>
      </c>
      <c r="C95" s="16" t="s">
        <v>1946</v>
      </c>
      <c r="D95" s="18" t="s">
        <v>272</v>
      </c>
      <c r="E95" s="22">
        <v>2500000</v>
      </c>
      <c r="F95" s="23">
        <v>2501.1999999999998</v>
      </c>
      <c r="G95" s="24">
        <v>3.2000000000000002E-3</v>
      </c>
    </row>
    <row r="96" spans="1:7" ht="12.95" customHeight="1">
      <c r="A96" s="20" t="s">
        <v>1948</v>
      </c>
      <c r="B96" s="21" t="s">
        <v>2729</v>
      </c>
      <c r="C96" s="16" t="s">
        <v>1949</v>
      </c>
      <c r="D96" s="18" t="s">
        <v>281</v>
      </c>
      <c r="E96" s="22">
        <v>2500000</v>
      </c>
      <c r="F96" s="23">
        <v>2499.2399999999998</v>
      </c>
      <c r="G96" s="24">
        <v>3.2000000000000002E-3</v>
      </c>
    </row>
    <row r="97" spans="1:7" ht="12.95" customHeight="1">
      <c r="A97" s="20" t="s">
        <v>1950</v>
      </c>
      <c r="B97" s="21" t="s">
        <v>2730</v>
      </c>
      <c r="C97" s="16" t="s">
        <v>1951</v>
      </c>
      <c r="D97" s="18" t="s">
        <v>14</v>
      </c>
      <c r="E97" s="22">
        <v>2000000</v>
      </c>
      <c r="F97" s="23">
        <v>2175.71</v>
      </c>
      <c r="G97" s="24">
        <v>2.8E-3</v>
      </c>
    </row>
    <row r="98" spans="1:7" ht="12.95" customHeight="1">
      <c r="A98" s="20" t="s">
        <v>1952</v>
      </c>
      <c r="B98" s="21" t="s">
        <v>2690</v>
      </c>
      <c r="C98" s="16" t="s">
        <v>1953</v>
      </c>
      <c r="D98" s="18" t="s">
        <v>14</v>
      </c>
      <c r="E98" s="22">
        <v>2000000</v>
      </c>
      <c r="F98" s="23">
        <v>2124.2600000000002</v>
      </c>
      <c r="G98" s="24">
        <v>2.7000000000000001E-3</v>
      </c>
    </row>
    <row r="99" spans="1:7" ht="12.95" customHeight="1">
      <c r="A99" s="20" t="s">
        <v>1954</v>
      </c>
      <c r="B99" s="21" t="s">
        <v>2731</v>
      </c>
      <c r="C99" s="16" t="s">
        <v>1955</v>
      </c>
      <c r="D99" s="18" t="s">
        <v>433</v>
      </c>
      <c r="E99" s="22">
        <v>2000000</v>
      </c>
      <c r="F99" s="23">
        <v>2075.5</v>
      </c>
      <c r="G99" s="24">
        <v>2.5999999999999999E-3</v>
      </c>
    </row>
    <row r="100" spans="1:7" ht="12.95" customHeight="1">
      <c r="A100" s="20" t="s">
        <v>1956</v>
      </c>
      <c r="B100" s="21" t="s">
        <v>2732</v>
      </c>
      <c r="C100" s="16" t="s">
        <v>1957</v>
      </c>
      <c r="D100" s="18" t="s">
        <v>14</v>
      </c>
      <c r="E100" s="22">
        <v>2000000</v>
      </c>
      <c r="F100" s="23">
        <v>2062.84</v>
      </c>
      <c r="G100" s="24">
        <v>2.5999999999999999E-3</v>
      </c>
    </row>
    <row r="101" spans="1:7" ht="12.95" customHeight="1">
      <c r="A101" s="20" t="s">
        <v>1958</v>
      </c>
      <c r="B101" s="21" t="s">
        <v>2733</v>
      </c>
      <c r="C101" s="16" t="s">
        <v>1959</v>
      </c>
      <c r="D101" s="18" t="s">
        <v>14</v>
      </c>
      <c r="E101" s="22">
        <v>2000000</v>
      </c>
      <c r="F101" s="23">
        <v>2046.51</v>
      </c>
      <c r="G101" s="24">
        <v>2.5999999999999999E-3</v>
      </c>
    </row>
    <row r="102" spans="1:7" ht="12.95" customHeight="1">
      <c r="A102" s="20" t="s">
        <v>1960</v>
      </c>
      <c r="B102" s="21" t="s">
        <v>2303</v>
      </c>
      <c r="C102" s="16" t="s">
        <v>1961</v>
      </c>
      <c r="D102" s="18" t="s">
        <v>14</v>
      </c>
      <c r="E102" s="22">
        <v>2000000</v>
      </c>
      <c r="F102" s="23">
        <v>2040.54</v>
      </c>
      <c r="G102" s="24">
        <v>2.5999999999999999E-3</v>
      </c>
    </row>
    <row r="103" spans="1:7" ht="12.95" customHeight="1">
      <c r="A103" s="20" t="s">
        <v>1962</v>
      </c>
      <c r="B103" s="21" t="s">
        <v>2771</v>
      </c>
      <c r="C103" s="16" t="s">
        <v>1963</v>
      </c>
      <c r="D103" s="18" t="s">
        <v>14</v>
      </c>
      <c r="E103" s="22">
        <v>2000000</v>
      </c>
      <c r="F103" s="23">
        <v>2035.33</v>
      </c>
      <c r="G103" s="24">
        <v>2.5999999999999999E-3</v>
      </c>
    </row>
    <row r="104" spans="1:7" ht="12.95" customHeight="1">
      <c r="A104" s="20" t="s">
        <v>423</v>
      </c>
      <c r="B104" s="21" t="s">
        <v>2227</v>
      </c>
      <c r="C104" s="16" t="s">
        <v>424</v>
      </c>
      <c r="D104" s="18" t="s">
        <v>14</v>
      </c>
      <c r="E104" s="22">
        <v>2000000</v>
      </c>
      <c r="F104" s="23">
        <v>2027.58</v>
      </c>
      <c r="G104" s="24">
        <v>2.5999999999999999E-3</v>
      </c>
    </row>
    <row r="105" spans="1:7" ht="12.95" customHeight="1">
      <c r="A105" s="20" t="s">
        <v>1964</v>
      </c>
      <c r="B105" s="21" t="s">
        <v>2791</v>
      </c>
      <c r="C105" s="16" t="s">
        <v>1965</v>
      </c>
      <c r="D105" s="18" t="s">
        <v>14</v>
      </c>
      <c r="E105" s="22">
        <v>2000000</v>
      </c>
      <c r="F105" s="23">
        <v>2003.89</v>
      </c>
      <c r="G105" s="24">
        <v>2.5000000000000001E-3</v>
      </c>
    </row>
    <row r="106" spans="1:7" ht="12.95" customHeight="1">
      <c r="A106" s="20" t="s">
        <v>1966</v>
      </c>
      <c r="B106" s="21" t="s">
        <v>2734</v>
      </c>
      <c r="C106" s="16" t="s">
        <v>1967</v>
      </c>
      <c r="D106" s="18" t="s">
        <v>14</v>
      </c>
      <c r="E106" s="22">
        <v>2000000</v>
      </c>
      <c r="F106" s="23">
        <v>1993.24</v>
      </c>
      <c r="G106" s="24">
        <v>2.5000000000000001E-3</v>
      </c>
    </row>
    <row r="107" spans="1:7" ht="12.95" customHeight="1">
      <c r="A107" s="20" t="s">
        <v>1968</v>
      </c>
      <c r="B107" s="21" t="s">
        <v>2735</v>
      </c>
      <c r="C107" s="16" t="s">
        <v>1969</v>
      </c>
      <c r="D107" s="18" t="s">
        <v>14</v>
      </c>
      <c r="E107" s="22">
        <v>1500000</v>
      </c>
      <c r="F107" s="23">
        <v>1555.49</v>
      </c>
      <c r="G107" s="24">
        <v>2E-3</v>
      </c>
    </row>
    <row r="108" spans="1:7" ht="12.95" customHeight="1">
      <c r="A108" s="20" t="s">
        <v>1970</v>
      </c>
      <c r="B108" s="21" t="s">
        <v>2736</v>
      </c>
      <c r="C108" s="16" t="s">
        <v>1971</v>
      </c>
      <c r="D108" s="18" t="s">
        <v>14</v>
      </c>
      <c r="E108" s="22">
        <v>1500000</v>
      </c>
      <c r="F108" s="23">
        <v>1542.95</v>
      </c>
      <c r="G108" s="24">
        <v>2E-3</v>
      </c>
    </row>
    <row r="109" spans="1:7" ht="12.95" customHeight="1">
      <c r="A109" s="20" t="s">
        <v>1972</v>
      </c>
      <c r="B109" s="21" t="s">
        <v>2737</v>
      </c>
      <c r="C109" s="16" t="s">
        <v>1973</v>
      </c>
      <c r="D109" s="18" t="s">
        <v>14</v>
      </c>
      <c r="E109" s="22">
        <v>1500000</v>
      </c>
      <c r="F109" s="23">
        <v>1540.28</v>
      </c>
      <c r="G109" s="24">
        <v>2E-3</v>
      </c>
    </row>
    <row r="110" spans="1:7" ht="12.95" customHeight="1">
      <c r="A110" s="20" t="s">
        <v>847</v>
      </c>
      <c r="B110" s="21" t="s">
        <v>2300</v>
      </c>
      <c r="C110" s="16" t="s">
        <v>848</v>
      </c>
      <c r="D110" s="18" t="s">
        <v>14</v>
      </c>
      <c r="E110" s="22">
        <v>1500000</v>
      </c>
      <c r="F110" s="23">
        <v>1533.01</v>
      </c>
      <c r="G110" s="24">
        <v>1.9E-3</v>
      </c>
    </row>
    <row r="111" spans="1:7" ht="12.95" customHeight="1">
      <c r="A111" s="20" t="s">
        <v>1974</v>
      </c>
      <c r="B111" s="21" t="s">
        <v>2738</v>
      </c>
      <c r="C111" s="16" t="s">
        <v>1975</v>
      </c>
      <c r="D111" s="18" t="s">
        <v>281</v>
      </c>
      <c r="E111" s="22">
        <v>1500000</v>
      </c>
      <c r="F111" s="23">
        <v>1528.11</v>
      </c>
      <c r="G111" s="24">
        <v>1.9E-3</v>
      </c>
    </row>
    <row r="112" spans="1:7" ht="12.95" customHeight="1">
      <c r="A112" s="20" t="s">
        <v>301</v>
      </c>
      <c r="B112" s="21" t="s">
        <v>2209</v>
      </c>
      <c r="C112" s="16" t="s">
        <v>302</v>
      </c>
      <c r="D112" s="18" t="s">
        <v>14</v>
      </c>
      <c r="E112" s="22">
        <v>1500000</v>
      </c>
      <c r="F112" s="23">
        <v>1510.89</v>
      </c>
      <c r="G112" s="24">
        <v>1.9E-3</v>
      </c>
    </row>
    <row r="113" spans="1:7" ht="12.95" customHeight="1">
      <c r="A113" s="20" t="s">
        <v>329</v>
      </c>
      <c r="B113" s="21" t="s">
        <v>2216</v>
      </c>
      <c r="C113" s="16" t="s">
        <v>330</v>
      </c>
      <c r="D113" s="18" t="s">
        <v>14</v>
      </c>
      <c r="E113" s="22">
        <v>1500000</v>
      </c>
      <c r="F113" s="23">
        <v>1508.2</v>
      </c>
      <c r="G113" s="24">
        <v>1.9E-3</v>
      </c>
    </row>
    <row r="114" spans="1:7" ht="12.95" customHeight="1">
      <c r="A114" s="20" t="s">
        <v>1976</v>
      </c>
      <c r="B114" s="21" t="s">
        <v>2739</v>
      </c>
      <c r="C114" s="16" t="s">
        <v>1977</v>
      </c>
      <c r="D114" s="18" t="s">
        <v>14</v>
      </c>
      <c r="E114" s="22">
        <v>1000000</v>
      </c>
      <c r="F114" s="23">
        <v>1060.04</v>
      </c>
      <c r="G114" s="24">
        <v>1.2999999999999999E-3</v>
      </c>
    </row>
    <row r="115" spans="1:7" ht="12.95" customHeight="1">
      <c r="A115" s="20" t="s">
        <v>1978</v>
      </c>
      <c r="B115" s="21" t="s">
        <v>2740</v>
      </c>
      <c r="C115" s="16" t="s">
        <v>1979</v>
      </c>
      <c r="D115" s="18" t="s">
        <v>14</v>
      </c>
      <c r="E115" s="22">
        <v>1000000</v>
      </c>
      <c r="F115" s="23">
        <v>1052.26</v>
      </c>
      <c r="G115" s="24">
        <v>1.2999999999999999E-3</v>
      </c>
    </row>
    <row r="116" spans="1:7" ht="12.95" customHeight="1">
      <c r="A116" s="20" t="s">
        <v>1980</v>
      </c>
      <c r="B116" s="21" t="s">
        <v>2229</v>
      </c>
      <c r="C116" s="16" t="s">
        <v>1981</v>
      </c>
      <c r="D116" s="18" t="s">
        <v>14</v>
      </c>
      <c r="E116" s="22">
        <v>1000000</v>
      </c>
      <c r="F116" s="23">
        <v>1048.01</v>
      </c>
      <c r="G116" s="24">
        <v>1.2999999999999999E-3</v>
      </c>
    </row>
    <row r="117" spans="1:7" ht="12.95" customHeight="1">
      <c r="A117" s="20" t="s">
        <v>865</v>
      </c>
      <c r="B117" s="21" t="s">
        <v>2305</v>
      </c>
      <c r="C117" s="16" t="s">
        <v>866</v>
      </c>
      <c r="D117" s="18" t="s">
        <v>14</v>
      </c>
      <c r="E117" s="22">
        <v>1000000</v>
      </c>
      <c r="F117" s="23">
        <v>1039.5999999999999</v>
      </c>
      <c r="G117" s="24">
        <v>1.2999999999999999E-3</v>
      </c>
    </row>
    <row r="118" spans="1:7" ht="12.95" customHeight="1">
      <c r="A118" s="20" t="s">
        <v>1982</v>
      </c>
      <c r="B118" s="21" t="s">
        <v>2244</v>
      </c>
      <c r="C118" s="16" t="s">
        <v>1983</v>
      </c>
      <c r="D118" s="18" t="s">
        <v>14</v>
      </c>
      <c r="E118" s="22">
        <v>1000000</v>
      </c>
      <c r="F118" s="23">
        <v>1039.42</v>
      </c>
      <c r="G118" s="24">
        <v>1.2999999999999999E-3</v>
      </c>
    </row>
    <row r="119" spans="1:7" ht="12.95" customHeight="1">
      <c r="A119" s="20" t="s">
        <v>1984</v>
      </c>
      <c r="B119" s="21" t="s">
        <v>2741</v>
      </c>
      <c r="C119" s="16" t="s">
        <v>1985</v>
      </c>
      <c r="D119" s="18" t="s">
        <v>14</v>
      </c>
      <c r="E119" s="22">
        <v>1000000</v>
      </c>
      <c r="F119" s="23">
        <v>1039.33</v>
      </c>
      <c r="G119" s="24">
        <v>1.2999999999999999E-3</v>
      </c>
    </row>
    <row r="120" spans="1:7" ht="12.95" customHeight="1">
      <c r="A120" s="20" t="s">
        <v>1986</v>
      </c>
      <c r="B120" s="21" t="s">
        <v>2732</v>
      </c>
      <c r="C120" s="16" t="s">
        <v>1987</v>
      </c>
      <c r="D120" s="18" t="s">
        <v>14</v>
      </c>
      <c r="E120" s="22">
        <v>1000000</v>
      </c>
      <c r="F120" s="23">
        <v>1034.93</v>
      </c>
      <c r="G120" s="24">
        <v>1.2999999999999999E-3</v>
      </c>
    </row>
    <row r="121" spans="1:7" ht="12.95" customHeight="1">
      <c r="A121" s="20" t="s">
        <v>1988</v>
      </c>
      <c r="B121" s="21" t="s">
        <v>2787</v>
      </c>
      <c r="C121" s="16" t="s">
        <v>1989</v>
      </c>
      <c r="D121" s="18" t="s">
        <v>14</v>
      </c>
      <c r="E121" s="22">
        <v>1000000</v>
      </c>
      <c r="F121" s="23">
        <v>1034.8499999999999</v>
      </c>
      <c r="G121" s="24">
        <v>1.2999999999999999E-3</v>
      </c>
    </row>
    <row r="122" spans="1:7" ht="12.95" customHeight="1">
      <c r="A122" s="20" t="s">
        <v>1990</v>
      </c>
      <c r="B122" s="21" t="s">
        <v>2742</v>
      </c>
      <c r="C122" s="16" t="s">
        <v>1991</v>
      </c>
      <c r="D122" s="18" t="s">
        <v>272</v>
      </c>
      <c r="E122" s="22">
        <v>1000000</v>
      </c>
      <c r="F122" s="23">
        <v>1034.5999999999999</v>
      </c>
      <c r="G122" s="24">
        <v>1.2999999999999999E-3</v>
      </c>
    </row>
    <row r="123" spans="1:7" ht="12.95" customHeight="1">
      <c r="A123" s="20" t="s">
        <v>1992</v>
      </c>
      <c r="B123" s="21" t="s">
        <v>2224</v>
      </c>
      <c r="C123" s="16" t="s">
        <v>1993</v>
      </c>
      <c r="D123" s="18" t="s">
        <v>14</v>
      </c>
      <c r="E123" s="22">
        <v>1000000</v>
      </c>
      <c r="F123" s="23">
        <v>1016.95</v>
      </c>
      <c r="G123" s="24">
        <v>1.2999999999999999E-3</v>
      </c>
    </row>
    <row r="124" spans="1:7" ht="12.95" customHeight="1">
      <c r="A124" s="20" t="s">
        <v>746</v>
      </c>
      <c r="B124" s="21" t="s">
        <v>2232</v>
      </c>
      <c r="C124" s="16" t="s">
        <v>747</v>
      </c>
      <c r="D124" s="18" t="s">
        <v>14</v>
      </c>
      <c r="E124" s="22">
        <v>1000000</v>
      </c>
      <c r="F124" s="23">
        <v>1014.82</v>
      </c>
      <c r="G124" s="24">
        <v>1.2999999999999999E-3</v>
      </c>
    </row>
    <row r="125" spans="1:7" ht="12.95" customHeight="1">
      <c r="A125" s="20" t="s">
        <v>1994</v>
      </c>
      <c r="B125" s="21" t="s">
        <v>2196</v>
      </c>
      <c r="C125" s="16" t="s">
        <v>1995</v>
      </c>
      <c r="D125" s="18" t="s">
        <v>14</v>
      </c>
      <c r="E125" s="22">
        <v>1000000</v>
      </c>
      <c r="F125" s="23">
        <v>1003</v>
      </c>
      <c r="G125" s="24">
        <v>1.2999999999999999E-3</v>
      </c>
    </row>
    <row r="126" spans="1:7" ht="12.95" customHeight="1">
      <c r="A126" s="20" t="s">
        <v>1996</v>
      </c>
      <c r="B126" s="21" t="s">
        <v>2743</v>
      </c>
      <c r="C126" s="16" t="s">
        <v>1997</v>
      </c>
      <c r="D126" s="18" t="s">
        <v>14</v>
      </c>
      <c r="E126" s="22">
        <v>1000000</v>
      </c>
      <c r="F126" s="23">
        <v>1002.12</v>
      </c>
      <c r="G126" s="24">
        <v>1.2999999999999999E-3</v>
      </c>
    </row>
    <row r="127" spans="1:7" ht="12.95" customHeight="1">
      <c r="A127" s="20" t="s">
        <v>806</v>
      </c>
      <c r="B127" s="21" t="s">
        <v>2287</v>
      </c>
      <c r="C127" s="16" t="s">
        <v>807</v>
      </c>
      <c r="D127" s="18" t="s">
        <v>14</v>
      </c>
      <c r="E127" s="22">
        <v>1000000</v>
      </c>
      <c r="F127" s="23">
        <v>989.88</v>
      </c>
      <c r="G127" s="24">
        <v>1.2999999999999999E-3</v>
      </c>
    </row>
    <row r="128" spans="1:7" ht="12.95" customHeight="1">
      <c r="A128" s="20" t="s">
        <v>1998</v>
      </c>
      <c r="B128" s="21" t="s">
        <v>2230</v>
      </c>
      <c r="C128" s="16" t="s">
        <v>1999</v>
      </c>
      <c r="D128" s="18" t="s">
        <v>433</v>
      </c>
      <c r="E128" s="22">
        <v>860000</v>
      </c>
      <c r="F128" s="23">
        <v>893.89</v>
      </c>
      <c r="G128" s="24">
        <v>1.1000000000000001E-3</v>
      </c>
    </row>
    <row r="129" spans="1:7" ht="12.95" customHeight="1">
      <c r="A129" s="20" t="s">
        <v>1638</v>
      </c>
      <c r="B129" s="21" t="s">
        <v>2664</v>
      </c>
      <c r="C129" s="16" t="s">
        <v>1639</v>
      </c>
      <c r="D129" s="18" t="s">
        <v>272</v>
      </c>
      <c r="E129" s="22">
        <v>670000</v>
      </c>
      <c r="F129" s="23">
        <v>701.31</v>
      </c>
      <c r="G129" s="24">
        <v>8.9999999999999998E-4</v>
      </c>
    </row>
    <row r="130" spans="1:7" ht="12.95" customHeight="1">
      <c r="A130" s="20" t="s">
        <v>2000</v>
      </c>
      <c r="B130" s="21" t="s">
        <v>2002</v>
      </c>
      <c r="C130" s="16" t="s">
        <v>2001</v>
      </c>
      <c r="D130" s="18" t="s">
        <v>14</v>
      </c>
      <c r="E130" s="22">
        <v>500000</v>
      </c>
      <c r="F130" s="23">
        <v>541.89</v>
      </c>
      <c r="G130" s="24">
        <v>6.9999999999999999E-4</v>
      </c>
    </row>
    <row r="131" spans="1:7" ht="12.95" customHeight="1">
      <c r="A131" s="20" t="s">
        <v>2003</v>
      </c>
      <c r="B131" s="21" t="s">
        <v>2286</v>
      </c>
      <c r="C131" s="16" t="s">
        <v>2004</v>
      </c>
      <c r="D131" s="18" t="s">
        <v>14</v>
      </c>
      <c r="E131" s="22">
        <v>500000</v>
      </c>
      <c r="F131" s="23">
        <v>534.12</v>
      </c>
      <c r="G131" s="24">
        <v>6.9999999999999999E-4</v>
      </c>
    </row>
    <row r="132" spans="1:7" ht="12.95" customHeight="1">
      <c r="A132" s="20" t="s">
        <v>2005</v>
      </c>
      <c r="B132" s="21" t="s">
        <v>2744</v>
      </c>
      <c r="C132" s="16" t="s">
        <v>2006</v>
      </c>
      <c r="D132" s="18" t="s">
        <v>14</v>
      </c>
      <c r="E132" s="22">
        <v>500000</v>
      </c>
      <c r="F132" s="23">
        <v>527.54999999999995</v>
      </c>
      <c r="G132" s="24">
        <v>6.9999999999999999E-4</v>
      </c>
    </row>
    <row r="133" spans="1:7" ht="12.95" customHeight="1">
      <c r="A133" s="20" t="s">
        <v>2007</v>
      </c>
      <c r="B133" s="21" t="s">
        <v>2745</v>
      </c>
      <c r="C133" s="16" t="s">
        <v>2008</v>
      </c>
      <c r="D133" s="18" t="s">
        <v>14</v>
      </c>
      <c r="E133" s="22">
        <v>500000</v>
      </c>
      <c r="F133" s="23">
        <v>525.54</v>
      </c>
      <c r="G133" s="24">
        <v>6.9999999999999999E-4</v>
      </c>
    </row>
    <row r="134" spans="1:7" ht="12.95" customHeight="1">
      <c r="A134" s="20" t="s">
        <v>2009</v>
      </c>
      <c r="B134" s="21" t="s">
        <v>2746</v>
      </c>
      <c r="C134" s="16" t="s">
        <v>2010</v>
      </c>
      <c r="D134" s="18" t="s">
        <v>272</v>
      </c>
      <c r="E134" s="22">
        <v>500000</v>
      </c>
      <c r="F134" s="23">
        <v>522.44000000000005</v>
      </c>
      <c r="G134" s="24">
        <v>6.9999999999999999E-4</v>
      </c>
    </row>
    <row r="135" spans="1:7" ht="12.95" customHeight="1">
      <c r="A135" s="20" t="s">
        <v>792</v>
      </c>
      <c r="B135" s="21" t="s">
        <v>2286</v>
      </c>
      <c r="C135" s="16" t="s">
        <v>793</v>
      </c>
      <c r="D135" s="18" t="s">
        <v>14</v>
      </c>
      <c r="E135" s="22">
        <v>500000</v>
      </c>
      <c r="F135" s="23">
        <v>521.11</v>
      </c>
      <c r="G135" s="24">
        <v>6.9999999999999999E-4</v>
      </c>
    </row>
    <row r="136" spans="1:7" ht="12.95" customHeight="1">
      <c r="A136" s="20" t="s">
        <v>2011</v>
      </c>
      <c r="B136" s="21" t="s">
        <v>2747</v>
      </c>
      <c r="C136" s="16" t="s">
        <v>2012</v>
      </c>
      <c r="D136" s="18" t="s">
        <v>14</v>
      </c>
      <c r="E136" s="22">
        <v>500000</v>
      </c>
      <c r="F136" s="23">
        <v>520.53</v>
      </c>
      <c r="G136" s="24">
        <v>6.9999999999999999E-4</v>
      </c>
    </row>
    <row r="137" spans="1:7" ht="12.95" customHeight="1">
      <c r="A137" s="20" t="s">
        <v>340</v>
      </c>
      <c r="B137" s="21" t="s">
        <v>2217</v>
      </c>
      <c r="C137" s="16" t="s">
        <v>341</v>
      </c>
      <c r="D137" s="18" t="s">
        <v>14</v>
      </c>
      <c r="E137" s="22">
        <v>500000</v>
      </c>
      <c r="F137" s="23">
        <v>519.20000000000005</v>
      </c>
      <c r="G137" s="24">
        <v>6.9999999999999999E-4</v>
      </c>
    </row>
    <row r="138" spans="1:7" ht="12.95" customHeight="1">
      <c r="A138" s="20" t="s">
        <v>2013</v>
      </c>
      <c r="B138" s="21" t="s">
        <v>2748</v>
      </c>
      <c r="C138" s="16" t="s">
        <v>2014</v>
      </c>
      <c r="D138" s="18" t="s">
        <v>14</v>
      </c>
      <c r="E138" s="22">
        <v>500000</v>
      </c>
      <c r="F138" s="23">
        <v>517.96</v>
      </c>
      <c r="G138" s="24">
        <v>6.9999999999999999E-4</v>
      </c>
    </row>
    <row r="139" spans="1:7" ht="12.95" customHeight="1">
      <c r="A139" s="20" t="s">
        <v>2015</v>
      </c>
      <c r="B139" s="21" t="s">
        <v>2749</v>
      </c>
      <c r="C139" s="16" t="s">
        <v>2016</v>
      </c>
      <c r="D139" s="18" t="s">
        <v>14</v>
      </c>
      <c r="E139" s="22">
        <v>500000</v>
      </c>
      <c r="F139" s="23">
        <v>514.75</v>
      </c>
      <c r="G139" s="24">
        <v>6.9999999999999999E-4</v>
      </c>
    </row>
    <row r="140" spans="1:7" ht="12.95" customHeight="1">
      <c r="A140" s="20" t="s">
        <v>2017</v>
      </c>
      <c r="B140" s="21" t="s">
        <v>2746</v>
      </c>
      <c r="C140" s="16" t="s">
        <v>2018</v>
      </c>
      <c r="D140" s="18" t="s">
        <v>272</v>
      </c>
      <c r="E140" s="22">
        <v>500000</v>
      </c>
      <c r="F140" s="23">
        <v>514.32000000000005</v>
      </c>
      <c r="G140" s="24">
        <v>6.9999999999999999E-4</v>
      </c>
    </row>
    <row r="141" spans="1:7" ht="12.95" customHeight="1">
      <c r="A141" s="20" t="s">
        <v>2019</v>
      </c>
      <c r="B141" s="21" t="s">
        <v>2306</v>
      </c>
      <c r="C141" s="16" t="s">
        <v>2020</v>
      </c>
      <c r="D141" s="18" t="s">
        <v>14</v>
      </c>
      <c r="E141" s="22">
        <v>500000</v>
      </c>
      <c r="F141" s="23">
        <v>510.89</v>
      </c>
      <c r="G141" s="24">
        <v>5.9999999999999995E-4</v>
      </c>
    </row>
    <row r="142" spans="1:7" ht="12.95" customHeight="1">
      <c r="A142" s="20" t="s">
        <v>2021</v>
      </c>
      <c r="B142" s="21" t="s">
        <v>2023</v>
      </c>
      <c r="C142" s="16" t="s">
        <v>2022</v>
      </c>
      <c r="D142" s="18" t="s">
        <v>14</v>
      </c>
      <c r="E142" s="22">
        <v>500000</v>
      </c>
      <c r="F142" s="23">
        <v>508.33</v>
      </c>
      <c r="G142" s="24">
        <v>5.9999999999999995E-4</v>
      </c>
    </row>
    <row r="143" spans="1:7" ht="12.95" customHeight="1">
      <c r="A143" s="20" t="s">
        <v>2024</v>
      </c>
      <c r="B143" s="21" t="s">
        <v>2750</v>
      </c>
      <c r="C143" s="16" t="s">
        <v>2025</v>
      </c>
      <c r="D143" s="18" t="s">
        <v>14</v>
      </c>
      <c r="E143" s="22">
        <v>250000</v>
      </c>
      <c r="F143" s="23">
        <v>259.14999999999998</v>
      </c>
      <c r="G143" s="24">
        <v>2.9999999999999997E-4</v>
      </c>
    </row>
    <row r="144" spans="1:7" ht="12.95" customHeight="1">
      <c r="A144" s="20" t="s">
        <v>2026</v>
      </c>
      <c r="B144" s="21" t="s">
        <v>2751</v>
      </c>
      <c r="C144" s="16" t="s">
        <v>2027</v>
      </c>
      <c r="D144" s="18" t="s">
        <v>14</v>
      </c>
      <c r="E144" s="22">
        <v>100000</v>
      </c>
      <c r="F144" s="23">
        <v>104.6</v>
      </c>
      <c r="G144" s="24">
        <v>1E-4</v>
      </c>
    </row>
    <row r="145" spans="1:7" ht="12.95" customHeight="1">
      <c r="A145" s="20" t="s">
        <v>1635</v>
      </c>
      <c r="B145" s="21" t="s">
        <v>1637</v>
      </c>
      <c r="C145" s="16" t="s">
        <v>1636</v>
      </c>
      <c r="D145" s="18" t="s">
        <v>272</v>
      </c>
      <c r="E145" s="22">
        <v>100000</v>
      </c>
      <c r="F145" s="23">
        <v>101.46</v>
      </c>
      <c r="G145" s="24">
        <v>1E-4</v>
      </c>
    </row>
    <row r="146" spans="1:7" ht="12.95" customHeight="1">
      <c r="A146" s="9"/>
      <c r="B146" s="17" t="s">
        <v>443</v>
      </c>
      <c r="C146" s="16" t="s">
        <v>2</v>
      </c>
      <c r="D146" s="18" t="s">
        <v>2</v>
      </c>
      <c r="E146" s="18" t="s">
        <v>2</v>
      </c>
      <c r="F146" s="18" t="s">
        <v>2</v>
      </c>
      <c r="G146" s="19" t="s">
        <v>2</v>
      </c>
    </row>
    <row r="147" spans="1:7" ht="12.95" customHeight="1">
      <c r="A147" s="20" t="s">
        <v>2028</v>
      </c>
      <c r="B147" s="21" t="s">
        <v>2186</v>
      </c>
      <c r="C147" s="16" t="s">
        <v>2029</v>
      </c>
      <c r="D147" s="18" t="s">
        <v>281</v>
      </c>
      <c r="E147" s="22">
        <v>2500000</v>
      </c>
      <c r="F147" s="23">
        <v>3176.5</v>
      </c>
      <c r="G147" s="24">
        <v>4.0000000000000001E-3</v>
      </c>
    </row>
    <row r="148" spans="1:7" ht="12.95" customHeight="1">
      <c r="A148" s="20" t="s">
        <v>1272</v>
      </c>
      <c r="B148" s="21" t="s">
        <v>790</v>
      </c>
      <c r="C148" s="16" t="s">
        <v>1273</v>
      </c>
      <c r="D148" s="18" t="s">
        <v>14</v>
      </c>
      <c r="E148" s="22">
        <v>500000</v>
      </c>
      <c r="F148" s="23">
        <v>551.04999999999995</v>
      </c>
      <c r="G148" s="24">
        <v>6.9999999999999999E-4</v>
      </c>
    </row>
    <row r="149" spans="1:7" ht="12.95" customHeight="1">
      <c r="A149" s="9"/>
      <c r="B149" s="26" t="s">
        <v>23</v>
      </c>
      <c r="C149" s="25" t="s">
        <v>2</v>
      </c>
      <c r="D149" s="26" t="s">
        <v>2</v>
      </c>
      <c r="E149" s="26" t="s">
        <v>2</v>
      </c>
      <c r="F149" s="27">
        <v>711028.88</v>
      </c>
      <c r="G149" s="28">
        <v>0.90100000000000002</v>
      </c>
    </row>
    <row r="150" spans="1:7" ht="12.95" customHeight="1">
      <c r="A150" s="9"/>
      <c r="B150" s="17" t="s">
        <v>24</v>
      </c>
      <c r="C150" s="16" t="s">
        <v>2</v>
      </c>
      <c r="D150" s="18" t="s">
        <v>2</v>
      </c>
      <c r="E150" s="18" t="s">
        <v>2</v>
      </c>
      <c r="F150" s="18" t="s">
        <v>2</v>
      </c>
      <c r="G150" s="19" t="s">
        <v>2</v>
      </c>
    </row>
    <row r="151" spans="1:7" ht="12.95" customHeight="1">
      <c r="A151" s="9"/>
      <c r="B151" s="17" t="s">
        <v>11</v>
      </c>
      <c r="C151" s="16" t="s">
        <v>2</v>
      </c>
      <c r="D151" s="18" t="s">
        <v>2</v>
      </c>
      <c r="E151" s="18" t="s">
        <v>2</v>
      </c>
      <c r="F151" s="18" t="s">
        <v>2</v>
      </c>
      <c r="G151" s="19" t="s">
        <v>2</v>
      </c>
    </row>
    <row r="152" spans="1:7" ht="12.95" customHeight="1">
      <c r="A152" s="20" t="s">
        <v>2030</v>
      </c>
      <c r="B152" s="21" t="s">
        <v>2032</v>
      </c>
      <c r="C152" s="16" t="s">
        <v>2031</v>
      </c>
      <c r="D152" s="18" t="s">
        <v>14</v>
      </c>
      <c r="E152" s="22">
        <v>22500000</v>
      </c>
      <c r="F152" s="23">
        <v>22541.45</v>
      </c>
      <c r="G152" s="24">
        <v>2.86E-2</v>
      </c>
    </row>
    <row r="153" spans="1:7" ht="12.95" customHeight="1">
      <c r="A153" s="20" t="s">
        <v>2033</v>
      </c>
      <c r="B153" s="21" t="s">
        <v>2752</v>
      </c>
      <c r="C153" s="16" t="s">
        <v>2034</v>
      </c>
      <c r="D153" s="18" t="s">
        <v>14</v>
      </c>
      <c r="E153" s="22">
        <v>12500000</v>
      </c>
      <c r="F153" s="23">
        <v>12525.5</v>
      </c>
      <c r="G153" s="24">
        <v>1.5900000000000001E-2</v>
      </c>
    </row>
    <row r="154" spans="1:7" ht="12.95" customHeight="1">
      <c r="A154" s="20" t="s">
        <v>2035</v>
      </c>
      <c r="B154" s="21" t="s">
        <v>2037</v>
      </c>
      <c r="C154" s="16" t="s">
        <v>2036</v>
      </c>
      <c r="D154" s="18" t="s">
        <v>433</v>
      </c>
      <c r="E154" s="22">
        <v>5000000</v>
      </c>
      <c r="F154" s="23">
        <v>5113.93</v>
      </c>
      <c r="G154" s="24">
        <v>6.4999999999999997E-3</v>
      </c>
    </row>
    <row r="155" spans="1:7" ht="12.95" customHeight="1">
      <c r="A155" s="20" t="s">
        <v>2038</v>
      </c>
      <c r="B155" s="21" t="s">
        <v>2037</v>
      </c>
      <c r="C155" s="16" t="s">
        <v>2039</v>
      </c>
      <c r="D155" s="18" t="s">
        <v>433</v>
      </c>
      <c r="E155" s="22">
        <v>5000000</v>
      </c>
      <c r="F155" s="23">
        <v>5089.9399999999996</v>
      </c>
      <c r="G155" s="24">
        <v>6.4000000000000003E-3</v>
      </c>
    </row>
    <row r="156" spans="1:7" ht="12.95" customHeight="1">
      <c r="A156" s="20" t="s">
        <v>2040</v>
      </c>
      <c r="B156" s="21" t="s">
        <v>2753</v>
      </c>
      <c r="C156" s="16" t="s">
        <v>2041</v>
      </c>
      <c r="D156" s="18" t="s">
        <v>14</v>
      </c>
      <c r="E156" s="22">
        <v>5000000</v>
      </c>
      <c r="F156" s="23">
        <v>5006.25</v>
      </c>
      <c r="G156" s="24">
        <v>6.3E-3</v>
      </c>
    </row>
    <row r="157" spans="1:7" ht="12.95" customHeight="1">
      <c r="A157" s="9"/>
      <c r="B157" s="26" t="s">
        <v>23</v>
      </c>
      <c r="C157" s="25" t="s">
        <v>2</v>
      </c>
      <c r="D157" s="26" t="s">
        <v>2</v>
      </c>
      <c r="E157" s="26" t="s">
        <v>2</v>
      </c>
      <c r="F157" s="27">
        <v>50277.07</v>
      </c>
      <c r="G157" s="28">
        <v>6.3700000000000007E-2</v>
      </c>
    </row>
    <row r="158" spans="1:7" ht="12.95" customHeight="1">
      <c r="A158" s="9"/>
      <c r="B158" s="34" t="s">
        <v>2107</v>
      </c>
      <c r="C158" s="33" t="s">
        <v>2</v>
      </c>
      <c r="D158" s="35" t="s">
        <v>2</v>
      </c>
      <c r="E158" s="35" t="s">
        <v>2</v>
      </c>
      <c r="F158" s="35" t="s">
        <v>2</v>
      </c>
      <c r="G158" s="36" t="s">
        <v>2</v>
      </c>
    </row>
    <row r="159" spans="1:7" ht="12.95" customHeight="1">
      <c r="A159" s="37"/>
      <c r="B159" s="39" t="s">
        <v>23</v>
      </c>
      <c r="C159" s="38" t="s">
        <v>2</v>
      </c>
      <c r="D159" s="39" t="s">
        <v>2</v>
      </c>
      <c r="E159" s="39" t="s">
        <v>2</v>
      </c>
      <c r="F159" s="40" t="s">
        <v>25</v>
      </c>
      <c r="G159" s="41" t="s">
        <v>25</v>
      </c>
    </row>
    <row r="160" spans="1:7" ht="12.95" customHeight="1">
      <c r="A160" s="9"/>
      <c r="B160" s="26" t="s">
        <v>26</v>
      </c>
      <c r="C160" s="32" t="s">
        <v>2</v>
      </c>
      <c r="D160" s="29" t="s">
        <v>2</v>
      </c>
      <c r="E160" s="42" t="s">
        <v>2</v>
      </c>
      <c r="F160" s="43">
        <v>761305.95</v>
      </c>
      <c r="G160" s="44">
        <v>0.9647</v>
      </c>
    </row>
    <row r="161" spans="1:7" ht="12.95" customHeight="1">
      <c r="A161" s="9"/>
      <c r="B161" s="17" t="s">
        <v>27</v>
      </c>
      <c r="C161" s="16" t="s">
        <v>2</v>
      </c>
      <c r="D161" s="18" t="s">
        <v>2</v>
      </c>
      <c r="E161" s="18" t="s">
        <v>2</v>
      </c>
      <c r="F161" s="18" t="s">
        <v>2</v>
      </c>
      <c r="G161" s="19" t="s">
        <v>2</v>
      </c>
    </row>
    <row r="162" spans="1:7" ht="12.95" customHeight="1">
      <c r="A162" s="9"/>
      <c r="B162" s="17" t="s">
        <v>358</v>
      </c>
      <c r="C162" s="16" t="s">
        <v>2</v>
      </c>
      <c r="D162" s="18" t="s">
        <v>2</v>
      </c>
      <c r="E162" s="18" t="s">
        <v>2</v>
      </c>
      <c r="F162" s="18" t="s">
        <v>2</v>
      </c>
      <c r="G162" s="19" t="s">
        <v>2</v>
      </c>
    </row>
    <row r="163" spans="1:7" ht="12.95" customHeight="1">
      <c r="A163" s="10" t="s">
        <v>2</v>
      </c>
      <c r="B163" s="21" t="s">
        <v>359</v>
      </c>
      <c r="C163" s="16" t="s">
        <v>2</v>
      </c>
      <c r="D163" s="18" t="s">
        <v>2</v>
      </c>
      <c r="E163" s="45" t="s">
        <v>2</v>
      </c>
      <c r="F163" s="23">
        <v>7841.31</v>
      </c>
      <c r="G163" s="24">
        <v>9.9000000000000008E-3</v>
      </c>
    </row>
    <row r="164" spans="1:7" ht="12.95" customHeight="1">
      <c r="A164" s="9"/>
      <c r="B164" s="26" t="s">
        <v>26</v>
      </c>
      <c r="C164" s="32" t="s">
        <v>2</v>
      </c>
      <c r="D164" s="29" t="s">
        <v>2</v>
      </c>
      <c r="E164" s="42" t="s">
        <v>2</v>
      </c>
      <c r="F164" s="43">
        <v>7841.31</v>
      </c>
      <c r="G164" s="44">
        <v>9.9000000000000008E-3</v>
      </c>
    </row>
    <row r="165" spans="1:7" ht="12.95" customHeight="1">
      <c r="A165" s="9"/>
      <c r="B165" s="26" t="s">
        <v>197</v>
      </c>
      <c r="C165" s="32" t="s">
        <v>2</v>
      </c>
      <c r="D165" s="29" t="s">
        <v>2</v>
      </c>
      <c r="E165" s="18" t="s">
        <v>2</v>
      </c>
      <c r="F165" s="43">
        <v>20257.490000000002</v>
      </c>
      <c r="G165" s="44">
        <v>2.5399999999999999E-2</v>
      </c>
    </row>
    <row r="166" spans="1:7" ht="12.95" customHeight="1" thickBot="1">
      <c r="A166" s="9"/>
      <c r="B166" s="47" t="s">
        <v>198</v>
      </c>
      <c r="C166" s="46" t="s">
        <v>2</v>
      </c>
      <c r="D166" s="48" t="s">
        <v>2</v>
      </c>
      <c r="E166" s="48" t="s">
        <v>2</v>
      </c>
      <c r="F166" s="49">
        <v>789404.74794369994</v>
      </c>
      <c r="G166" s="50">
        <v>1</v>
      </c>
    </row>
    <row r="167" spans="1:7" ht="12.95" customHeight="1">
      <c r="A167" s="9"/>
      <c r="B167" s="10" t="s">
        <v>2</v>
      </c>
      <c r="C167" s="9"/>
      <c r="D167" s="9"/>
      <c r="E167" s="9"/>
      <c r="F167" s="9"/>
      <c r="G167" s="9"/>
    </row>
    <row r="168" spans="1:7" ht="12.95" customHeight="1">
      <c r="A168" s="9"/>
      <c r="B168" s="51" t="s">
        <v>2</v>
      </c>
      <c r="C168" s="9"/>
      <c r="D168" s="9"/>
      <c r="E168" s="9"/>
      <c r="F168" s="9"/>
      <c r="G168" s="9"/>
    </row>
    <row r="169" spans="1:7" ht="12.95" customHeight="1">
      <c r="A169" s="9"/>
      <c r="B169" s="51" t="s">
        <v>199</v>
      </c>
      <c r="C169" s="9"/>
      <c r="D169" s="9"/>
      <c r="E169" s="9"/>
      <c r="F169" s="9"/>
      <c r="G169" s="9"/>
    </row>
    <row r="170" spans="1:7" ht="12.95" customHeight="1">
      <c r="A170" s="9"/>
      <c r="B170" s="51" t="s">
        <v>2</v>
      </c>
      <c r="C170" s="9"/>
      <c r="D170" s="9"/>
      <c r="E170" s="9"/>
      <c r="F170" s="9"/>
      <c r="G170" s="9"/>
    </row>
    <row r="171" spans="1:7" ht="26.1" customHeight="1">
      <c r="A171" s="9"/>
      <c r="B171" s="53"/>
      <c r="C171" s="9"/>
      <c r="E171" s="9"/>
      <c r="F171" s="9"/>
      <c r="G171" s="9"/>
    </row>
    <row r="172" spans="1:7" ht="12.95" customHeight="1">
      <c r="A172" s="9"/>
      <c r="B172" s="51" t="s">
        <v>2</v>
      </c>
      <c r="C172" s="9"/>
      <c r="D172" s="9"/>
      <c r="E172" s="9"/>
      <c r="F172" s="9"/>
      <c r="G17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51"/>
  <sheetViews>
    <sheetView showGridLines="0" zoomScaleNormal="100" workbookViewId="0">
      <selection activeCell="B6" sqref="B6"/>
    </sheetView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Sensex Exchange Traded Fund (SENSEXET)</v>
      </c>
      <c r="C4" s="72"/>
      <c r="D4" s="72"/>
      <c r="E4" s="72"/>
      <c r="F4" s="72"/>
      <c r="G4" s="72"/>
    </row>
    <row r="5" spans="1:7" s="64" customFormat="1" ht="15.95" customHeight="1">
      <c r="A5" s="62" t="s">
        <v>2042</v>
      </c>
      <c r="B5" s="63" t="s">
        <v>2151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530</v>
      </c>
      <c r="F11" s="23">
        <v>8.66</v>
      </c>
      <c r="G11" s="24">
        <v>0.1152</v>
      </c>
    </row>
    <row r="12" spans="1:7" ht="12.95" customHeight="1">
      <c r="A12" s="20" t="s">
        <v>892</v>
      </c>
      <c r="B12" s="21" t="s">
        <v>2311</v>
      </c>
      <c r="C12" s="16" t="s">
        <v>893</v>
      </c>
      <c r="D12" s="18" t="s">
        <v>894</v>
      </c>
      <c r="E12" s="22">
        <v>2226</v>
      </c>
      <c r="F12" s="23">
        <v>6.94</v>
      </c>
      <c r="G12" s="24">
        <v>9.2399999999999996E-2</v>
      </c>
    </row>
    <row r="13" spans="1:7" ht="12.95" customHeight="1">
      <c r="A13" s="20" t="s">
        <v>946</v>
      </c>
      <c r="B13" s="21" t="s">
        <v>2332</v>
      </c>
      <c r="C13" s="16" t="s">
        <v>947</v>
      </c>
      <c r="D13" s="18" t="s">
        <v>903</v>
      </c>
      <c r="E13" s="22">
        <v>416</v>
      </c>
      <c r="F13" s="23">
        <v>6.53</v>
      </c>
      <c r="G13" s="24">
        <v>8.6900000000000005E-2</v>
      </c>
    </row>
    <row r="14" spans="1:7" ht="12.95" customHeight="1">
      <c r="A14" s="20" t="s">
        <v>1119</v>
      </c>
      <c r="B14" s="21" t="s">
        <v>2409</v>
      </c>
      <c r="C14" s="16" t="s">
        <v>1120</v>
      </c>
      <c r="D14" s="18" t="s">
        <v>973</v>
      </c>
      <c r="E14" s="22">
        <v>434</v>
      </c>
      <c r="F14" s="23">
        <v>5.82</v>
      </c>
      <c r="G14" s="24">
        <v>7.7399999999999997E-2</v>
      </c>
    </row>
    <row r="15" spans="1:7" ht="12.95" customHeight="1">
      <c r="A15" s="20" t="s">
        <v>914</v>
      </c>
      <c r="B15" s="21" t="s">
        <v>2319</v>
      </c>
      <c r="C15" s="16" t="s">
        <v>915</v>
      </c>
      <c r="D15" s="18" t="s">
        <v>916</v>
      </c>
      <c r="E15" s="22">
        <v>524</v>
      </c>
      <c r="F15" s="23">
        <v>5.12</v>
      </c>
      <c r="G15" s="24">
        <v>6.8099999999999994E-2</v>
      </c>
    </row>
    <row r="16" spans="1:7" ht="12.95" customHeight="1">
      <c r="A16" s="20" t="s">
        <v>1356</v>
      </c>
      <c r="B16" s="21" t="s">
        <v>2549</v>
      </c>
      <c r="C16" s="16" t="s">
        <v>1357</v>
      </c>
      <c r="D16" s="18" t="s">
        <v>900</v>
      </c>
      <c r="E16" s="22">
        <v>1527</v>
      </c>
      <c r="F16" s="23">
        <v>4.9800000000000004</v>
      </c>
      <c r="G16" s="24">
        <v>6.6299999999999998E-2</v>
      </c>
    </row>
    <row r="17" spans="1:7" ht="12.95" customHeight="1">
      <c r="A17" s="20" t="s">
        <v>990</v>
      </c>
      <c r="B17" s="21" t="s">
        <v>2351</v>
      </c>
      <c r="C17" s="16" t="s">
        <v>991</v>
      </c>
      <c r="D17" s="18" t="s">
        <v>992</v>
      </c>
      <c r="E17" s="22">
        <v>210</v>
      </c>
      <c r="F17" s="23">
        <v>3.7</v>
      </c>
      <c r="G17" s="24">
        <v>4.9200000000000001E-2</v>
      </c>
    </row>
    <row r="18" spans="1:7" ht="12.95" customHeight="1">
      <c r="A18" s="20" t="s">
        <v>1008</v>
      </c>
      <c r="B18" s="21" t="s">
        <v>2359</v>
      </c>
      <c r="C18" s="16" t="s">
        <v>1009</v>
      </c>
      <c r="D18" s="18" t="s">
        <v>916</v>
      </c>
      <c r="E18" s="22">
        <v>139</v>
      </c>
      <c r="F18" s="23">
        <v>3.54</v>
      </c>
      <c r="G18" s="24">
        <v>4.7100000000000003E-2</v>
      </c>
    </row>
    <row r="19" spans="1:7" ht="12.95" customHeight="1">
      <c r="A19" s="20" t="s">
        <v>1428</v>
      </c>
      <c r="B19" s="21" t="s">
        <v>2583</v>
      </c>
      <c r="C19" s="16" t="s">
        <v>1429</v>
      </c>
      <c r="D19" s="18" t="s">
        <v>919</v>
      </c>
      <c r="E19" s="22">
        <v>34</v>
      </c>
      <c r="F19" s="23">
        <v>2.4500000000000002</v>
      </c>
      <c r="G19" s="24">
        <v>3.2599999999999997E-2</v>
      </c>
    </row>
    <row r="20" spans="1:7" ht="12.95" customHeight="1">
      <c r="A20" s="20" t="s">
        <v>1103</v>
      </c>
      <c r="B20" s="21" t="s">
        <v>2401</v>
      </c>
      <c r="C20" s="16" t="s">
        <v>1104</v>
      </c>
      <c r="D20" s="18" t="s">
        <v>919</v>
      </c>
      <c r="E20" s="22">
        <v>507</v>
      </c>
      <c r="F20" s="23">
        <v>2.41</v>
      </c>
      <c r="G20" s="24">
        <v>3.2099999999999997E-2</v>
      </c>
    </row>
    <row r="21" spans="1:7" ht="12.95" customHeight="1">
      <c r="A21" s="20" t="s">
        <v>1351</v>
      </c>
      <c r="B21" s="21" t="s">
        <v>1353</v>
      </c>
      <c r="C21" s="16" t="s">
        <v>1352</v>
      </c>
      <c r="D21" s="18" t="s">
        <v>900</v>
      </c>
      <c r="E21" s="22">
        <v>835</v>
      </c>
      <c r="F21" s="23">
        <v>2.41</v>
      </c>
      <c r="G21" s="24">
        <v>3.2099999999999997E-2</v>
      </c>
    </row>
    <row r="22" spans="1:7" ht="12.95" customHeight="1">
      <c r="A22" s="20" t="s">
        <v>1346</v>
      </c>
      <c r="B22" s="21" t="s">
        <v>2546</v>
      </c>
      <c r="C22" s="16" t="s">
        <v>1347</v>
      </c>
      <c r="D22" s="18" t="s">
        <v>900</v>
      </c>
      <c r="E22" s="22">
        <v>439</v>
      </c>
      <c r="F22" s="23">
        <v>2.2599999999999998</v>
      </c>
      <c r="G22" s="24">
        <v>0.03</v>
      </c>
    </row>
    <row r="23" spans="1:7" ht="12.95" customHeight="1">
      <c r="A23" s="20" t="s">
        <v>1124</v>
      </c>
      <c r="B23" s="21" t="s">
        <v>2410</v>
      </c>
      <c r="C23" s="16" t="s">
        <v>1125</v>
      </c>
      <c r="D23" s="18" t="s">
        <v>894</v>
      </c>
      <c r="E23" s="22">
        <v>186</v>
      </c>
      <c r="F23" s="23">
        <v>1.98</v>
      </c>
      <c r="G23" s="24">
        <v>2.64E-2</v>
      </c>
    </row>
    <row r="24" spans="1:7" ht="12.95" customHeight="1">
      <c r="A24" s="20" t="s">
        <v>1062</v>
      </c>
      <c r="B24" s="21" t="s">
        <v>2383</v>
      </c>
      <c r="C24" s="16" t="s">
        <v>1063</v>
      </c>
      <c r="D24" s="18" t="s">
        <v>919</v>
      </c>
      <c r="E24" s="22">
        <v>122</v>
      </c>
      <c r="F24" s="23">
        <v>1.73</v>
      </c>
      <c r="G24" s="24">
        <v>2.3E-2</v>
      </c>
    </row>
    <row r="25" spans="1:7" ht="12.95" customHeight="1">
      <c r="A25" s="20" t="s">
        <v>886</v>
      </c>
      <c r="B25" s="21" t="s">
        <v>2309</v>
      </c>
      <c r="C25" s="16" t="s">
        <v>887</v>
      </c>
      <c r="D25" s="18" t="s">
        <v>888</v>
      </c>
      <c r="E25" s="22">
        <v>282</v>
      </c>
      <c r="F25" s="23">
        <v>1.41</v>
      </c>
      <c r="G25" s="24">
        <v>1.8800000000000001E-2</v>
      </c>
    </row>
    <row r="26" spans="1:7" ht="12.95" customHeight="1">
      <c r="A26" s="20" t="s">
        <v>1015</v>
      </c>
      <c r="B26" s="21" t="s">
        <v>2362</v>
      </c>
      <c r="C26" s="16" t="s">
        <v>1016</v>
      </c>
      <c r="D26" s="18" t="s">
        <v>894</v>
      </c>
      <c r="E26" s="22">
        <v>117</v>
      </c>
      <c r="F26" s="23">
        <v>1.35</v>
      </c>
      <c r="G26" s="24">
        <v>1.7899999999999999E-2</v>
      </c>
    </row>
    <row r="27" spans="1:7" ht="12.95" customHeight="1">
      <c r="A27" s="20" t="s">
        <v>1689</v>
      </c>
      <c r="B27" s="21" t="s">
        <v>2669</v>
      </c>
      <c r="C27" s="16" t="s">
        <v>1690</v>
      </c>
      <c r="D27" s="18" t="s">
        <v>1025</v>
      </c>
      <c r="E27" s="22">
        <v>346</v>
      </c>
      <c r="F27" s="23">
        <v>1.29</v>
      </c>
      <c r="G27" s="24">
        <v>1.7100000000000001E-2</v>
      </c>
    </row>
    <row r="28" spans="1:7" ht="12.95" customHeight="1">
      <c r="A28" s="20" t="s">
        <v>906</v>
      </c>
      <c r="B28" s="21" t="s">
        <v>2316</v>
      </c>
      <c r="C28" s="16" t="s">
        <v>907</v>
      </c>
      <c r="D28" s="18" t="s">
        <v>908</v>
      </c>
      <c r="E28" s="22">
        <v>706</v>
      </c>
      <c r="F28" s="23">
        <v>1.25</v>
      </c>
      <c r="G28" s="24">
        <v>1.66E-2</v>
      </c>
    </row>
    <row r="29" spans="1:7" ht="12.95" customHeight="1">
      <c r="A29" s="20" t="s">
        <v>1342</v>
      </c>
      <c r="B29" s="21" t="s">
        <v>2544</v>
      </c>
      <c r="C29" s="16" t="s">
        <v>1343</v>
      </c>
      <c r="D29" s="18" t="s">
        <v>919</v>
      </c>
      <c r="E29" s="22">
        <v>33</v>
      </c>
      <c r="F29" s="23">
        <v>1.24</v>
      </c>
      <c r="G29" s="24">
        <v>1.6400000000000001E-2</v>
      </c>
    </row>
    <row r="30" spans="1:7" ht="12.95" customHeight="1">
      <c r="A30" s="20" t="s">
        <v>1004</v>
      </c>
      <c r="B30" s="21" t="s">
        <v>2357</v>
      </c>
      <c r="C30" s="16" t="s">
        <v>1005</v>
      </c>
      <c r="D30" s="18" t="s">
        <v>928</v>
      </c>
      <c r="E30" s="22">
        <v>576</v>
      </c>
      <c r="F30" s="23">
        <v>1.2</v>
      </c>
      <c r="G30" s="24">
        <v>1.5900000000000001E-2</v>
      </c>
    </row>
    <row r="31" spans="1:7" ht="12.95" customHeight="1">
      <c r="A31" s="20" t="s">
        <v>1105</v>
      </c>
      <c r="B31" s="21" t="s">
        <v>2402</v>
      </c>
      <c r="C31" s="16" t="s">
        <v>1106</v>
      </c>
      <c r="D31" s="18" t="s">
        <v>928</v>
      </c>
      <c r="E31" s="22">
        <v>648</v>
      </c>
      <c r="F31" s="23">
        <v>1.04</v>
      </c>
      <c r="G31" s="24">
        <v>1.38E-2</v>
      </c>
    </row>
    <row r="32" spans="1:7" ht="12.95" customHeight="1">
      <c r="A32" s="20" t="s">
        <v>1036</v>
      </c>
      <c r="B32" s="21" t="s">
        <v>2372</v>
      </c>
      <c r="C32" s="16" t="s">
        <v>1037</v>
      </c>
      <c r="D32" s="18" t="s">
        <v>919</v>
      </c>
      <c r="E32" s="22">
        <v>35</v>
      </c>
      <c r="F32" s="23">
        <v>1</v>
      </c>
      <c r="G32" s="24">
        <v>1.32E-2</v>
      </c>
    </row>
    <row r="33" spans="1:7" ht="12.95" customHeight="1">
      <c r="A33" s="20" t="s">
        <v>1399</v>
      </c>
      <c r="B33" s="21" t="s">
        <v>2567</v>
      </c>
      <c r="C33" s="16" t="s">
        <v>1400</v>
      </c>
      <c r="D33" s="18" t="s">
        <v>916</v>
      </c>
      <c r="E33" s="22">
        <v>165</v>
      </c>
      <c r="F33" s="23">
        <v>0.89</v>
      </c>
      <c r="G33" s="24">
        <v>1.18E-2</v>
      </c>
    </row>
    <row r="34" spans="1:7" ht="12.95" customHeight="1">
      <c r="A34" s="20" t="s">
        <v>934</v>
      </c>
      <c r="B34" s="21" t="s">
        <v>2327</v>
      </c>
      <c r="C34" s="16" t="s">
        <v>935</v>
      </c>
      <c r="D34" s="18" t="s">
        <v>891</v>
      </c>
      <c r="E34" s="22">
        <v>175</v>
      </c>
      <c r="F34" s="23">
        <v>0.88</v>
      </c>
      <c r="G34" s="24">
        <v>1.18E-2</v>
      </c>
    </row>
    <row r="35" spans="1:7" ht="12.95" customHeight="1">
      <c r="A35" s="20" t="s">
        <v>1691</v>
      </c>
      <c r="B35" s="21" t="s">
        <v>2670</v>
      </c>
      <c r="C35" s="16" t="s">
        <v>1692</v>
      </c>
      <c r="D35" s="18" t="s">
        <v>1014</v>
      </c>
      <c r="E35" s="22">
        <v>325</v>
      </c>
      <c r="F35" s="23">
        <v>0.86</v>
      </c>
      <c r="G35" s="24">
        <v>1.14E-2</v>
      </c>
    </row>
    <row r="36" spans="1:7" ht="12.95" customHeight="1">
      <c r="A36" s="20" t="s">
        <v>974</v>
      </c>
      <c r="B36" s="21" t="s">
        <v>2344</v>
      </c>
      <c r="C36" s="16" t="s">
        <v>975</v>
      </c>
      <c r="D36" s="18" t="s">
        <v>888</v>
      </c>
      <c r="E36" s="22">
        <v>32</v>
      </c>
      <c r="F36" s="23">
        <v>0.81</v>
      </c>
      <c r="G36" s="24">
        <v>1.0699999999999999E-2</v>
      </c>
    </row>
    <row r="37" spans="1:7" ht="12.95" customHeight="1">
      <c r="A37" s="20" t="s">
        <v>1083</v>
      </c>
      <c r="B37" s="21" t="s">
        <v>2393</v>
      </c>
      <c r="C37" s="16" t="s">
        <v>1084</v>
      </c>
      <c r="D37" s="18" t="s">
        <v>1047</v>
      </c>
      <c r="E37" s="22">
        <v>233</v>
      </c>
      <c r="F37" s="23">
        <v>0.79</v>
      </c>
      <c r="G37" s="24">
        <v>1.0500000000000001E-2</v>
      </c>
    </row>
    <row r="38" spans="1:7" ht="12.95" customHeight="1">
      <c r="A38" s="20" t="s">
        <v>1140</v>
      </c>
      <c r="B38" s="21" t="s">
        <v>2417</v>
      </c>
      <c r="C38" s="16" t="s">
        <v>1141</v>
      </c>
      <c r="D38" s="18" t="s">
        <v>888</v>
      </c>
      <c r="E38" s="22">
        <v>62</v>
      </c>
      <c r="F38" s="23">
        <v>0.72</v>
      </c>
      <c r="G38" s="24">
        <v>9.5999999999999992E-3</v>
      </c>
    </row>
    <row r="39" spans="1:7" ht="12.95" customHeight="1">
      <c r="A39" s="20" t="s">
        <v>1060</v>
      </c>
      <c r="B39" s="57" t="s">
        <v>2382</v>
      </c>
      <c r="C39" s="16" t="s">
        <v>1061</v>
      </c>
      <c r="D39" s="56" t="s">
        <v>950</v>
      </c>
      <c r="E39" s="22">
        <v>164</v>
      </c>
      <c r="F39" s="23">
        <v>0.68</v>
      </c>
      <c r="G39" s="24">
        <v>9.1000000000000004E-3</v>
      </c>
    </row>
    <row r="40" spans="1:7" ht="12.95" customHeight="1">
      <c r="A40" s="20" t="s">
        <v>1101</v>
      </c>
      <c r="B40" s="21" t="s">
        <v>2400</v>
      </c>
      <c r="C40" s="16" t="s">
        <v>1102</v>
      </c>
      <c r="D40" s="18" t="s">
        <v>888</v>
      </c>
      <c r="E40" s="22">
        <v>132</v>
      </c>
      <c r="F40" s="23">
        <v>0.68</v>
      </c>
      <c r="G40" s="24">
        <v>8.9999999999999993E-3</v>
      </c>
    </row>
    <row r="41" spans="1:7" ht="12.95" customHeight="1">
      <c r="A41" s="9"/>
      <c r="B41" s="26" t="s">
        <v>23</v>
      </c>
      <c r="C41" s="25" t="s">
        <v>2</v>
      </c>
      <c r="D41" s="26" t="s">
        <v>2</v>
      </c>
      <c r="E41" s="26" t="s">
        <v>2</v>
      </c>
      <c r="F41" s="27">
        <v>74.62</v>
      </c>
      <c r="G41" s="28">
        <v>0.99239999999999995</v>
      </c>
    </row>
    <row r="42" spans="1:7" ht="12.95" customHeight="1">
      <c r="A42" s="9"/>
      <c r="B42" s="17" t="s">
        <v>1142</v>
      </c>
      <c r="C42" s="32" t="s">
        <v>2</v>
      </c>
      <c r="D42" s="29" t="s">
        <v>2</v>
      </c>
      <c r="E42" s="29" t="s">
        <v>2</v>
      </c>
      <c r="F42" s="30" t="s">
        <v>25</v>
      </c>
      <c r="G42" s="31" t="s">
        <v>25</v>
      </c>
    </row>
    <row r="43" spans="1:7" ht="12.95" customHeight="1">
      <c r="A43" s="9"/>
      <c r="B43" s="26" t="s">
        <v>23</v>
      </c>
      <c r="C43" s="32" t="s">
        <v>2</v>
      </c>
      <c r="D43" s="29" t="s">
        <v>2</v>
      </c>
      <c r="E43" s="29" t="s">
        <v>2</v>
      </c>
      <c r="F43" s="30" t="s">
        <v>25</v>
      </c>
      <c r="G43" s="31" t="s">
        <v>25</v>
      </c>
    </row>
    <row r="44" spans="1:7" ht="12.95" customHeight="1">
      <c r="A44" s="9"/>
      <c r="B44" s="26" t="s">
        <v>26</v>
      </c>
      <c r="C44" s="32" t="s">
        <v>2</v>
      </c>
      <c r="D44" s="29" t="s">
        <v>2</v>
      </c>
      <c r="E44" s="42" t="s">
        <v>2</v>
      </c>
      <c r="F44" s="43">
        <v>74.62</v>
      </c>
      <c r="G44" s="44">
        <v>0.99239999999999995</v>
      </c>
    </row>
    <row r="45" spans="1:7" ht="12.95" customHeight="1">
      <c r="A45" s="9"/>
      <c r="B45" s="26" t="s">
        <v>197</v>
      </c>
      <c r="C45" s="32" t="s">
        <v>2</v>
      </c>
      <c r="D45" s="29" t="s">
        <v>2</v>
      </c>
      <c r="E45" s="18" t="s">
        <v>2</v>
      </c>
      <c r="F45" s="43">
        <v>0.51</v>
      </c>
      <c r="G45" s="44">
        <v>7.6E-3</v>
      </c>
    </row>
    <row r="46" spans="1:7" ht="12.95" customHeight="1" thickBot="1">
      <c r="A46" s="9"/>
      <c r="B46" s="47" t="s">
        <v>198</v>
      </c>
      <c r="C46" s="46" t="s">
        <v>2</v>
      </c>
      <c r="D46" s="48" t="s">
        <v>2</v>
      </c>
      <c r="E46" s="48" t="s">
        <v>2</v>
      </c>
      <c r="F46" s="49">
        <v>75.132256699999999</v>
      </c>
      <c r="G46" s="50">
        <v>1</v>
      </c>
    </row>
    <row r="47" spans="1:7" ht="12.95" customHeight="1">
      <c r="A47" s="9"/>
      <c r="B47" s="10" t="s">
        <v>2</v>
      </c>
      <c r="C47" s="9"/>
      <c r="D47" s="9"/>
      <c r="E47" s="9"/>
      <c r="F47" s="9"/>
      <c r="G47" s="9"/>
    </row>
    <row r="48" spans="1:7" ht="12.95" customHeight="1">
      <c r="A48" s="9"/>
      <c r="B48" s="51" t="s">
        <v>2</v>
      </c>
      <c r="C48" s="9"/>
      <c r="D48" s="9"/>
      <c r="E48" s="9"/>
      <c r="F48" s="9"/>
      <c r="G48" s="9"/>
    </row>
    <row r="49" spans="1:7" ht="12.95" customHeight="1">
      <c r="A49" s="9"/>
      <c r="B49" s="51" t="s">
        <v>2</v>
      </c>
      <c r="C49" s="9"/>
      <c r="D49" s="9"/>
      <c r="E49" s="9"/>
      <c r="F49" s="9"/>
      <c r="G49" s="9"/>
    </row>
    <row r="50" spans="1:7" ht="26.1" customHeight="1">
      <c r="A50" s="9"/>
      <c r="B50" s="53"/>
      <c r="C50" s="9"/>
      <c r="E50" s="9"/>
      <c r="F50" s="9"/>
      <c r="G50" s="9"/>
    </row>
    <row r="51" spans="1:7" ht="12.95" customHeight="1">
      <c r="A51" s="9"/>
      <c r="B51" s="51" t="s">
        <v>2</v>
      </c>
      <c r="C51" s="9"/>
      <c r="D51" s="9"/>
      <c r="E51" s="9"/>
      <c r="F51" s="9"/>
      <c r="G5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72"/>
  <sheetViews>
    <sheetView showGridLines="0" zoomScaleNormal="100" workbookViewId="0"/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Nifty Exchange Traded Fund (NIFTYETF)</v>
      </c>
      <c r="C4" s="72"/>
      <c r="D4" s="72"/>
      <c r="E4" s="72"/>
      <c r="F4" s="72"/>
      <c r="G4" s="72"/>
    </row>
    <row r="5" spans="1:7" s="64" customFormat="1" ht="15.95" customHeight="1">
      <c r="A5" s="62" t="s">
        <v>2043</v>
      </c>
      <c r="B5" s="63" t="s">
        <v>2152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1338</v>
      </c>
      <c r="B11" s="21" t="s">
        <v>2531</v>
      </c>
      <c r="C11" s="16" t="s">
        <v>1339</v>
      </c>
      <c r="D11" s="18" t="s">
        <v>900</v>
      </c>
      <c r="E11" s="22">
        <v>497</v>
      </c>
      <c r="F11" s="23">
        <v>8.1300000000000008</v>
      </c>
      <c r="G11" s="24">
        <v>9.0800000000000006E-2</v>
      </c>
    </row>
    <row r="12" spans="1:7" ht="12.95" customHeight="1">
      <c r="A12" s="20" t="s">
        <v>892</v>
      </c>
      <c r="B12" s="21" t="s">
        <v>2311</v>
      </c>
      <c r="C12" s="16" t="s">
        <v>893</v>
      </c>
      <c r="D12" s="18" t="s">
        <v>894</v>
      </c>
      <c r="E12" s="22">
        <v>2085</v>
      </c>
      <c r="F12" s="23">
        <v>6.5</v>
      </c>
      <c r="G12" s="24">
        <v>7.2599999999999998E-2</v>
      </c>
    </row>
    <row r="13" spans="1:7" ht="12.95" customHeight="1">
      <c r="A13" s="20" t="s">
        <v>946</v>
      </c>
      <c r="B13" s="21" t="s">
        <v>2332</v>
      </c>
      <c r="C13" s="16" t="s">
        <v>947</v>
      </c>
      <c r="D13" s="18" t="s">
        <v>903</v>
      </c>
      <c r="E13" s="22">
        <v>390</v>
      </c>
      <c r="F13" s="23">
        <v>6.12</v>
      </c>
      <c r="G13" s="24">
        <v>6.8400000000000002E-2</v>
      </c>
    </row>
    <row r="14" spans="1:7" ht="12.95" customHeight="1">
      <c r="A14" s="20" t="s">
        <v>1119</v>
      </c>
      <c r="B14" s="21" t="s">
        <v>2409</v>
      </c>
      <c r="C14" s="16" t="s">
        <v>1120</v>
      </c>
      <c r="D14" s="18" t="s">
        <v>973</v>
      </c>
      <c r="E14" s="22">
        <v>407</v>
      </c>
      <c r="F14" s="23">
        <v>5.46</v>
      </c>
      <c r="G14" s="24">
        <v>6.0999999999999999E-2</v>
      </c>
    </row>
    <row r="15" spans="1:7" ht="12.95" customHeight="1">
      <c r="A15" s="20" t="s">
        <v>914</v>
      </c>
      <c r="B15" s="21" t="s">
        <v>2319</v>
      </c>
      <c r="C15" s="16" t="s">
        <v>915</v>
      </c>
      <c r="D15" s="18" t="s">
        <v>916</v>
      </c>
      <c r="E15" s="22">
        <v>490</v>
      </c>
      <c r="F15" s="23">
        <v>4.79</v>
      </c>
      <c r="G15" s="24">
        <v>5.3499999999999999E-2</v>
      </c>
    </row>
    <row r="16" spans="1:7" ht="12.95" customHeight="1">
      <c r="A16" s="20" t="s">
        <v>1356</v>
      </c>
      <c r="B16" s="21" t="s">
        <v>2549</v>
      </c>
      <c r="C16" s="16" t="s">
        <v>1357</v>
      </c>
      <c r="D16" s="18" t="s">
        <v>900</v>
      </c>
      <c r="E16" s="22">
        <v>1429</v>
      </c>
      <c r="F16" s="23">
        <v>4.66</v>
      </c>
      <c r="G16" s="24">
        <v>5.21E-2</v>
      </c>
    </row>
    <row r="17" spans="1:7" ht="12.95" customHeight="1">
      <c r="A17" s="20" t="s">
        <v>990</v>
      </c>
      <c r="B17" s="21" t="s">
        <v>2351</v>
      </c>
      <c r="C17" s="16" t="s">
        <v>991</v>
      </c>
      <c r="D17" s="18" t="s">
        <v>992</v>
      </c>
      <c r="E17" s="22">
        <v>201</v>
      </c>
      <c r="F17" s="23">
        <v>3.54</v>
      </c>
      <c r="G17" s="24">
        <v>3.95E-2</v>
      </c>
    </row>
    <row r="18" spans="1:7" ht="12.95" customHeight="1">
      <c r="A18" s="20" t="s">
        <v>1008</v>
      </c>
      <c r="B18" s="21" t="s">
        <v>2359</v>
      </c>
      <c r="C18" s="16" t="s">
        <v>1009</v>
      </c>
      <c r="D18" s="18" t="s">
        <v>916</v>
      </c>
      <c r="E18" s="22">
        <v>130</v>
      </c>
      <c r="F18" s="23">
        <v>3.31</v>
      </c>
      <c r="G18" s="24">
        <v>3.6999999999999998E-2</v>
      </c>
    </row>
    <row r="19" spans="1:7" ht="12.95" customHeight="1">
      <c r="A19" s="20" t="s">
        <v>1115</v>
      </c>
      <c r="B19" s="21" t="s">
        <v>2407</v>
      </c>
      <c r="C19" s="16" t="s">
        <v>1116</v>
      </c>
      <c r="D19" s="18" t="s">
        <v>900</v>
      </c>
      <c r="E19" s="22">
        <v>298</v>
      </c>
      <c r="F19" s="23">
        <v>2.88</v>
      </c>
      <c r="G19" s="24">
        <v>3.2199999999999999E-2</v>
      </c>
    </row>
    <row r="20" spans="1:7" ht="12.95" customHeight="1">
      <c r="A20" s="20" t="s">
        <v>1428</v>
      </c>
      <c r="B20" s="21" t="s">
        <v>2583</v>
      </c>
      <c r="C20" s="16" t="s">
        <v>1429</v>
      </c>
      <c r="D20" s="18" t="s">
        <v>919</v>
      </c>
      <c r="E20" s="22">
        <v>32</v>
      </c>
      <c r="F20" s="23">
        <v>2.31</v>
      </c>
      <c r="G20" s="24">
        <v>2.58E-2</v>
      </c>
    </row>
    <row r="21" spans="1:7" ht="12.95" customHeight="1">
      <c r="A21" s="20" t="s">
        <v>1351</v>
      </c>
      <c r="B21" s="21" t="s">
        <v>1353</v>
      </c>
      <c r="C21" s="16" t="s">
        <v>1352</v>
      </c>
      <c r="D21" s="18" t="s">
        <v>900</v>
      </c>
      <c r="E21" s="22">
        <v>776</v>
      </c>
      <c r="F21" s="23">
        <v>2.2400000000000002</v>
      </c>
      <c r="G21" s="24">
        <v>2.5000000000000001E-2</v>
      </c>
    </row>
    <row r="22" spans="1:7" ht="12.95" customHeight="1">
      <c r="A22" s="20" t="s">
        <v>1103</v>
      </c>
      <c r="B22" s="21" t="s">
        <v>2401</v>
      </c>
      <c r="C22" s="16" t="s">
        <v>1104</v>
      </c>
      <c r="D22" s="18" t="s">
        <v>919</v>
      </c>
      <c r="E22" s="22">
        <v>460</v>
      </c>
      <c r="F22" s="23">
        <v>2.19</v>
      </c>
      <c r="G22" s="24">
        <v>2.4500000000000001E-2</v>
      </c>
    </row>
    <row r="23" spans="1:7" ht="12.95" customHeight="1">
      <c r="A23" s="20" t="s">
        <v>1346</v>
      </c>
      <c r="B23" s="21" t="s">
        <v>2546</v>
      </c>
      <c r="C23" s="16" t="s">
        <v>1347</v>
      </c>
      <c r="D23" s="18" t="s">
        <v>900</v>
      </c>
      <c r="E23" s="22">
        <v>417</v>
      </c>
      <c r="F23" s="23">
        <v>2.14</v>
      </c>
      <c r="G23" s="24">
        <v>2.3900000000000001E-2</v>
      </c>
    </row>
    <row r="24" spans="1:7" ht="12.95" customHeight="1">
      <c r="A24" s="20" t="s">
        <v>1124</v>
      </c>
      <c r="B24" s="21" t="s">
        <v>2410</v>
      </c>
      <c r="C24" s="16" t="s">
        <v>1125</v>
      </c>
      <c r="D24" s="18" t="s">
        <v>894</v>
      </c>
      <c r="E24" s="22">
        <v>175</v>
      </c>
      <c r="F24" s="23">
        <v>1.87</v>
      </c>
      <c r="G24" s="24">
        <v>2.0899999999999998E-2</v>
      </c>
    </row>
    <row r="25" spans="1:7" ht="12.95" customHeight="1">
      <c r="A25" s="20" t="s">
        <v>1340</v>
      </c>
      <c r="B25" s="21" t="s">
        <v>2530</v>
      </c>
      <c r="C25" s="16" t="s">
        <v>1341</v>
      </c>
      <c r="D25" s="18" t="s">
        <v>900</v>
      </c>
      <c r="E25" s="22">
        <v>123</v>
      </c>
      <c r="F25" s="23">
        <v>1.82</v>
      </c>
      <c r="G25" s="24">
        <v>2.0299999999999999E-2</v>
      </c>
    </row>
    <row r="26" spans="1:7" ht="12.95" customHeight="1">
      <c r="A26" s="20" t="s">
        <v>1062</v>
      </c>
      <c r="B26" s="21" t="s">
        <v>2383</v>
      </c>
      <c r="C26" s="16" t="s">
        <v>1063</v>
      </c>
      <c r="D26" s="18" t="s">
        <v>919</v>
      </c>
      <c r="E26" s="22">
        <v>114</v>
      </c>
      <c r="F26" s="23">
        <v>1.62</v>
      </c>
      <c r="G26" s="24">
        <v>1.7999999999999999E-2</v>
      </c>
    </row>
    <row r="27" spans="1:7" ht="12.95" customHeight="1">
      <c r="A27" s="20" t="s">
        <v>886</v>
      </c>
      <c r="B27" s="21" t="s">
        <v>2309</v>
      </c>
      <c r="C27" s="16" t="s">
        <v>887</v>
      </c>
      <c r="D27" s="18" t="s">
        <v>888</v>
      </c>
      <c r="E27" s="22">
        <v>271</v>
      </c>
      <c r="F27" s="23">
        <v>1.36</v>
      </c>
      <c r="G27" s="24">
        <v>1.52E-2</v>
      </c>
    </row>
    <row r="28" spans="1:7" ht="12.95" customHeight="1">
      <c r="A28" s="20" t="s">
        <v>898</v>
      </c>
      <c r="B28" s="21" t="s">
        <v>2313</v>
      </c>
      <c r="C28" s="16" t="s">
        <v>899</v>
      </c>
      <c r="D28" s="18" t="s">
        <v>900</v>
      </c>
      <c r="E28" s="22">
        <v>90</v>
      </c>
      <c r="F28" s="23">
        <v>1.29</v>
      </c>
      <c r="G28" s="24">
        <v>1.44E-2</v>
      </c>
    </row>
    <row r="29" spans="1:7" ht="12.95" customHeight="1">
      <c r="A29" s="20" t="s">
        <v>1015</v>
      </c>
      <c r="B29" s="21" t="s">
        <v>2362</v>
      </c>
      <c r="C29" s="16" t="s">
        <v>1016</v>
      </c>
      <c r="D29" s="18" t="s">
        <v>894</v>
      </c>
      <c r="E29" s="22">
        <v>111</v>
      </c>
      <c r="F29" s="23">
        <v>1.28</v>
      </c>
      <c r="G29" s="24">
        <v>1.43E-2</v>
      </c>
    </row>
    <row r="30" spans="1:7" ht="12.95" customHeight="1">
      <c r="A30" s="20" t="s">
        <v>906</v>
      </c>
      <c r="B30" s="21" t="s">
        <v>2316</v>
      </c>
      <c r="C30" s="16" t="s">
        <v>907</v>
      </c>
      <c r="D30" s="18" t="s">
        <v>908</v>
      </c>
      <c r="E30" s="22">
        <v>692</v>
      </c>
      <c r="F30" s="23">
        <v>1.22</v>
      </c>
      <c r="G30" s="24">
        <v>1.37E-2</v>
      </c>
    </row>
    <row r="31" spans="1:7" ht="12.95" customHeight="1">
      <c r="A31" s="20" t="s">
        <v>1000</v>
      </c>
      <c r="B31" s="21" t="s">
        <v>2355</v>
      </c>
      <c r="C31" s="16" t="s">
        <v>1001</v>
      </c>
      <c r="D31" s="18" t="s">
        <v>916</v>
      </c>
      <c r="E31" s="22">
        <v>140</v>
      </c>
      <c r="F31" s="23">
        <v>1.21</v>
      </c>
      <c r="G31" s="24">
        <v>1.35E-2</v>
      </c>
    </row>
    <row r="32" spans="1:7" ht="12.95" customHeight="1">
      <c r="A32" s="20" t="s">
        <v>1689</v>
      </c>
      <c r="B32" s="21" t="s">
        <v>2669</v>
      </c>
      <c r="C32" s="16" t="s">
        <v>1690</v>
      </c>
      <c r="D32" s="18" t="s">
        <v>1025</v>
      </c>
      <c r="E32" s="22">
        <v>324</v>
      </c>
      <c r="F32" s="23">
        <v>1.2</v>
      </c>
      <c r="G32" s="24">
        <v>1.34E-2</v>
      </c>
    </row>
    <row r="33" spans="1:7" ht="12.95" customHeight="1">
      <c r="A33" s="20" t="s">
        <v>1342</v>
      </c>
      <c r="B33" s="21" t="s">
        <v>2544</v>
      </c>
      <c r="C33" s="16" t="s">
        <v>1343</v>
      </c>
      <c r="D33" s="18" t="s">
        <v>919</v>
      </c>
      <c r="E33" s="22">
        <v>32</v>
      </c>
      <c r="F33" s="23">
        <v>1.2</v>
      </c>
      <c r="G33" s="24">
        <v>1.34E-2</v>
      </c>
    </row>
    <row r="34" spans="1:7" ht="12.95" customHeight="1">
      <c r="A34" s="20" t="s">
        <v>1004</v>
      </c>
      <c r="B34" s="21" t="s">
        <v>2357</v>
      </c>
      <c r="C34" s="16" t="s">
        <v>1005</v>
      </c>
      <c r="D34" s="18" t="s">
        <v>928</v>
      </c>
      <c r="E34" s="22">
        <v>539</v>
      </c>
      <c r="F34" s="23">
        <v>1.1200000000000001</v>
      </c>
      <c r="G34" s="24">
        <v>1.2500000000000001E-2</v>
      </c>
    </row>
    <row r="35" spans="1:7" ht="12.95" customHeight="1">
      <c r="A35" s="20" t="s">
        <v>1344</v>
      </c>
      <c r="B35" s="21" t="s">
        <v>2545</v>
      </c>
      <c r="C35" s="16" t="s">
        <v>1345</v>
      </c>
      <c r="D35" s="18" t="s">
        <v>973</v>
      </c>
      <c r="E35" s="22">
        <v>250</v>
      </c>
      <c r="F35" s="23">
        <v>1.07</v>
      </c>
      <c r="G35" s="24">
        <v>1.2E-2</v>
      </c>
    </row>
    <row r="36" spans="1:7" ht="12.95" customHeight="1">
      <c r="A36" s="20" t="s">
        <v>993</v>
      </c>
      <c r="B36" s="21" t="s">
        <v>2352</v>
      </c>
      <c r="C36" s="16" t="s">
        <v>994</v>
      </c>
      <c r="D36" s="18" t="s">
        <v>913</v>
      </c>
      <c r="E36" s="22">
        <v>25</v>
      </c>
      <c r="F36" s="23">
        <v>1.05</v>
      </c>
      <c r="G36" s="24">
        <v>1.17E-2</v>
      </c>
    </row>
    <row r="37" spans="1:7" ht="12.95" customHeight="1">
      <c r="A37" s="20" t="s">
        <v>1019</v>
      </c>
      <c r="B37" s="21" t="s">
        <v>2364</v>
      </c>
      <c r="C37" s="16" t="s">
        <v>1020</v>
      </c>
      <c r="D37" s="18" t="s">
        <v>938</v>
      </c>
      <c r="E37" s="22">
        <v>435</v>
      </c>
      <c r="F37" s="23">
        <v>1.04</v>
      </c>
      <c r="G37" s="24">
        <v>1.1599999999999999E-2</v>
      </c>
    </row>
    <row r="38" spans="1:7" ht="12.95" customHeight="1">
      <c r="A38" s="20" t="s">
        <v>1105</v>
      </c>
      <c r="B38" s="21" t="s">
        <v>2402</v>
      </c>
      <c r="C38" s="16" t="s">
        <v>1106</v>
      </c>
      <c r="D38" s="18" t="s">
        <v>928</v>
      </c>
      <c r="E38" s="22">
        <v>607</v>
      </c>
      <c r="F38" s="23">
        <v>0.97</v>
      </c>
      <c r="G38" s="24">
        <v>1.09E-2</v>
      </c>
    </row>
    <row r="39" spans="1:7" ht="12.95" customHeight="1">
      <c r="A39" s="20" t="s">
        <v>1371</v>
      </c>
      <c r="B39" s="57" t="s">
        <v>2555</v>
      </c>
      <c r="C39" s="16" t="s">
        <v>1372</v>
      </c>
      <c r="D39" s="56" t="s">
        <v>973</v>
      </c>
      <c r="E39" s="22">
        <v>128</v>
      </c>
      <c r="F39" s="23">
        <v>0.95</v>
      </c>
      <c r="G39" s="24">
        <v>1.06E-2</v>
      </c>
    </row>
    <row r="40" spans="1:7" ht="12.95" customHeight="1">
      <c r="A40" s="20" t="s">
        <v>1036</v>
      </c>
      <c r="B40" s="21" t="s">
        <v>2372</v>
      </c>
      <c r="C40" s="16" t="s">
        <v>1037</v>
      </c>
      <c r="D40" s="18" t="s">
        <v>919</v>
      </c>
      <c r="E40" s="22">
        <v>33</v>
      </c>
      <c r="F40" s="23">
        <v>0.94</v>
      </c>
      <c r="G40" s="24">
        <v>1.0500000000000001E-2</v>
      </c>
    </row>
    <row r="41" spans="1:7" ht="12.95" customHeight="1">
      <c r="A41" s="20" t="s">
        <v>941</v>
      </c>
      <c r="B41" s="21" t="s">
        <v>2330</v>
      </c>
      <c r="C41" s="16" t="s">
        <v>942</v>
      </c>
      <c r="D41" s="18" t="s">
        <v>903</v>
      </c>
      <c r="E41" s="22">
        <v>79</v>
      </c>
      <c r="F41" s="23">
        <v>0.92</v>
      </c>
      <c r="G41" s="24">
        <v>1.0200000000000001E-2</v>
      </c>
    </row>
    <row r="42" spans="1:7" ht="12.95" customHeight="1">
      <c r="A42" s="20" t="s">
        <v>1449</v>
      </c>
      <c r="B42" s="21" t="s">
        <v>2593</v>
      </c>
      <c r="C42" s="16" t="s">
        <v>1450</v>
      </c>
      <c r="D42" s="18" t="s">
        <v>919</v>
      </c>
      <c r="E42" s="22">
        <v>3</v>
      </c>
      <c r="F42" s="23">
        <v>0.85</v>
      </c>
      <c r="G42" s="24">
        <v>9.4999999999999998E-3</v>
      </c>
    </row>
    <row r="43" spans="1:7" ht="12.95" customHeight="1">
      <c r="A43" s="20" t="s">
        <v>1691</v>
      </c>
      <c r="B43" s="21" t="s">
        <v>2670</v>
      </c>
      <c r="C43" s="16" t="s">
        <v>1692</v>
      </c>
      <c r="D43" s="18" t="s">
        <v>1014</v>
      </c>
      <c r="E43" s="22">
        <v>320</v>
      </c>
      <c r="F43" s="23">
        <v>0.84</v>
      </c>
      <c r="G43" s="24">
        <v>9.4000000000000004E-3</v>
      </c>
    </row>
    <row r="44" spans="1:7" ht="12.95" customHeight="1">
      <c r="A44" s="20" t="s">
        <v>1399</v>
      </c>
      <c r="B44" s="21" t="s">
        <v>2567</v>
      </c>
      <c r="C44" s="16" t="s">
        <v>1400</v>
      </c>
      <c r="D44" s="18" t="s">
        <v>916</v>
      </c>
      <c r="E44" s="22">
        <v>155</v>
      </c>
      <c r="F44" s="23">
        <v>0.83</v>
      </c>
      <c r="G44" s="24">
        <v>9.2999999999999992E-3</v>
      </c>
    </row>
    <row r="45" spans="1:7" ht="12.95" customHeight="1">
      <c r="A45" s="20" t="s">
        <v>934</v>
      </c>
      <c r="B45" s="21" t="s">
        <v>2327</v>
      </c>
      <c r="C45" s="16" t="s">
        <v>935</v>
      </c>
      <c r="D45" s="18" t="s">
        <v>891</v>
      </c>
      <c r="E45" s="22">
        <v>164</v>
      </c>
      <c r="F45" s="23">
        <v>0.83</v>
      </c>
      <c r="G45" s="24">
        <v>9.1999999999999998E-3</v>
      </c>
    </row>
    <row r="46" spans="1:7" ht="12.95" customHeight="1">
      <c r="A46" s="20" t="s">
        <v>974</v>
      </c>
      <c r="B46" s="21" t="s">
        <v>2344</v>
      </c>
      <c r="C46" s="16" t="s">
        <v>975</v>
      </c>
      <c r="D46" s="18" t="s">
        <v>888</v>
      </c>
      <c r="E46" s="22">
        <v>29</v>
      </c>
      <c r="F46" s="23">
        <v>0.73</v>
      </c>
      <c r="G46" s="24">
        <v>8.2000000000000007E-3</v>
      </c>
    </row>
    <row r="47" spans="1:7" ht="12.95" customHeight="1">
      <c r="A47" s="20" t="s">
        <v>1010</v>
      </c>
      <c r="B47" s="21" t="s">
        <v>2360</v>
      </c>
      <c r="C47" s="16" t="s">
        <v>1011</v>
      </c>
      <c r="D47" s="18" t="s">
        <v>938</v>
      </c>
      <c r="E47" s="22">
        <v>358</v>
      </c>
      <c r="F47" s="23">
        <v>0.72</v>
      </c>
      <c r="G47" s="24">
        <v>8.0000000000000002E-3</v>
      </c>
    </row>
    <row r="48" spans="1:7" ht="12.95" customHeight="1">
      <c r="A48" s="20" t="s">
        <v>929</v>
      </c>
      <c r="B48" s="21" t="s">
        <v>2325</v>
      </c>
      <c r="C48" s="16" t="s">
        <v>930</v>
      </c>
      <c r="D48" s="18" t="s">
        <v>931</v>
      </c>
      <c r="E48" s="22">
        <v>134</v>
      </c>
      <c r="F48" s="23">
        <v>0.69</v>
      </c>
      <c r="G48" s="24">
        <v>7.7000000000000002E-3</v>
      </c>
    </row>
    <row r="49" spans="1:7" ht="12.95" customHeight="1">
      <c r="A49" s="20" t="s">
        <v>1140</v>
      </c>
      <c r="B49" s="21" t="s">
        <v>2417</v>
      </c>
      <c r="C49" s="16" t="s">
        <v>1141</v>
      </c>
      <c r="D49" s="18" t="s">
        <v>888</v>
      </c>
      <c r="E49" s="22">
        <v>59</v>
      </c>
      <c r="F49" s="23">
        <v>0.68</v>
      </c>
      <c r="G49" s="24">
        <v>7.7000000000000002E-3</v>
      </c>
    </row>
    <row r="50" spans="1:7" ht="12.95" customHeight="1">
      <c r="A50" s="20" t="s">
        <v>1083</v>
      </c>
      <c r="B50" s="21" t="s">
        <v>2393</v>
      </c>
      <c r="C50" s="16" t="s">
        <v>1084</v>
      </c>
      <c r="D50" s="18" t="s">
        <v>1047</v>
      </c>
      <c r="E50" s="22">
        <v>198</v>
      </c>
      <c r="F50" s="23">
        <v>0.67</v>
      </c>
      <c r="G50" s="24">
        <v>7.4999999999999997E-3</v>
      </c>
    </row>
    <row r="51" spans="1:7" ht="12.95" customHeight="1">
      <c r="A51" s="20" t="s">
        <v>1060</v>
      </c>
      <c r="B51" s="21" t="s">
        <v>2382</v>
      </c>
      <c r="C51" s="16" t="s">
        <v>1061</v>
      </c>
      <c r="D51" s="18" t="s">
        <v>950</v>
      </c>
      <c r="E51" s="22">
        <v>158</v>
      </c>
      <c r="F51" s="23">
        <v>0.65</v>
      </c>
      <c r="G51" s="24">
        <v>7.3000000000000001E-3</v>
      </c>
    </row>
    <row r="52" spans="1:7" ht="12.95" customHeight="1">
      <c r="A52" s="20" t="s">
        <v>1101</v>
      </c>
      <c r="B52" s="21" t="s">
        <v>2400</v>
      </c>
      <c r="C52" s="16" t="s">
        <v>1102</v>
      </c>
      <c r="D52" s="18" t="s">
        <v>888</v>
      </c>
      <c r="E52" s="22">
        <v>124</v>
      </c>
      <c r="F52" s="23">
        <v>0.64</v>
      </c>
      <c r="G52" s="24">
        <v>7.1999999999999998E-3</v>
      </c>
    </row>
    <row r="53" spans="1:7" ht="12.95" customHeight="1">
      <c r="A53" s="20" t="s">
        <v>1091</v>
      </c>
      <c r="B53" s="21" t="s">
        <v>2397</v>
      </c>
      <c r="C53" s="16" t="s">
        <v>1092</v>
      </c>
      <c r="D53" s="18" t="s">
        <v>1093</v>
      </c>
      <c r="E53" s="22">
        <v>172</v>
      </c>
      <c r="F53" s="23">
        <v>0.63</v>
      </c>
      <c r="G53" s="24">
        <v>7.0000000000000001E-3</v>
      </c>
    </row>
    <row r="54" spans="1:7" ht="12.95" customHeight="1">
      <c r="A54" s="20" t="s">
        <v>1130</v>
      </c>
      <c r="B54" s="21" t="s">
        <v>2412</v>
      </c>
      <c r="C54" s="16" t="s">
        <v>1131</v>
      </c>
      <c r="D54" s="18" t="s">
        <v>916</v>
      </c>
      <c r="E54" s="22">
        <v>153</v>
      </c>
      <c r="F54" s="23">
        <v>0.6</v>
      </c>
      <c r="G54" s="24">
        <v>6.7000000000000002E-3</v>
      </c>
    </row>
    <row r="55" spans="1:7" ht="12.95" customHeight="1">
      <c r="A55" s="20" t="s">
        <v>1300</v>
      </c>
      <c r="B55" s="21" t="s">
        <v>2536</v>
      </c>
      <c r="C55" s="16" t="s">
        <v>1301</v>
      </c>
      <c r="D55" s="18" t="s">
        <v>953</v>
      </c>
      <c r="E55" s="22">
        <v>2</v>
      </c>
      <c r="F55" s="23">
        <v>0.47</v>
      </c>
      <c r="G55" s="24">
        <v>5.1999999999999998E-3</v>
      </c>
    </row>
    <row r="56" spans="1:7" ht="12.95" customHeight="1">
      <c r="A56" s="20" t="s">
        <v>932</v>
      </c>
      <c r="B56" s="21" t="s">
        <v>2326</v>
      </c>
      <c r="C56" s="16" t="s">
        <v>933</v>
      </c>
      <c r="D56" s="18" t="s">
        <v>913</v>
      </c>
      <c r="E56" s="22">
        <v>180</v>
      </c>
      <c r="F56" s="23">
        <v>0.43</v>
      </c>
      <c r="G56" s="24">
        <v>4.8999999999999998E-3</v>
      </c>
    </row>
    <row r="57" spans="1:7" ht="12.95" customHeight="1">
      <c r="A57" s="20" t="s">
        <v>1094</v>
      </c>
      <c r="B57" s="21" t="s">
        <v>1096</v>
      </c>
      <c r="C57" s="16" t="s">
        <v>1095</v>
      </c>
      <c r="D57" s="18" t="s">
        <v>900</v>
      </c>
      <c r="E57" s="22">
        <v>232</v>
      </c>
      <c r="F57" s="23">
        <v>0.41</v>
      </c>
      <c r="G57" s="24">
        <v>4.5999999999999999E-3</v>
      </c>
    </row>
    <row r="58" spans="1:7" ht="12.95" customHeight="1">
      <c r="A58" s="20" t="s">
        <v>957</v>
      </c>
      <c r="B58" s="21" t="s">
        <v>2336</v>
      </c>
      <c r="C58" s="16" t="s">
        <v>958</v>
      </c>
      <c r="D58" s="18" t="s">
        <v>888</v>
      </c>
      <c r="E58" s="22">
        <v>69</v>
      </c>
      <c r="F58" s="23">
        <v>0.4</v>
      </c>
      <c r="G58" s="24">
        <v>4.4000000000000003E-3</v>
      </c>
    </row>
    <row r="59" spans="1:7" ht="12.95" customHeight="1">
      <c r="A59" s="20" t="s">
        <v>917</v>
      </c>
      <c r="B59" s="21" t="s">
        <v>2320</v>
      </c>
      <c r="C59" s="16" t="s">
        <v>918</v>
      </c>
      <c r="D59" s="18" t="s">
        <v>919</v>
      </c>
      <c r="E59" s="22">
        <v>125</v>
      </c>
      <c r="F59" s="23">
        <v>0.36</v>
      </c>
      <c r="G59" s="24">
        <v>4.0000000000000001E-3</v>
      </c>
    </row>
    <row r="60" spans="1:7" ht="12.95" customHeight="1">
      <c r="A60" s="20" t="s">
        <v>1693</v>
      </c>
      <c r="B60" s="21" t="s">
        <v>2671</v>
      </c>
      <c r="C60" s="16" t="s">
        <v>1694</v>
      </c>
      <c r="D60" s="18" t="s">
        <v>928</v>
      </c>
      <c r="E60" s="22">
        <v>444</v>
      </c>
      <c r="F60" s="23">
        <v>0.36</v>
      </c>
      <c r="G60" s="24">
        <v>4.0000000000000001E-3</v>
      </c>
    </row>
    <row r="61" spans="1:7" ht="12.95" customHeight="1">
      <c r="A61" s="20" t="s">
        <v>1070</v>
      </c>
      <c r="B61" s="21" t="s">
        <v>2387</v>
      </c>
      <c r="C61" s="16" t="s">
        <v>1071</v>
      </c>
      <c r="D61" s="18" t="s">
        <v>913</v>
      </c>
      <c r="E61" s="22">
        <v>20</v>
      </c>
      <c r="F61" s="23">
        <v>0.33</v>
      </c>
      <c r="G61" s="24">
        <v>3.7000000000000002E-3</v>
      </c>
    </row>
    <row r="62" spans="1:7" ht="12.95" customHeight="1">
      <c r="A62" s="9"/>
      <c r="B62" s="26" t="s">
        <v>23</v>
      </c>
      <c r="C62" s="25" t="s">
        <v>2</v>
      </c>
      <c r="D62" s="26" t="s">
        <v>2</v>
      </c>
      <c r="E62" s="26" t="s">
        <v>2</v>
      </c>
      <c r="F62" s="27">
        <v>88.52</v>
      </c>
      <c r="G62" s="28">
        <v>0.9889</v>
      </c>
    </row>
    <row r="63" spans="1:7" ht="12.95" customHeight="1">
      <c r="A63" s="9"/>
      <c r="B63" s="17" t="s">
        <v>1142</v>
      </c>
      <c r="C63" s="32" t="s">
        <v>2</v>
      </c>
      <c r="D63" s="29" t="s">
        <v>2</v>
      </c>
      <c r="E63" s="29" t="s">
        <v>2</v>
      </c>
      <c r="F63" s="30" t="s">
        <v>25</v>
      </c>
      <c r="G63" s="31" t="s">
        <v>25</v>
      </c>
    </row>
    <row r="64" spans="1:7" ht="12.95" customHeight="1">
      <c r="A64" s="9"/>
      <c r="B64" s="26" t="s">
        <v>23</v>
      </c>
      <c r="C64" s="32" t="s">
        <v>2</v>
      </c>
      <c r="D64" s="29" t="s">
        <v>2</v>
      </c>
      <c r="E64" s="29" t="s">
        <v>2</v>
      </c>
      <c r="F64" s="30" t="s">
        <v>25</v>
      </c>
      <c r="G64" s="31" t="s">
        <v>25</v>
      </c>
    </row>
    <row r="65" spans="1:7" ht="12.95" customHeight="1">
      <c r="A65" s="9"/>
      <c r="B65" s="26" t="s">
        <v>26</v>
      </c>
      <c r="C65" s="32" t="s">
        <v>2</v>
      </c>
      <c r="D65" s="29" t="s">
        <v>2</v>
      </c>
      <c r="E65" s="42" t="s">
        <v>2</v>
      </c>
      <c r="F65" s="43">
        <v>88.52</v>
      </c>
      <c r="G65" s="44">
        <v>0.9889</v>
      </c>
    </row>
    <row r="66" spans="1:7" ht="12.95" customHeight="1">
      <c r="A66" s="9"/>
      <c r="B66" s="26" t="s">
        <v>197</v>
      </c>
      <c r="C66" s="32" t="s">
        <v>2</v>
      </c>
      <c r="D66" s="29" t="s">
        <v>2</v>
      </c>
      <c r="E66" s="18" t="s">
        <v>2</v>
      </c>
      <c r="F66" s="43">
        <v>0.99</v>
      </c>
      <c r="G66" s="44">
        <v>1.11E-2</v>
      </c>
    </row>
    <row r="67" spans="1:7" ht="12.95" customHeight="1" thickBot="1">
      <c r="A67" s="9"/>
      <c r="B67" s="47" t="s">
        <v>198</v>
      </c>
      <c r="C67" s="46" t="s">
        <v>2</v>
      </c>
      <c r="D67" s="48" t="s">
        <v>2</v>
      </c>
      <c r="E67" s="48" t="s">
        <v>2</v>
      </c>
      <c r="F67" s="49">
        <v>89.511345899999995</v>
      </c>
      <c r="G67" s="50">
        <v>1</v>
      </c>
    </row>
    <row r="68" spans="1:7" ht="12.95" customHeight="1">
      <c r="A68" s="9"/>
      <c r="B68" s="10" t="s">
        <v>2</v>
      </c>
      <c r="C68" s="9"/>
      <c r="D68" s="9"/>
      <c r="E68" s="9"/>
      <c r="F68" s="9"/>
      <c r="G68" s="9"/>
    </row>
    <row r="69" spans="1:7" ht="12.95" customHeight="1">
      <c r="A69" s="9"/>
      <c r="B69" s="51" t="s">
        <v>2</v>
      </c>
      <c r="C69" s="9"/>
      <c r="D69" s="9"/>
      <c r="E69" s="9"/>
      <c r="F69" s="9"/>
      <c r="G69" s="9"/>
    </row>
    <row r="70" spans="1:7" ht="12.95" customHeight="1">
      <c r="A70" s="9"/>
      <c r="B70" s="51" t="s">
        <v>2</v>
      </c>
      <c r="C70" s="9"/>
      <c r="D70" s="9"/>
      <c r="E70" s="9"/>
      <c r="F70" s="9"/>
      <c r="G70" s="9"/>
    </row>
    <row r="71" spans="1:7" ht="26.1" customHeight="1">
      <c r="A71" s="9"/>
      <c r="B71" s="53"/>
      <c r="C71" s="9"/>
      <c r="E71" s="9"/>
      <c r="F71" s="9"/>
      <c r="G71" s="9"/>
    </row>
    <row r="72" spans="1:7" ht="12.95" customHeight="1">
      <c r="A72" s="9"/>
      <c r="B72" s="51" t="s">
        <v>2</v>
      </c>
      <c r="C72" s="9"/>
      <c r="D72" s="9"/>
      <c r="E72" s="9"/>
      <c r="F72" s="9"/>
      <c r="G7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164"/>
  <sheetViews>
    <sheetView showGridLines="0" topLeftCell="A1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Balanced Fund (BF)</v>
      </c>
      <c r="C4" s="72"/>
      <c r="D4" s="72"/>
      <c r="E4" s="72"/>
      <c r="F4" s="72"/>
      <c r="G4" s="72"/>
    </row>
    <row r="5" spans="1:7" s="64" customFormat="1" ht="15.95" customHeight="1">
      <c r="A5" s="62" t="s">
        <v>2044</v>
      </c>
      <c r="B5" s="63" t="s">
        <v>2153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884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885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886</v>
      </c>
      <c r="B11" s="21" t="s">
        <v>2309</v>
      </c>
      <c r="C11" s="16" t="s">
        <v>887</v>
      </c>
      <c r="D11" s="18" t="s">
        <v>888</v>
      </c>
      <c r="E11" s="22">
        <v>672675</v>
      </c>
      <c r="F11" s="23">
        <v>3374.14</v>
      </c>
      <c r="G11" s="24">
        <v>4.3400000000000001E-2</v>
      </c>
    </row>
    <row r="12" spans="1:7" ht="12.95" customHeight="1">
      <c r="A12" s="20" t="s">
        <v>1338</v>
      </c>
      <c r="B12" s="21" t="s">
        <v>2531</v>
      </c>
      <c r="C12" s="16" t="s">
        <v>1339</v>
      </c>
      <c r="D12" s="18" t="s">
        <v>900</v>
      </c>
      <c r="E12" s="22">
        <v>153320</v>
      </c>
      <c r="F12" s="23">
        <v>2508.62</v>
      </c>
      <c r="G12" s="24">
        <v>3.2300000000000002E-2</v>
      </c>
    </row>
    <row r="13" spans="1:7" ht="12.95" customHeight="1">
      <c r="A13" s="20" t="s">
        <v>1119</v>
      </c>
      <c r="B13" s="21" t="s">
        <v>2409</v>
      </c>
      <c r="C13" s="16" t="s">
        <v>1120</v>
      </c>
      <c r="D13" s="18" t="s">
        <v>973</v>
      </c>
      <c r="E13" s="22">
        <v>186252</v>
      </c>
      <c r="F13" s="23">
        <v>2497.08</v>
      </c>
      <c r="G13" s="24">
        <v>3.2099999999999997E-2</v>
      </c>
    </row>
    <row r="14" spans="1:7" ht="12.95" customHeight="1">
      <c r="A14" s="20" t="s">
        <v>892</v>
      </c>
      <c r="B14" s="21" t="s">
        <v>2311</v>
      </c>
      <c r="C14" s="16" t="s">
        <v>893</v>
      </c>
      <c r="D14" s="18" t="s">
        <v>894</v>
      </c>
      <c r="E14" s="22">
        <v>729777</v>
      </c>
      <c r="F14" s="23">
        <v>2275.44</v>
      </c>
      <c r="G14" s="24">
        <v>2.93E-2</v>
      </c>
    </row>
    <row r="15" spans="1:7" ht="12.95" customHeight="1">
      <c r="A15" s="20" t="s">
        <v>946</v>
      </c>
      <c r="B15" s="21" t="s">
        <v>2332</v>
      </c>
      <c r="C15" s="16" t="s">
        <v>947</v>
      </c>
      <c r="D15" s="18" t="s">
        <v>903</v>
      </c>
      <c r="E15" s="22">
        <v>131000</v>
      </c>
      <c r="F15" s="23">
        <v>2056.5</v>
      </c>
      <c r="G15" s="24">
        <v>2.64E-2</v>
      </c>
    </row>
    <row r="16" spans="1:7" ht="12.95" customHeight="1">
      <c r="A16" s="20" t="s">
        <v>1346</v>
      </c>
      <c r="B16" s="21" t="s">
        <v>2546</v>
      </c>
      <c r="C16" s="16" t="s">
        <v>1347</v>
      </c>
      <c r="D16" s="18" t="s">
        <v>900</v>
      </c>
      <c r="E16" s="22">
        <v>304631</v>
      </c>
      <c r="F16" s="23">
        <v>1565.96</v>
      </c>
      <c r="G16" s="24">
        <v>2.01E-2</v>
      </c>
    </row>
    <row r="17" spans="1:7" ht="12.95" customHeight="1">
      <c r="A17" s="20" t="s">
        <v>1428</v>
      </c>
      <c r="B17" s="21" t="s">
        <v>2583</v>
      </c>
      <c r="C17" s="16" t="s">
        <v>1429</v>
      </c>
      <c r="D17" s="18" t="s">
        <v>919</v>
      </c>
      <c r="E17" s="22">
        <v>18850</v>
      </c>
      <c r="F17" s="23">
        <v>1359.27</v>
      </c>
      <c r="G17" s="24">
        <v>1.7500000000000002E-2</v>
      </c>
    </row>
    <row r="18" spans="1:7" ht="12.95" customHeight="1">
      <c r="A18" s="20" t="s">
        <v>1028</v>
      </c>
      <c r="B18" s="21" t="s">
        <v>2368</v>
      </c>
      <c r="C18" s="16" t="s">
        <v>1029</v>
      </c>
      <c r="D18" s="18" t="s">
        <v>980</v>
      </c>
      <c r="E18" s="22">
        <v>731775</v>
      </c>
      <c r="F18" s="23">
        <v>1263.4100000000001</v>
      </c>
      <c r="G18" s="24">
        <v>1.6199999999999999E-2</v>
      </c>
    </row>
    <row r="19" spans="1:7" ht="12.95" customHeight="1">
      <c r="A19" s="20" t="s">
        <v>1342</v>
      </c>
      <c r="B19" s="21" t="s">
        <v>2544</v>
      </c>
      <c r="C19" s="16" t="s">
        <v>1343</v>
      </c>
      <c r="D19" s="18" t="s">
        <v>919</v>
      </c>
      <c r="E19" s="22">
        <v>33618</v>
      </c>
      <c r="F19" s="23">
        <v>1259.1500000000001</v>
      </c>
      <c r="G19" s="24">
        <v>1.6199999999999999E-2</v>
      </c>
    </row>
    <row r="20" spans="1:7" ht="12.95" customHeight="1">
      <c r="A20" s="20" t="s">
        <v>990</v>
      </c>
      <c r="B20" s="21" t="s">
        <v>2351</v>
      </c>
      <c r="C20" s="16" t="s">
        <v>991</v>
      </c>
      <c r="D20" s="18" t="s">
        <v>992</v>
      </c>
      <c r="E20" s="22">
        <v>66838</v>
      </c>
      <c r="F20" s="23">
        <v>1176.82</v>
      </c>
      <c r="G20" s="24">
        <v>1.5100000000000001E-2</v>
      </c>
    </row>
    <row r="21" spans="1:7" ht="12.95" customHeight="1">
      <c r="A21" s="20" t="s">
        <v>914</v>
      </c>
      <c r="B21" s="21" t="s">
        <v>2319</v>
      </c>
      <c r="C21" s="16" t="s">
        <v>915</v>
      </c>
      <c r="D21" s="18" t="s">
        <v>916</v>
      </c>
      <c r="E21" s="22">
        <v>113263</v>
      </c>
      <c r="F21" s="23">
        <v>1106.6400000000001</v>
      </c>
      <c r="G21" s="24">
        <v>1.4200000000000001E-2</v>
      </c>
    </row>
    <row r="22" spans="1:7" ht="12.95" customHeight="1">
      <c r="A22" s="20" t="s">
        <v>1060</v>
      </c>
      <c r="B22" s="21" t="s">
        <v>2382</v>
      </c>
      <c r="C22" s="16" t="s">
        <v>1061</v>
      </c>
      <c r="D22" s="18" t="s">
        <v>950</v>
      </c>
      <c r="E22" s="22">
        <v>251465</v>
      </c>
      <c r="F22" s="23">
        <v>1041.07</v>
      </c>
      <c r="G22" s="24">
        <v>1.34E-2</v>
      </c>
    </row>
    <row r="23" spans="1:7" ht="12.95" customHeight="1">
      <c r="A23" s="20" t="s">
        <v>1089</v>
      </c>
      <c r="B23" s="21" t="s">
        <v>2396</v>
      </c>
      <c r="C23" s="16" t="s">
        <v>1090</v>
      </c>
      <c r="D23" s="18" t="s">
        <v>1054</v>
      </c>
      <c r="E23" s="22">
        <v>85444</v>
      </c>
      <c r="F23" s="23">
        <v>999.57</v>
      </c>
      <c r="G23" s="24">
        <v>1.29E-2</v>
      </c>
    </row>
    <row r="24" spans="1:7" ht="12.95" customHeight="1">
      <c r="A24" s="20" t="s">
        <v>1356</v>
      </c>
      <c r="B24" s="21" t="s">
        <v>2549</v>
      </c>
      <c r="C24" s="16" t="s">
        <v>1357</v>
      </c>
      <c r="D24" s="18" t="s">
        <v>900</v>
      </c>
      <c r="E24" s="22">
        <v>283156</v>
      </c>
      <c r="F24" s="23">
        <v>924.36</v>
      </c>
      <c r="G24" s="24">
        <v>1.1900000000000001E-2</v>
      </c>
    </row>
    <row r="25" spans="1:7" ht="12.95" customHeight="1">
      <c r="A25" s="20" t="s">
        <v>1340</v>
      </c>
      <c r="B25" s="21" t="s">
        <v>2530</v>
      </c>
      <c r="C25" s="16" t="s">
        <v>1341</v>
      </c>
      <c r="D25" s="18" t="s">
        <v>900</v>
      </c>
      <c r="E25" s="22">
        <v>62244</v>
      </c>
      <c r="F25" s="23">
        <v>921.65</v>
      </c>
      <c r="G25" s="24">
        <v>1.1900000000000001E-2</v>
      </c>
    </row>
    <row r="26" spans="1:7" ht="12.95" customHeight="1">
      <c r="A26" s="20" t="s">
        <v>961</v>
      </c>
      <c r="B26" s="21" t="s">
        <v>2338</v>
      </c>
      <c r="C26" s="16" t="s">
        <v>962</v>
      </c>
      <c r="D26" s="18" t="s">
        <v>913</v>
      </c>
      <c r="E26" s="22">
        <v>79351</v>
      </c>
      <c r="F26" s="23">
        <v>916.54</v>
      </c>
      <c r="G26" s="24">
        <v>1.18E-2</v>
      </c>
    </row>
    <row r="27" spans="1:7" ht="12.95" customHeight="1">
      <c r="A27" s="20" t="s">
        <v>1605</v>
      </c>
      <c r="B27" s="21" t="s">
        <v>2657</v>
      </c>
      <c r="C27" s="16" t="s">
        <v>1606</v>
      </c>
      <c r="D27" s="18" t="s">
        <v>1368</v>
      </c>
      <c r="E27" s="22">
        <v>654000</v>
      </c>
      <c r="F27" s="23">
        <v>890.42</v>
      </c>
      <c r="G27" s="24">
        <v>1.15E-2</v>
      </c>
    </row>
    <row r="28" spans="1:7" ht="12.95" customHeight="1">
      <c r="A28" s="20" t="s">
        <v>1351</v>
      </c>
      <c r="B28" s="21" t="s">
        <v>1353</v>
      </c>
      <c r="C28" s="16" t="s">
        <v>1352</v>
      </c>
      <c r="D28" s="18" t="s">
        <v>900</v>
      </c>
      <c r="E28" s="22">
        <v>299125</v>
      </c>
      <c r="F28" s="23">
        <v>862.38</v>
      </c>
      <c r="G28" s="24">
        <v>1.11E-2</v>
      </c>
    </row>
    <row r="29" spans="1:7" ht="12.95" customHeight="1">
      <c r="A29" s="20" t="s">
        <v>917</v>
      </c>
      <c r="B29" s="21" t="s">
        <v>2320</v>
      </c>
      <c r="C29" s="16" t="s">
        <v>918</v>
      </c>
      <c r="D29" s="18" t="s">
        <v>919</v>
      </c>
      <c r="E29" s="22">
        <v>262500</v>
      </c>
      <c r="F29" s="23">
        <v>755.74</v>
      </c>
      <c r="G29" s="24">
        <v>9.7000000000000003E-3</v>
      </c>
    </row>
    <row r="30" spans="1:7" ht="12.95" customHeight="1">
      <c r="A30" s="20" t="s">
        <v>1344</v>
      </c>
      <c r="B30" s="21" t="s">
        <v>2545</v>
      </c>
      <c r="C30" s="16" t="s">
        <v>1345</v>
      </c>
      <c r="D30" s="18" t="s">
        <v>973</v>
      </c>
      <c r="E30" s="22">
        <v>174301</v>
      </c>
      <c r="F30" s="23">
        <v>748.54</v>
      </c>
      <c r="G30" s="24">
        <v>9.5999999999999992E-3</v>
      </c>
    </row>
    <row r="31" spans="1:7" ht="12.95" customHeight="1">
      <c r="A31" s="20" t="s">
        <v>1348</v>
      </c>
      <c r="B31" s="21" t="s">
        <v>2547</v>
      </c>
      <c r="C31" s="16" t="s">
        <v>1349</v>
      </c>
      <c r="D31" s="18" t="s">
        <v>1350</v>
      </c>
      <c r="E31" s="22">
        <v>224313</v>
      </c>
      <c r="F31" s="23">
        <v>738.66</v>
      </c>
      <c r="G31" s="24">
        <v>9.4999999999999998E-3</v>
      </c>
    </row>
    <row r="32" spans="1:7" ht="12.95" customHeight="1">
      <c r="A32" s="20" t="s">
        <v>1432</v>
      </c>
      <c r="B32" s="21" t="s">
        <v>2585</v>
      </c>
      <c r="C32" s="16" t="s">
        <v>1433</v>
      </c>
      <c r="D32" s="18" t="s">
        <v>1042</v>
      </c>
      <c r="E32" s="22">
        <v>500000</v>
      </c>
      <c r="F32" s="23">
        <v>732.5</v>
      </c>
      <c r="G32" s="24">
        <v>9.4000000000000004E-3</v>
      </c>
    </row>
    <row r="33" spans="1:7" ht="12.95" customHeight="1">
      <c r="A33" s="20" t="s">
        <v>920</v>
      </c>
      <c r="B33" s="21" t="s">
        <v>2321</v>
      </c>
      <c r="C33" s="16" t="s">
        <v>921</v>
      </c>
      <c r="D33" s="18" t="s">
        <v>903</v>
      </c>
      <c r="E33" s="22">
        <v>123351</v>
      </c>
      <c r="F33" s="23">
        <v>720</v>
      </c>
      <c r="G33" s="24">
        <v>9.2999999999999992E-3</v>
      </c>
    </row>
    <row r="34" spans="1:7" ht="12.95" customHeight="1">
      <c r="A34" s="20" t="s">
        <v>1373</v>
      </c>
      <c r="B34" s="21" t="s">
        <v>2556</v>
      </c>
      <c r="C34" s="16" t="s">
        <v>1374</v>
      </c>
      <c r="D34" s="18" t="s">
        <v>1375</v>
      </c>
      <c r="E34" s="22">
        <v>171597</v>
      </c>
      <c r="F34" s="23">
        <v>706.12</v>
      </c>
      <c r="G34" s="24">
        <v>9.1000000000000004E-3</v>
      </c>
    </row>
    <row r="35" spans="1:7" ht="12.95" customHeight="1">
      <c r="A35" s="20" t="s">
        <v>1364</v>
      </c>
      <c r="B35" s="21" t="s">
        <v>2552</v>
      </c>
      <c r="C35" s="16" t="s">
        <v>1365</v>
      </c>
      <c r="D35" s="18" t="s">
        <v>903</v>
      </c>
      <c r="E35" s="22">
        <v>171454</v>
      </c>
      <c r="F35" s="23">
        <v>697.56</v>
      </c>
      <c r="G35" s="24">
        <v>8.9999999999999993E-3</v>
      </c>
    </row>
    <row r="36" spans="1:7" ht="12.95" customHeight="1">
      <c r="A36" s="20" t="s">
        <v>1010</v>
      </c>
      <c r="B36" s="21" t="s">
        <v>2360</v>
      </c>
      <c r="C36" s="16" t="s">
        <v>1011</v>
      </c>
      <c r="D36" s="18" t="s">
        <v>938</v>
      </c>
      <c r="E36" s="22">
        <v>345370</v>
      </c>
      <c r="F36" s="23">
        <v>693.16</v>
      </c>
      <c r="G36" s="24">
        <v>8.8999999999999999E-3</v>
      </c>
    </row>
    <row r="37" spans="1:7" ht="12.95" customHeight="1">
      <c r="A37" s="20" t="s">
        <v>1360</v>
      </c>
      <c r="B37" s="21" t="s">
        <v>2193</v>
      </c>
      <c r="C37" s="16" t="s">
        <v>1361</v>
      </c>
      <c r="D37" s="18" t="s">
        <v>900</v>
      </c>
      <c r="E37" s="22">
        <v>125939</v>
      </c>
      <c r="F37" s="23">
        <v>664.58</v>
      </c>
      <c r="G37" s="24">
        <v>8.5000000000000006E-3</v>
      </c>
    </row>
    <row r="38" spans="1:7" ht="12.95" customHeight="1">
      <c r="A38" s="20" t="s">
        <v>1511</v>
      </c>
      <c r="B38" s="21" t="s">
        <v>2617</v>
      </c>
      <c r="C38" s="16" t="s">
        <v>1512</v>
      </c>
      <c r="D38" s="18" t="s">
        <v>900</v>
      </c>
      <c r="E38" s="22">
        <v>381215</v>
      </c>
      <c r="F38" s="23">
        <v>652.45000000000005</v>
      </c>
      <c r="G38" s="24">
        <v>8.3999999999999995E-3</v>
      </c>
    </row>
    <row r="39" spans="1:7" ht="12.95" customHeight="1">
      <c r="A39" s="20" t="s">
        <v>932</v>
      </c>
      <c r="B39" s="57" t="s">
        <v>2326</v>
      </c>
      <c r="C39" s="16" t="s">
        <v>933</v>
      </c>
      <c r="D39" s="56" t="s">
        <v>913</v>
      </c>
      <c r="E39" s="22">
        <v>253093</v>
      </c>
      <c r="F39" s="23">
        <v>610.59</v>
      </c>
      <c r="G39" s="24">
        <v>7.9000000000000008E-3</v>
      </c>
    </row>
    <row r="40" spans="1:7" ht="12.95" customHeight="1">
      <c r="A40" s="20" t="s">
        <v>1362</v>
      </c>
      <c r="B40" s="21" t="s">
        <v>2551</v>
      </c>
      <c r="C40" s="16" t="s">
        <v>1363</v>
      </c>
      <c r="D40" s="18" t="s">
        <v>928</v>
      </c>
      <c r="E40" s="22">
        <v>393042</v>
      </c>
      <c r="F40" s="23">
        <v>572.66</v>
      </c>
      <c r="G40" s="24">
        <v>7.4000000000000003E-3</v>
      </c>
    </row>
    <row r="41" spans="1:7" ht="12.95" customHeight="1">
      <c r="A41" s="20" t="s">
        <v>929</v>
      </c>
      <c r="B41" s="21" t="s">
        <v>2325</v>
      </c>
      <c r="C41" s="16" t="s">
        <v>930</v>
      </c>
      <c r="D41" s="18" t="s">
        <v>931</v>
      </c>
      <c r="E41" s="22">
        <v>111115</v>
      </c>
      <c r="F41" s="23">
        <v>572.08000000000004</v>
      </c>
      <c r="G41" s="24">
        <v>7.4000000000000003E-3</v>
      </c>
    </row>
    <row r="42" spans="1:7" ht="12.95" customHeight="1">
      <c r="A42" s="20" t="s">
        <v>1371</v>
      </c>
      <c r="B42" s="21" t="s">
        <v>2555</v>
      </c>
      <c r="C42" s="16" t="s">
        <v>1372</v>
      </c>
      <c r="D42" s="18" t="s">
        <v>973</v>
      </c>
      <c r="E42" s="22">
        <v>73281</v>
      </c>
      <c r="F42" s="23">
        <v>544.22</v>
      </c>
      <c r="G42" s="24">
        <v>7.0000000000000001E-3</v>
      </c>
    </row>
    <row r="43" spans="1:7" ht="12.95" customHeight="1">
      <c r="A43" s="20" t="s">
        <v>1115</v>
      </c>
      <c r="B43" s="21" t="s">
        <v>2407</v>
      </c>
      <c r="C43" s="16" t="s">
        <v>1116</v>
      </c>
      <c r="D43" s="18" t="s">
        <v>900</v>
      </c>
      <c r="E43" s="22">
        <v>55821</v>
      </c>
      <c r="F43" s="23">
        <v>539.26</v>
      </c>
      <c r="G43" s="24">
        <v>6.8999999999999999E-3</v>
      </c>
    </row>
    <row r="44" spans="1:7" ht="12.95" customHeight="1">
      <c r="A44" s="20" t="s">
        <v>922</v>
      </c>
      <c r="B44" s="21" t="s">
        <v>2322</v>
      </c>
      <c r="C44" s="16" t="s">
        <v>923</v>
      </c>
      <c r="D44" s="18" t="s">
        <v>900</v>
      </c>
      <c r="E44" s="22">
        <v>482396</v>
      </c>
      <c r="F44" s="23">
        <v>537.63</v>
      </c>
      <c r="G44" s="24">
        <v>6.8999999999999999E-3</v>
      </c>
    </row>
    <row r="45" spans="1:7" ht="12.95" customHeight="1">
      <c r="A45" s="20" t="s">
        <v>1021</v>
      </c>
      <c r="B45" s="21" t="s">
        <v>2365</v>
      </c>
      <c r="C45" s="16" t="s">
        <v>1022</v>
      </c>
      <c r="D45" s="18" t="s">
        <v>953</v>
      </c>
      <c r="E45" s="22">
        <v>234076</v>
      </c>
      <c r="F45" s="23">
        <v>535.1</v>
      </c>
      <c r="G45" s="24">
        <v>6.8999999999999999E-3</v>
      </c>
    </row>
    <row r="46" spans="1:7" ht="12.95" customHeight="1">
      <c r="A46" s="20" t="s">
        <v>1000</v>
      </c>
      <c r="B46" s="21" t="s">
        <v>2355</v>
      </c>
      <c r="C46" s="16" t="s">
        <v>1001</v>
      </c>
      <c r="D46" s="18" t="s">
        <v>916</v>
      </c>
      <c r="E46" s="22">
        <v>61417</v>
      </c>
      <c r="F46" s="23">
        <v>530.79999999999995</v>
      </c>
      <c r="G46" s="24">
        <v>6.7999999999999996E-3</v>
      </c>
    </row>
    <row r="47" spans="1:7" ht="12.95" customHeight="1">
      <c r="A47" s="20" t="s">
        <v>1004</v>
      </c>
      <c r="B47" s="21" t="s">
        <v>2357</v>
      </c>
      <c r="C47" s="16" t="s">
        <v>1005</v>
      </c>
      <c r="D47" s="18" t="s">
        <v>928</v>
      </c>
      <c r="E47" s="22">
        <v>223496</v>
      </c>
      <c r="F47" s="23">
        <v>464.76</v>
      </c>
      <c r="G47" s="24">
        <v>6.0000000000000001E-3</v>
      </c>
    </row>
    <row r="48" spans="1:7" ht="12.95" customHeight="1">
      <c r="A48" s="20" t="s">
        <v>1502</v>
      </c>
      <c r="B48" s="21" t="s">
        <v>2613</v>
      </c>
      <c r="C48" s="16" t="s">
        <v>1503</v>
      </c>
      <c r="D48" s="18" t="s">
        <v>894</v>
      </c>
      <c r="E48" s="22">
        <v>264000</v>
      </c>
      <c r="F48" s="23">
        <v>439.16</v>
      </c>
      <c r="G48" s="24">
        <v>5.5999999999999999E-3</v>
      </c>
    </row>
    <row r="49" spans="1:7" ht="12.95" customHeight="1">
      <c r="A49" s="20" t="s">
        <v>1358</v>
      </c>
      <c r="B49" s="21" t="s">
        <v>2550</v>
      </c>
      <c r="C49" s="16" t="s">
        <v>1359</v>
      </c>
      <c r="D49" s="18" t="s">
        <v>888</v>
      </c>
      <c r="E49" s="22">
        <v>232420</v>
      </c>
      <c r="F49" s="23">
        <v>422.66</v>
      </c>
      <c r="G49" s="24">
        <v>5.4000000000000003E-3</v>
      </c>
    </row>
    <row r="50" spans="1:7" ht="12.95" customHeight="1">
      <c r="A50" s="20" t="s">
        <v>981</v>
      </c>
      <c r="B50" s="21" t="s">
        <v>2347</v>
      </c>
      <c r="C50" s="16" t="s">
        <v>982</v>
      </c>
      <c r="D50" s="18" t="s">
        <v>888</v>
      </c>
      <c r="E50" s="22">
        <v>72600</v>
      </c>
      <c r="F50" s="23">
        <v>422.64</v>
      </c>
      <c r="G50" s="24">
        <v>5.4000000000000003E-3</v>
      </c>
    </row>
    <row r="51" spans="1:7" ht="12.95" customHeight="1">
      <c r="A51" s="20" t="s">
        <v>1076</v>
      </c>
      <c r="B51" s="21" t="s">
        <v>2390</v>
      </c>
      <c r="C51" s="16" t="s">
        <v>1077</v>
      </c>
      <c r="D51" s="18" t="s">
        <v>992</v>
      </c>
      <c r="E51" s="22">
        <v>266308</v>
      </c>
      <c r="F51" s="23">
        <v>421.03</v>
      </c>
      <c r="G51" s="24">
        <v>5.4000000000000003E-3</v>
      </c>
    </row>
    <row r="52" spans="1:7" ht="12.95" customHeight="1">
      <c r="A52" s="20" t="s">
        <v>1354</v>
      </c>
      <c r="B52" s="21" t="s">
        <v>2548</v>
      </c>
      <c r="C52" s="16" t="s">
        <v>1355</v>
      </c>
      <c r="D52" s="18" t="s">
        <v>953</v>
      </c>
      <c r="E52" s="22">
        <v>66235</v>
      </c>
      <c r="F52" s="23">
        <v>415.49</v>
      </c>
      <c r="G52" s="24">
        <v>5.3E-3</v>
      </c>
    </row>
    <row r="53" spans="1:7" ht="12.95" customHeight="1">
      <c r="A53" s="20" t="s">
        <v>1380</v>
      </c>
      <c r="B53" s="21" t="s">
        <v>2559</v>
      </c>
      <c r="C53" s="16" t="s">
        <v>1381</v>
      </c>
      <c r="D53" s="18" t="s">
        <v>987</v>
      </c>
      <c r="E53" s="22">
        <v>288461</v>
      </c>
      <c r="F53" s="23">
        <v>407.45</v>
      </c>
      <c r="G53" s="24">
        <v>5.1999999999999998E-3</v>
      </c>
    </row>
    <row r="54" spans="1:7" ht="12.95" customHeight="1">
      <c r="A54" s="20" t="s">
        <v>1382</v>
      </c>
      <c r="B54" s="21" t="s">
        <v>2560</v>
      </c>
      <c r="C54" s="16" t="s">
        <v>1383</v>
      </c>
      <c r="D54" s="18" t="s">
        <v>913</v>
      </c>
      <c r="E54" s="22">
        <v>35867</v>
      </c>
      <c r="F54" s="23">
        <v>393.53</v>
      </c>
      <c r="G54" s="24">
        <v>5.1000000000000004E-3</v>
      </c>
    </row>
    <row r="55" spans="1:7" ht="12.95" customHeight="1">
      <c r="A55" s="20" t="s">
        <v>1105</v>
      </c>
      <c r="B55" s="21" t="s">
        <v>2402</v>
      </c>
      <c r="C55" s="16" t="s">
        <v>1106</v>
      </c>
      <c r="D55" s="18" t="s">
        <v>928</v>
      </c>
      <c r="E55" s="22">
        <v>235117</v>
      </c>
      <c r="F55" s="23">
        <v>376.66</v>
      </c>
      <c r="G55" s="24">
        <v>4.7999999999999996E-3</v>
      </c>
    </row>
    <row r="56" spans="1:7" ht="12.95" customHeight="1">
      <c r="A56" s="20" t="s">
        <v>1366</v>
      </c>
      <c r="B56" s="21" t="s">
        <v>2553</v>
      </c>
      <c r="C56" s="16" t="s">
        <v>1367</v>
      </c>
      <c r="D56" s="18" t="s">
        <v>1368</v>
      </c>
      <c r="E56" s="22">
        <v>271764</v>
      </c>
      <c r="F56" s="23">
        <v>372.59</v>
      </c>
      <c r="G56" s="24">
        <v>4.7999999999999996E-3</v>
      </c>
    </row>
    <row r="57" spans="1:7" ht="12.95" customHeight="1">
      <c r="A57" s="20" t="s">
        <v>1403</v>
      </c>
      <c r="B57" s="21" t="s">
        <v>2569</v>
      </c>
      <c r="C57" s="16" t="s">
        <v>1404</v>
      </c>
      <c r="D57" s="18" t="s">
        <v>913</v>
      </c>
      <c r="E57" s="22">
        <v>41667</v>
      </c>
      <c r="F57" s="23">
        <v>354.48</v>
      </c>
      <c r="G57" s="24">
        <v>4.5999999999999999E-3</v>
      </c>
    </row>
    <row r="58" spans="1:7" ht="12.95" customHeight="1">
      <c r="A58" s="20" t="s">
        <v>1140</v>
      </c>
      <c r="B58" s="21" t="s">
        <v>2417</v>
      </c>
      <c r="C58" s="16" t="s">
        <v>1141</v>
      </c>
      <c r="D58" s="18" t="s">
        <v>888</v>
      </c>
      <c r="E58" s="22">
        <v>30000</v>
      </c>
      <c r="F58" s="23">
        <v>348.3</v>
      </c>
      <c r="G58" s="24">
        <v>4.4999999999999997E-3</v>
      </c>
    </row>
    <row r="59" spans="1:7" ht="12.95" customHeight="1">
      <c r="A59" s="20" t="s">
        <v>1378</v>
      </c>
      <c r="B59" s="21" t="s">
        <v>2558</v>
      </c>
      <c r="C59" s="16" t="s">
        <v>1379</v>
      </c>
      <c r="D59" s="18" t="s">
        <v>916</v>
      </c>
      <c r="E59" s="22">
        <v>117558</v>
      </c>
      <c r="F59" s="23">
        <v>336.98</v>
      </c>
      <c r="G59" s="24">
        <v>4.3E-3</v>
      </c>
    </row>
    <row r="60" spans="1:7" ht="12.95" customHeight="1">
      <c r="A60" s="20" t="s">
        <v>971</v>
      </c>
      <c r="B60" s="21" t="s">
        <v>2343</v>
      </c>
      <c r="C60" s="16" t="s">
        <v>972</v>
      </c>
      <c r="D60" s="18" t="s">
        <v>973</v>
      </c>
      <c r="E60" s="22">
        <v>77205</v>
      </c>
      <c r="F60" s="23">
        <v>327.47000000000003</v>
      </c>
      <c r="G60" s="24">
        <v>4.1999999999999997E-3</v>
      </c>
    </row>
    <row r="61" spans="1:7" ht="12.95" customHeight="1">
      <c r="A61" s="20" t="s">
        <v>1390</v>
      </c>
      <c r="B61" s="21" t="s">
        <v>1392</v>
      </c>
      <c r="C61" s="16" t="s">
        <v>1391</v>
      </c>
      <c r="D61" s="18" t="s">
        <v>900</v>
      </c>
      <c r="E61" s="22">
        <v>217067</v>
      </c>
      <c r="F61" s="23">
        <v>326.69</v>
      </c>
      <c r="G61" s="24">
        <v>4.1999999999999997E-3</v>
      </c>
    </row>
    <row r="62" spans="1:7" ht="12.95" customHeight="1">
      <c r="A62" s="20" t="s">
        <v>967</v>
      </c>
      <c r="B62" s="21" t="s">
        <v>2341</v>
      </c>
      <c r="C62" s="16" t="s">
        <v>968</v>
      </c>
      <c r="D62" s="18" t="s">
        <v>903</v>
      </c>
      <c r="E62" s="22">
        <v>90000</v>
      </c>
      <c r="F62" s="23">
        <v>323.01</v>
      </c>
      <c r="G62" s="24">
        <v>4.1999999999999997E-3</v>
      </c>
    </row>
    <row r="63" spans="1:7" ht="12.95" customHeight="1">
      <c r="A63" s="20" t="s">
        <v>951</v>
      </c>
      <c r="B63" s="21" t="s">
        <v>2334</v>
      </c>
      <c r="C63" s="16" t="s">
        <v>952</v>
      </c>
      <c r="D63" s="18" t="s">
        <v>953</v>
      </c>
      <c r="E63" s="22">
        <v>128631</v>
      </c>
      <c r="F63" s="23">
        <v>296.17</v>
      </c>
      <c r="G63" s="24">
        <v>3.8E-3</v>
      </c>
    </row>
    <row r="64" spans="1:7" ht="12.95" customHeight="1">
      <c r="A64" s="20" t="s">
        <v>1091</v>
      </c>
      <c r="B64" s="21" t="s">
        <v>2397</v>
      </c>
      <c r="C64" s="16" t="s">
        <v>1092</v>
      </c>
      <c r="D64" s="18" t="s">
        <v>1093</v>
      </c>
      <c r="E64" s="22">
        <v>78400</v>
      </c>
      <c r="F64" s="23">
        <v>287.41000000000003</v>
      </c>
      <c r="G64" s="24">
        <v>3.7000000000000002E-3</v>
      </c>
    </row>
    <row r="65" spans="1:7" ht="12.95" customHeight="1">
      <c r="A65" s="20" t="s">
        <v>906</v>
      </c>
      <c r="B65" s="21" t="s">
        <v>2316</v>
      </c>
      <c r="C65" s="16" t="s">
        <v>907</v>
      </c>
      <c r="D65" s="18" t="s">
        <v>908</v>
      </c>
      <c r="E65" s="22">
        <v>161553</v>
      </c>
      <c r="F65" s="23">
        <v>285.95</v>
      </c>
      <c r="G65" s="24">
        <v>3.7000000000000002E-3</v>
      </c>
    </row>
    <row r="66" spans="1:7" ht="12.95" customHeight="1">
      <c r="A66" s="20" t="s">
        <v>1376</v>
      </c>
      <c r="B66" s="21" t="s">
        <v>2557</v>
      </c>
      <c r="C66" s="16" t="s">
        <v>1377</v>
      </c>
      <c r="D66" s="18" t="s">
        <v>903</v>
      </c>
      <c r="E66" s="22">
        <v>270699</v>
      </c>
      <c r="F66" s="23">
        <v>283.56</v>
      </c>
      <c r="G66" s="24">
        <v>3.5999999999999999E-3</v>
      </c>
    </row>
    <row r="67" spans="1:7" ht="12.95" customHeight="1">
      <c r="A67" s="20" t="s">
        <v>1413</v>
      </c>
      <c r="B67" s="21" t="s">
        <v>2574</v>
      </c>
      <c r="C67" s="16" t="s">
        <v>1414</v>
      </c>
      <c r="D67" s="18" t="s">
        <v>1082</v>
      </c>
      <c r="E67" s="22">
        <v>14736</v>
      </c>
      <c r="F67" s="23">
        <v>279.06</v>
      </c>
      <c r="G67" s="24">
        <v>3.5999999999999999E-3</v>
      </c>
    </row>
    <row r="68" spans="1:7" ht="12.95" customHeight="1">
      <c r="A68" s="20" t="s">
        <v>1062</v>
      </c>
      <c r="B68" s="21" t="s">
        <v>2383</v>
      </c>
      <c r="C68" s="16" t="s">
        <v>1063</v>
      </c>
      <c r="D68" s="18" t="s">
        <v>919</v>
      </c>
      <c r="E68" s="22">
        <v>19636</v>
      </c>
      <c r="F68" s="23">
        <v>278.23</v>
      </c>
      <c r="G68" s="24">
        <v>3.5999999999999999E-3</v>
      </c>
    </row>
    <row r="69" spans="1:7" ht="12.95" customHeight="1">
      <c r="A69" s="20" t="s">
        <v>1066</v>
      </c>
      <c r="B69" s="21" t="s">
        <v>2385</v>
      </c>
      <c r="C69" s="16" t="s">
        <v>1067</v>
      </c>
      <c r="D69" s="18" t="s">
        <v>888</v>
      </c>
      <c r="E69" s="22">
        <v>59449</v>
      </c>
      <c r="F69" s="23">
        <v>275.89999999999998</v>
      </c>
      <c r="G69" s="24">
        <v>3.5000000000000001E-3</v>
      </c>
    </row>
    <row r="70" spans="1:7" ht="12.95" customHeight="1">
      <c r="A70" s="20" t="s">
        <v>895</v>
      </c>
      <c r="B70" s="21" t="s">
        <v>2312</v>
      </c>
      <c r="C70" s="16" t="s">
        <v>896</v>
      </c>
      <c r="D70" s="18" t="s">
        <v>897</v>
      </c>
      <c r="E70" s="22">
        <v>15000</v>
      </c>
      <c r="F70" s="23">
        <v>252.6</v>
      </c>
      <c r="G70" s="24">
        <v>3.2000000000000002E-3</v>
      </c>
    </row>
    <row r="71" spans="1:7" ht="12.95" customHeight="1">
      <c r="A71" s="20" t="s">
        <v>998</v>
      </c>
      <c r="B71" s="21" t="s">
        <v>2354</v>
      </c>
      <c r="C71" s="16" t="s">
        <v>999</v>
      </c>
      <c r="D71" s="18" t="s">
        <v>973</v>
      </c>
      <c r="E71" s="22">
        <v>45370</v>
      </c>
      <c r="F71" s="23">
        <v>251.44</v>
      </c>
      <c r="G71" s="24">
        <v>3.2000000000000002E-3</v>
      </c>
    </row>
    <row r="72" spans="1:7" ht="12.95" customHeight="1">
      <c r="A72" s="20" t="s">
        <v>1399</v>
      </c>
      <c r="B72" s="21" t="s">
        <v>2567</v>
      </c>
      <c r="C72" s="16" t="s">
        <v>1400</v>
      </c>
      <c r="D72" s="18" t="s">
        <v>916</v>
      </c>
      <c r="E72" s="22">
        <v>46926</v>
      </c>
      <c r="F72" s="23">
        <v>251.29</v>
      </c>
      <c r="G72" s="24">
        <v>3.2000000000000002E-3</v>
      </c>
    </row>
    <row r="73" spans="1:7" ht="12.95" customHeight="1">
      <c r="A73" s="20" t="s">
        <v>1388</v>
      </c>
      <c r="B73" s="21" t="s">
        <v>2563</v>
      </c>
      <c r="C73" s="16" t="s">
        <v>1389</v>
      </c>
      <c r="D73" s="18" t="s">
        <v>894</v>
      </c>
      <c r="E73" s="22">
        <v>69578</v>
      </c>
      <c r="F73" s="23">
        <v>251</v>
      </c>
      <c r="G73" s="24">
        <v>3.2000000000000002E-3</v>
      </c>
    </row>
    <row r="74" spans="1:7" ht="12.95" customHeight="1">
      <c r="A74" s="20" t="s">
        <v>948</v>
      </c>
      <c r="B74" s="21" t="s">
        <v>2333</v>
      </c>
      <c r="C74" s="16" t="s">
        <v>949</v>
      </c>
      <c r="D74" s="18" t="s">
        <v>950</v>
      </c>
      <c r="E74" s="22">
        <v>56371</v>
      </c>
      <c r="F74" s="23">
        <v>247.98</v>
      </c>
      <c r="G74" s="24">
        <v>3.2000000000000002E-3</v>
      </c>
    </row>
    <row r="75" spans="1:7" ht="12.95" customHeight="1">
      <c r="A75" s="20" t="s">
        <v>1036</v>
      </c>
      <c r="B75" s="21" t="s">
        <v>2372</v>
      </c>
      <c r="C75" s="16" t="s">
        <v>1037</v>
      </c>
      <c r="D75" s="18" t="s">
        <v>919</v>
      </c>
      <c r="E75" s="22">
        <v>8464</v>
      </c>
      <c r="F75" s="23">
        <v>240.88</v>
      </c>
      <c r="G75" s="24">
        <v>3.0999999999999999E-3</v>
      </c>
    </row>
    <row r="76" spans="1:7" ht="12.95" customHeight="1">
      <c r="A76" s="20" t="s">
        <v>1386</v>
      </c>
      <c r="B76" s="21" t="s">
        <v>2562</v>
      </c>
      <c r="C76" s="16" t="s">
        <v>1387</v>
      </c>
      <c r="D76" s="18" t="s">
        <v>980</v>
      </c>
      <c r="E76" s="22">
        <v>119276</v>
      </c>
      <c r="F76" s="23">
        <v>238.31</v>
      </c>
      <c r="G76" s="24">
        <v>3.0999999999999999E-3</v>
      </c>
    </row>
    <row r="77" spans="1:7" ht="12.95" customHeight="1">
      <c r="A77" s="20" t="s">
        <v>1393</v>
      </c>
      <c r="B77" s="21" t="s">
        <v>2564</v>
      </c>
      <c r="C77" s="16" t="s">
        <v>1394</v>
      </c>
      <c r="D77" s="18" t="s">
        <v>903</v>
      </c>
      <c r="E77" s="22">
        <v>16445</v>
      </c>
      <c r="F77" s="23">
        <v>235.53</v>
      </c>
      <c r="G77" s="24">
        <v>3.0000000000000001E-3</v>
      </c>
    </row>
    <row r="78" spans="1:7" ht="12.95" customHeight="1">
      <c r="A78" s="20" t="s">
        <v>934</v>
      </c>
      <c r="B78" s="21" t="s">
        <v>2327</v>
      </c>
      <c r="C78" s="16" t="s">
        <v>935</v>
      </c>
      <c r="D78" s="18" t="s">
        <v>891</v>
      </c>
      <c r="E78" s="22">
        <v>46000</v>
      </c>
      <c r="F78" s="23">
        <v>232.16</v>
      </c>
      <c r="G78" s="24">
        <v>3.0000000000000001E-3</v>
      </c>
    </row>
    <row r="79" spans="1:7" ht="12.95" customHeight="1">
      <c r="A79" s="20" t="s">
        <v>1409</v>
      </c>
      <c r="B79" s="21" t="s">
        <v>2572</v>
      </c>
      <c r="C79" s="16" t="s">
        <v>1410</v>
      </c>
      <c r="D79" s="18" t="s">
        <v>913</v>
      </c>
      <c r="E79" s="22">
        <v>30000</v>
      </c>
      <c r="F79" s="23">
        <v>217.25</v>
      </c>
      <c r="G79" s="24">
        <v>2.8E-3</v>
      </c>
    </row>
    <row r="80" spans="1:7" ht="12.95" customHeight="1">
      <c r="A80" s="20" t="s">
        <v>1094</v>
      </c>
      <c r="B80" s="21" t="s">
        <v>1096</v>
      </c>
      <c r="C80" s="16" t="s">
        <v>1095</v>
      </c>
      <c r="D80" s="18" t="s">
        <v>900</v>
      </c>
      <c r="E80" s="22">
        <v>111907</v>
      </c>
      <c r="F80" s="23">
        <v>199.25</v>
      </c>
      <c r="G80" s="24">
        <v>2.5999999999999999E-3</v>
      </c>
    </row>
    <row r="81" spans="1:7" ht="12.95" customHeight="1">
      <c r="A81" s="20" t="s">
        <v>993</v>
      </c>
      <c r="B81" s="21" t="s">
        <v>2352</v>
      </c>
      <c r="C81" s="16" t="s">
        <v>994</v>
      </c>
      <c r="D81" s="18" t="s">
        <v>913</v>
      </c>
      <c r="E81" s="22">
        <v>4334</v>
      </c>
      <c r="F81" s="23">
        <v>181.82</v>
      </c>
      <c r="G81" s="24">
        <v>2.3E-3</v>
      </c>
    </row>
    <row r="82" spans="1:7" ht="12.95" customHeight="1">
      <c r="A82" s="20" t="s">
        <v>1405</v>
      </c>
      <c r="B82" s="21" t="s">
        <v>2570</v>
      </c>
      <c r="C82" s="16" t="s">
        <v>1406</v>
      </c>
      <c r="D82" s="18" t="s">
        <v>900</v>
      </c>
      <c r="E82" s="22">
        <v>103116</v>
      </c>
      <c r="F82" s="23">
        <v>177.2</v>
      </c>
      <c r="G82" s="24">
        <v>2.3E-3</v>
      </c>
    </row>
    <row r="83" spans="1:7" ht="12.95" customHeight="1">
      <c r="A83" s="20" t="s">
        <v>1407</v>
      </c>
      <c r="B83" s="21" t="s">
        <v>2571</v>
      </c>
      <c r="C83" s="16" t="s">
        <v>1408</v>
      </c>
      <c r="D83" s="18" t="s">
        <v>1042</v>
      </c>
      <c r="E83" s="22">
        <v>77582</v>
      </c>
      <c r="F83" s="23">
        <v>173.01</v>
      </c>
      <c r="G83" s="24">
        <v>2.2000000000000001E-3</v>
      </c>
    </row>
    <row r="84" spans="1:7" ht="12.95" customHeight="1">
      <c r="A84" s="20" t="s">
        <v>1395</v>
      </c>
      <c r="B84" s="21" t="s">
        <v>2565</v>
      </c>
      <c r="C84" s="16" t="s">
        <v>1396</v>
      </c>
      <c r="D84" s="18" t="s">
        <v>1042</v>
      </c>
      <c r="E84" s="22">
        <v>13270</v>
      </c>
      <c r="F84" s="23">
        <v>171.58</v>
      </c>
      <c r="G84" s="24">
        <v>2.2000000000000001E-3</v>
      </c>
    </row>
    <row r="85" spans="1:7" ht="12.95" customHeight="1">
      <c r="A85" s="20" t="s">
        <v>1401</v>
      </c>
      <c r="B85" s="21" t="s">
        <v>2568</v>
      </c>
      <c r="C85" s="16" t="s">
        <v>1402</v>
      </c>
      <c r="D85" s="18" t="s">
        <v>894</v>
      </c>
      <c r="E85" s="22">
        <v>129076</v>
      </c>
      <c r="F85" s="23">
        <v>163.80000000000001</v>
      </c>
      <c r="G85" s="24">
        <v>2.0999999999999999E-3</v>
      </c>
    </row>
    <row r="86" spans="1:7" ht="12.95" customHeight="1">
      <c r="A86" s="20" t="s">
        <v>1411</v>
      </c>
      <c r="B86" s="21" t="s">
        <v>2573</v>
      </c>
      <c r="C86" s="16" t="s">
        <v>1412</v>
      </c>
      <c r="D86" s="18" t="s">
        <v>1368</v>
      </c>
      <c r="E86" s="22">
        <v>105357</v>
      </c>
      <c r="F86" s="23">
        <v>161.04</v>
      </c>
      <c r="G86" s="24">
        <v>2.0999999999999999E-3</v>
      </c>
    </row>
    <row r="87" spans="1:7" ht="12.95" customHeight="1">
      <c r="A87" s="20" t="s">
        <v>1296</v>
      </c>
      <c r="B87" s="21" t="s">
        <v>2534</v>
      </c>
      <c r="C87" s="16" t="s">
        <v>1297</v>
      </c>
      <c r="D87" s="18" t="s">
        <v>931</v>
      </c>
      <c r="E87" s="22">
        <v>175773</v>
      </c>
      <c r="F87" s="23">
        <v>148.62</v>
      </c>
      <c r="G87" s="24">
        <v>1.9E-3</v>
      </c>
    </row>
    <row r="88" spans="1:7" ht="12.95" customHeight="1">
      <c r="A88" s="20" t="s">
        <v>1415</v>
      </c>
      <c r="B88" s="21" t="s">
        <v>2575</v>
      </c>
      <c r="C88" s="16" t="s">
        <v>1416</v>
      </c>
      <c r="D88" s="18" t="s">
        <v>980</v>
      </c>
      <c r="E88" s="22">
        <v>146740</v>
      </c>
      <c r="F88" s="23">
        <v>121.43</v>
      </c>
      <c r="G88" s="24">
        <v>1.6000000000000001E-3</v>
      </c>
    </row>
    <row r="89" spans="1:7" ht="12.95" customHeight="1">
      <c r="A89" s="20" t="s">
        <v>1300</v>
      </c>
      <c r="B89" s="21" t="s">
        <v>2536</v>
      </c>
      <c r="C89" s="16" t="s">
        <v>1301</v>
      </c>
      <c r="D89" s="18" t="s">
        <v>953</v>
      </c>
      <c r="E89" s="22">
        <v>444</v>
      </c>
      <c r="F89" s="23">
        <v>103.62</v>
      </c>
      <c r="G89" s="24">
        <v>1.2999999999999999E-3</v>
      </c>
    </row>
    <row r="90" spans="1:7" ht="12.95" customHeight="1">
      <c r="A90" s="20" t="s">
        <v>1419</v>
      </c>
      <c r="B90" s="21" t="s">
        <v>2577</v>
      </c>
      <c r="C90" s="16" t="s">
        <v>1420</v>
      </c>
      <c r="D90" s="18" t="s">
        <v>997</v>
      </c>
      <c r="E90" s="22">
        <v>47165</v>
      </c>
      <c r="F90" s="23">
        <v>102.98</v>
      </c>
      <c r="G90" s="24">
        <v>1.2999999999999999E-3</v>
      </c>
    </row>
    <row r="91" spans="1:7" ht="12.95" customHeight="1">
      <c r="A91" s="20" t="s">
        <v>1012</v>
      </c>
      <c r="B91" s="21" t="s">
        <v>2361</v>
      </c>
      <c r="C91" s="16" t="s">
        <v>1013</v>
      </c>
      <c r="D91" s="18" t="s">
        <v>1014</v>
      </c>
      <c r="E91" s="22">
        <v>90000</v>
      </c>
      <c r="F91" s="23">
        <v>99.59</v>
      </c>
      <c r="G91" s="24">
        <v>1.2999999999999999E-3</v>
      </c>
    </row>
    <row r="92" spans="1:7" ht="12.95" customHeight="1">
      <c r="A92" s="20" t="s">
        <v>1417</v>
      </c>
      <c r="B92" s="21" t="s">
        <v>2576</v>
      </c>
      <c r="C92" s="16" t="s">
        <v>1418</v>
      </c>
      <c r="D92" s="18" t="s">
        <v>916</v>
      </c>
      <c r="E92" s="22">
        <v>14281</v>
      </c>
      <c r="F92" s="23">
        <v>86.61</v>
      </c>
      <c r="G92" s="24">
        <v>1.1000000000000001E-3</v>
      </c>
    </row>
    <row r="93" spans="1:7" ht="12.95" customHeight="1">
      <c r="A93" s="20" t="s">
        <v>1101</v>
      </c>
      <c r="B93" s="21" t="s">
        <v>2400</v>
      </c>
      <c r="C93" s="16" t="s">
        <v>1102</v>
      </c>
      <c r="D93" s="18" t="s">
        <v>888</v>
      </c>
      <c r="E93" s="22">
        <v>16667</v>
      </c>
      <c r="F93" s="23">
        <v>86.06</v>
      </c>
      <c r="G93" s="24">
        <v>1.1000000000000001E-3</v>
      </c>
    </row>
    <row r="94" spans="1:7" ht="12.95" customHeight="1">
      <c r="A94" s="20" t="s">
        <v>957</v>
      </c>
      <c r="B94" s="21" t="s">
        <v>2336</v>
      </c>
      <c r="C94" s="16" t="s">
        <v>958</v>
      </c>
      <c r="D94" s="18" t="s">
        <v>888</v>
      </c>
      <c r="E94" s="22">
        <v>13958</v>
      </c>
      <c r="F94" s="23">
        <v>80.14</v>
      </c>
      <c r="G94" s="24">
        <v>1E-3</v>
      </c>
    </row>
    <row r="95" spans="1:7" ht="12.95" customHeight="1">
      <c r="A95" s="20" t="s">
        <v>1436</v>
      </c>
      <c r="B95" s="21" t="s">
        <v>2587</v>
      </c>
      <c r="C95" s="16" t="s">
        <v>1437</v>
      </c>
      <c r="D95" s="18" t="s">
        <v>894</v>
      </c>
      <c r="E95" s="22">
        <v>21622</v>
      </c>
      <c r="F95" s="23">
        <v>67.89</v>
      </c>
      <c r="G95" s="24">
        <v>8.9999999999999998E-4</v>
      </c>
    </row>
    <row r="96" spans="1:7" ht="12.95" customHeight="1">
      <c r="A96" s="20" t="s">
        <v>2045</v>
      </c>
      <c r="B96" s="21" t="s">
        <v>2754</v>
      </c>
      <c r="C96" s="16" t="s">
        <v>2046</v>
      </c>
      <c r="D96" s="18" t="s">
        <v>931</v>
      </c>
      <c r="E96" s="22">
        <v>12896</v>
      </c>
      <c r="F96" s="23">
        <v>44.96</v>
      </c>
      <c r="G96" s="24">
        <v>5.9999999999999995E-4</v>
      </c>
    </row>
    <row r="97" spans="1:7" ht="12.95" customHeight="1">
      <c r="A97" s="20" t="s">
        <v>1397</v>
      </c>
      <c r="B97" s="21" t="s">
        <v>2566</v>
      </c>
      <c r="C97" s="16" t="s">
        <v>1398</v>
      </c>
      <c r="D97" s="18" t="s">
        <v>903</v>
      </c>
      <c r="E97" s="22">
        <v>31308</v>
      </c>
      <c r="F97" s="23">
        <v>40.03</v>
      </c>
      <c r="G97" s="24">
        <v>5.0000000000000001E-4</v>
      </c>
    </row>
    <row r="98" spans="1:7" ht="12.95" customHeight="1">
      <c r="A98" s="9"/>
      <c r="B98" s="26" t="s">
        <v>23</v>
      </c>
      <c r="C98" s="25" t="s">
        <v>2</v>
      </c>
      <c r="D98" s="26" t="s">
        <v>2</v>
      </c>
      <c r="E98" s="26" t="s">
        <v>2</v>
      </c>
      <c r="F98" s="27">
        <v>51317.919999999998</v>
      </c>
      <c r="G98" s="28">
        <v>0.65980000000000005</v>
      </c>
    </row>
    <row r="99" spans="1:7" ht="12.95" customHeight="1">
      <c r="A99" s="9"/>
      <c r="B99" s="17" t="s">
        <v>1142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 t="s">
        <v>1467</v>
      </c>
      <c r="B100" s="21" t="s">
        <v>2812</v>
      </c>
      <c r="C100" s="16" t="s">
        <v>1468</v>
      </c>
      <c r="D100" s="18" t="s">
        <v>1466</v>
      </c>
      <c r="E100" s="22">
        <v>93010</v>
      </c>
      <c r="F100" s="23">
        <v>266.14</v>
      </c>
      <c r="G100" s="24">
        <v>3.3999999999999998E-3</v>
      </c>
    </row>
    <row r="101" spans="1:7" ht="12.95" customHeight="1">
      <c r="A101" s="9"/>
      <c r="B101" s="26" t="s">
        <v>23</v>
      </c>
      <c r="C101" s="25" t="s">
        <v>2</v>
      </c>
      <c r="D101" s="26" t="s">
        <v>2</v>
      </c>
      <c r="E101" s="26" t="s">
        <v>2</v>
      </c>
      <c r="F101" s="27">
        <v>266.14</v>
      </c>
      <c r="G101" s="28">
        <v>3.3999999999999998E-3</v>
      </c>
    </row>
    <row r="102" spans="1:7" ht="12.95" customHeight="1">
      <c r="A102" s="9"/>
      <c r="B102" s="26" t="s">
        <v>26</v>
      </c>
      <c r="C102" s="32" t="s">
        <v>2</v>
      </c>
      <c r="D102" s="29" t="s">
        <v>2</v>
      </c>
      <c r="E102" s="42" t="s">
        <v>2</v>
      </c>
      <c r="F102" s="43">
        <v>51584.06</v>
      </c>
      <c r="G102" s="44">
        <v>0.66320000000000001</v>
      </c>
    </row>
    <row r="103" spans="1:7" ht="12.95" customHeight="1">
      <c r="A103" s="9"/>
      <c r="B103" s="17" t="s">
        <v>1143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9"/>
      <c r="B104" s="17" t="s">
        <v>1144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20" t="s">
        <v>1208</v>
      </c>
      <c r="B105" s="21" t="s">
        <v>2476</v>
      </c>
      <c r="C105" s="16" t="s">
        <v>2</v>
      </c>
      <c r="D105" s="18" t="s">
        <v>1146</v>
      </c>
      <c r="E105" s="22">
        <v>-3500</v>
      </c>
      <c r="F105" s="23">
        <v>-7.07</v>
      </c>
      <c r="G105" s="24">
        <v>-1E-4</v>
      </c>
    </row>
    <row r="106" spans="1:7" ht="12.95" customHeight="1">
      <c r="A106" s="20" t="s">
        <v>1216</v>
      </c>
      <c r="B106" s="21" t="s">
        <v>2484</v>
      </c>
      <c r="C106" s="16" t="s">
        <v>2</v>
      </c>
      <c r="D106" s="18" t="s">
        <v>1146</v>
      </c>
      <c r="E106" s="22">
        <v>-1000</v>
      </c>
      <c r="F106" s="23">
        <v>-42.19</v>
      </c>
      <c r="G106" s="24">
        <v>-5.0000000000000001E-4</v>
      </c>
    </row>
    <row r="107" spans="1:7" ht="12.95" customHeight="1">
      <c r="A107" s="20" t="s">
        <v>1159</v>
      </c>
      <c r="B107" s="21" t="s">
        <v>2429</v>
      </c>
      <c r="C107" s="16" t="s">
        <v>2</v>
      </c>
      <c r="D107" s="18" t="s">
        <v>1146</v>
      </c>
      <c r="E107" s="22">
        <v>-4800</v>
      </c>
      <c r="F107" s="23">
        <v>-46.62</v>
      </c>
      <c r="G107" s="24">
        <v>-5.9999999999999995E-4</v>
      </c>
    </row>
    <row r="108" spans="1:7" ht="12.95" customHeight="1">
      <c r="A108" s="20" t="s">
        <v>1425</v>
      </c>
      <c r="B108" s="21" t="s">
        <v>2581</v>
      </c>
      <c r="C108" s="16" t="s">
        <v>2</v>
      </c>
      <c r="D108" s="18" t="s">
        <v>1146</v>
      </c>
      <c r="E108" s="22">
        <v>-18000</v>
      </c>
      <c r="F108" s="23">
        <v>-92.99</v>
      </c>
      <c r="G108" s="24">
        <v>-1.1999999999999999E-3</v>
      </c>
    </row>
    <row r="109" spans="1:7" ht="12.95" customHeight="1">
      <c r="A109" s="20" t="s">
        <v>1207</v>
      </c>
      <c r="B109" s="21" t="s">
        <v>2475</v>
      </c>
      <c r="C109" s="16" t="s">
        <v>2</v>
      </c>
      <c r="D109" s="18" t="s">
        <v>1146</v>
      </c>
      <c r="E109" s="22">
        <v>-90000</v>
      </c>
      <c r="F109" s="23">
        <v>-100.26</v>
      </c>
      <c r="G109" s="24">
        <v>-1.2999999999999999E-3</v>
      </c>
    </row>
    <row r="110" spans="1:7" ht="12.95" customHeight="1">
      <c r="A110" s="20" t="s">
        <v>1241</v>
      </c>
      <c r="B110" s="21" t="s">
        <v>2509</v>
      </c>
      <c r="C110" s="16" t="s">
        <v>2</v>
      </c>
      <c r="D110" s="18" t="s">
        <v>1146</v>
      </c>
      <c r="E110" s="22">
        <v>-46000</v>
      </c>
      <c r="F110" s="23">
        <v>-233.77</v>
      </c>
      <c r="G110" s="24">
        <v>-3.0000000000000001E-3</v>
      </c>
    </row>
    <row r="111" spans="1:7" ht="12.95" customHeight="1">
      <c r="A111" s="20" t="s">
        <v>1171</v>
      </c>
      <c r="B111" s="21" t="s">
        <v>2439</v>
      </c>
      <c r="C111" s="16" t="s">
        <v>2</v>
      </c>
      <c r="D111" s="18" t="s">
        <v>1146</v>
      </c>
      <c r="E111" s="22">
        <v>-78400</v>
      </c>
      <c r="F111" s="23">
        <v>-289.81</v>
      </c>
      <c r="G111" s="24">
        <v>-3.7000000000000002E-3</v>
      </c>
    </row>
    <row r="112" spans="1:7" ht="12.95" customHeight="1">
      <c r="A112" s="20" t="s">
        <v>1247</v>
      </c>
      <c r="B112" s="21" t="s">
        <v>2515</v>
      </c>
      <c r="C112" s="16" t="s">
        <v>2</v>
      </c>
      <c r="D112" s="18" t="s">
        <v>1146</v>
      </c>
      <c r="E112" s="22">
        <v>-33500</v>
      </c>
      <c r="F112" s="23">
        <v>-324.58</v>
      </c>
      <c r="G112" s="24">
        <v>-4.1999999999999997E-3</v>
      </c>
    </row>
    <row r="113" spans="1:7" ht="12.95" customHeight="1">
      <c r="A113" s="20" t="s">
        <v>1221</v>
      </c>
      <c r="B113" s="21" t="s">
        <v>2489</v>
      </c>
      <c r="C113" s="16" t="s">
        <v>2</v>
      </c>
      <c r="D113" s="18" t="s">
        <v>1146</v>
      </c>
      <c r="E113" s="22">
        <v>-72600</v>
      </c>
      <c r="F113" s="23">
        <v>-425.91</v>
      </c>
      <c r="G113" s="24">
        <v>-5.4999999999999997E-3</v>
      </c>
    </row>
    <row r="114" spans="1:7" ht="12.95" customHeight="1">
      <c r="A114" s="20" t="s">
        <v>1257</v>
      </c>
      <c r="B114" s="21" t="s">
        <v>2524</v>
      </c>
      <c r="C114" s="16" t="s">
        <v>2</v>
      </c>
      <c r="D114" s="18" t="s">
        <v>1146</v>
      </c>
      <c r="E114" s="22">
        <v>-144000</v>
      </c>
      <c r="F114" s="23">
        <v>-445.32</v>
      </c>
      <c r="G114" s="24">
        <v>-5.7000000000000002E-3</v>
      </c>
    </row>
    <row r="115" spans="1:7" ht="12.95" customHeight="1">
      <c r="A115" s="20" t="s">
        <v>1200</v>
      </c>
      <c r="B115" s="21" t="s">
        <v>2468</v>
      </c>
      <c r="C115" s="16" t="s">
        <v>2</v>
      </c>
      <c r="D115" s="18" t="s">
        <v>1146</v>
      </c>
      <c r="E115" s="22">
        <v>-324000</v>
      </c>
      <c r="F115" s="23">
        <v>-561.49</v>
      </c>
      <c r="G115" s="24">
        <v>-7.1999999999999998E-3</v>
      </c>
    </row>
    <row r="116" spans="1:7" ht="12.95" customHeight="1">
      <c r="A116" s="20" t="s">
        <v>1243</v>
      </c>
      <c r="B116" s="21" t="s">
        <v>2511</v>
      </c>
      <c r="C116" s="16" t="s">
        <v>2</v>
      </c>
      <c r="D116" s="18" t="s">
        <v>1146</v>
      </c>
      <c r="E116" s="22">
        <v>-110500</v>
      </c>
      <c r="F116" s="23">
        <v>-572.89</v>
      </c>
      <c r="G116" s="24">
        <v>-7.4000000000000003E-3</v>
      </c>
    </row>
    <row r="117" spans="1:7" ht="12.95" customHeight="1">
      <c r="A117" s="20" t="s">
        <v>1249</v>
      </c>
      <c r="B117" s="21" t="s">
        <v>2161</v>
      </c>
      <c r="C117" s="16" t="s">
        <v>2</v>
      </c>
      <c r="D117" s="18" t="s">
        <v>1146</v>
      </c>
      <c r="E117" s="22">
        <v>-262500</v>
      </c>
      <c r="F117" s="23">
        <v>-757.18</v>
      </c>
      <c r="G117" s="24">
        <v>-9.7000000000000003E-3</v>
      </c>
    </row>
    <row r="118" spans="1:7" ht="12.95" customHeight="1">
      <c r="A118" s="20" t="s">
        <v>1157</v>
      </c>
      <c r="B118" s="21" t="s">
        <v>2427</v>
      </c>
      <c r="C118" s="16" t="s">
        <v>2</v>
      </c>
      <c r="D118" s="18" t="s">
        <v>1146</v>
      </c>
      <c r="E118" s="22">
        <v>-56500</v>
      </c>
      <c r="F118" s="23">
        <v>-760.57</v>
      </c>
      <c r="G118" s="24">
        <v>-9.7999999999999997E-3</v>
      </c>
    </row>
    <row r="119" spans="1:7" ht="12.95" customHeight="1">
      <c r="A119" s="20" t="s">
        <v>2047</v>
      </c>
      <c r="B119" s="21" t="s">
        <v>2755</v>
      </c>
      <c r="C119" s="16" t="s">
        <v>2</v>
      </c>
      <c r="D119" s="18" t="s">
        <v>1146</v>
      </c>
      <c r="E119" s="22">
        <v>-16200</v>
      </c>
      <c r="F119" s="23">
        <v>-1175.1199999999999</v>
      </c>
      <c r="G119" s="24">
        <v>-1.5100000000000001E-2</v>
      </c>
    </row>
    <row r="120" spans="1:7" ht="12.95" customHeight="1">
      <c r="A120" s="20" t="s">
        <v>1236</v>
      </c>
      <c r="B120" s="21" t="s">
        <v>2504</v>
      </c>
      <c r="C120" s="16" t="s">
        <v>2</v>
      </c>
      <c r="D120" s="18" t="s">
        <v>1146</v>
      </c>
      <c r="E120" s="22">
        <v>-131000</v>
      </c>
      <c r="F120" s="23">
        <v>-2070.7199999999998</v>
      </c>
      <c r="G120" s="24">
        <v>-2.6599999999999999E-2</v>
      </c>
    </row>
    <row r="121" spans="1:7" ht="12.95" customHeight="1">
      <c r="A121" s="20" t="s">
        <v>1259</v>
      </c>
      <c r="B121" s="21" t="s">
        <v>2526</v>
      </c>
      <c r="C121" s="16" t="s">
        <v>2</v>
      </c>
      <c r="D121" s="18" t="s">
        <v>1146</v>
      </c>
      <c r="E121" s="22">
        <v>-620200</v>
      </c>
      <c r="F121" s="23">
        <v>-3131.08</v>
      </c>
      <c r="G121" s="24">
        <v>-4.0300000000000002E-2</v>
      </c>
    </row>
    <row r="122" spans="1:7" ht="12.95" customHeight="1">
      <c r="A122" s="9"/>
      <c r="B122" s="26" t="s">
        <v>26</v>
      </c>
      <c r="C122" s="32" t="s">
        <v>2</v>
      </c>
      <c r="D122" s="29" t="s">
        <v>2</v>
      </c>
      <c r="E122" s="42" t="s">
        <v>2</v>
      </c>
      <c r="F122" s="43">
        <v>-11037.57</v>
      </c>
      <c r="G122" s="44">
        <v>-0.1419</v>
      </c>
    </row>
    <row r="123" spans="1:7" ht="12.95" customHeight="1">
      <c r="A123" s="9"/>
      <c r="B123" s="17" t="s">
        <v>9</v>
      </c>
      <c r="C123" s="16" t="s">
        <v>2</v>
      </c>
      <c r="D123" s="18" t="s">
        <v>2</v>
      </c>
      <c r="E123" s="18" t="s">
        <v>2</v>
      </c>
      <c r="F123" s="18" t="s">
        <v>2</v>
      </c>
      <c r="G123" s="19" t="s">
        <v>2</v>
      </c>
    </row>
    <row r="124" spans="1:7" ht="12.95" customHeight="1">
      <c r="A124" s="9"/>
      <c r="B124" s="17" t="s">
        <v>10</v>
      </c>
      <c r="C124" s="16" t="s">
        <v>2</v>
      </c>
      <c r="D124" s="18" t="s">
        <v>2</v>
      </c>
      <c r="E124" s="18" t="s">
        <v>2</v>
      </c>
      <c r="F124" s="18" t="s">
        <v>2</v>
      </c>
      <c r="G124" s="19" t="s">
        <v>2</v>
      </c>
    </row>
    <row r="125" spans="1:7" ht="12.95" customHeight="1">
      <c r="A125" s="9"/>
      <c r="B125" s="17" t="s">
        <v>202</v>
      </c>
      <c r="C125" s="16" t="s">
        <v>2</v>
      </c>
      <c r="D125" s="18" t="s">
        <v>2</v>
      </c>
      <c r="E125" s="18" t="s">
        <v>2</v>
      </c>
      <c r="F125" s="18" t="s">
        <v>2</v>
      </c>
      <c r="G125" s="19" t="s">
        <v>2</v>
      </c>
    </row>
    <row r="126" spans="1:7" ht="12.95" customHeight="1">
      <c r="A126" s="20" t="s">
        <v>391</v>
      </c>
      <c r="B126" s="21" t="s">
        <v>393</v>
      </c>
      <c r="C126" s="16" t="s">
        <v>392</v>
      </c>
      <c r="D126" s="18" t="s">
        <v>206</v>
      </c>
      <c r="E126" s="22">
        <v>4000000</v>
      </c>
      <c r="F126" s="23">
        <v>4209.37</v>
      </c>
      <c r="G126" s="24">
        <v>5.4100000000000002E-2</v>
      </c>
    </row>
    <row r="127" spans="1:7" ht="12.95" customHeight="1">
      <c r="A127" s="20" t="s">
        <v>577</v>
      </c>
      <c r="B127" s="21" t="s">
        <v>579</v>
      </c>
      <c r="C127" s="16" t="s">
        <v>578</v>
      </c>
      <c r="D127" s="18" t="s">
        <v>206</v>
      </c>
      <c r="E127" s="22">
        <v>4000000</v>
      </c>
      <c r="F127" s="23">
        <v>4074.8</v>
      </c>
      <c r="G127" s="24">
        <v>5.2400000000000002E-2</v>
      </c>
    </row>
    <row r="128" spans="1:7" ht="12.95" customHeight="1">
      <c r="A128" s="20" t="s">
        <v>212</v>
      </c>
      <c r="B128" s="21" t="s">
        <v>214</v>
      </c>
      <c r="C128" s="16" t="s">
        <v>213</v>
      </c>
      <c r="D128" s="18" t="s">
        <v>206</v>
      </c>
      <c r="E128" s="22">
        <v>3500000</v>
      </c>
      <c r="F128" s="23">
        <v>3683.23</v>
      </c>
      <c r="G128" s="24">
        <v>4.7399999999999998E-2</v>
      </c>
    </row>
    <row r="129" spans="1:7" ht="12.95" customHeight="1">
      <c r="A129" s="20" t="s">
        <v>215</v>
      </c>
      <c r="B129" s="21" t="s">
        <v>217</v>
      </c>
      <c r="C129" s="16" t="s">
        <v>216</v>
      </c>
      <c r="D129" s="18" t="s">
        <v>206</v>
      </c>
      <c r="E129" s="22">
        <v>3000000</v>
      </c>
      <c r="F129" s="23">
        <v>3156.3</v>
      </c>
      <c r="G129" s="24">
        <v>4.0599999999999997E-2</v>
      </c>
    </row>
    <row r="130" spans="1:7" ht="12.95" customHeight="1">
      <c r="A130" s="20" t="s">
        <v>552</v>
      </c>
      <c r="B130" s="21" t="s">
        <v>554</v>
      </c>
      <c r="C130" s="16" t="s">
        <v>553</v>
      </c>
      <c r="D130" s="18" t="s">
        <v>206</v>
      </c>
      <c r="E130" s="22">
        <v>1500000</v>
      </c>
      <c r="F130" s="23">
        <v>1514.55</v>
      </c>
      <c r="G130" s="24">
        <v>1.95E-2</v>
      </c>
    </row>
    <row r="131" spans="1:7" ht="12.95" customHeight="1">
      <c r="A131" s="20" t="s">
        <v>2048</v>
      </c>
      <c r="B131" s="21" t="s">
        <v>2050</v>
      </c>
      <c r="C131" s="16" t="s">
        <v>2049</v>
      </c>
      <c r="D131" s="18" t="s">
        <v>206</v>
      </c>
      <c r="E131" s="22">
        <v>1000000</v>
      </c>
      <c r="F131" s="23">
        <v>995.03</v>
      </c>
      <c r="G131" s="24">
        <v>1.2800000000000001E-2</v>
      </c>
    </row>
    <row r="132" spans="1:7" ht="12.95" customHeight="1">
      <c r="A132" s="20" t="s">
        <v>209</v>
      </c>
      <c r="B132" s="21" t="s">
        <v>211</v>
      </c>
      <c r="C132" s="16" t="s">
        <v>210</v>
      </c>
      <c r="D132" s="18" t="s">
        <v>206</v>
      </c>
      <c r="E132" s="22">
        <v>173600</v>
      </c>
      <c r="F132" s="23">
        <v>178.84</v>
      </c>
      <c r="G132" s="24">
        <v>2.3E-3</v>
      </c>
    </row>
    <row r="133" spans="1:7" ht="12.95" customHeight="1">
      <c r="A133" s="9"/>
      <c r="B133" s="17" t="s">
        <v>11</v>
      </c>
      <c r="C133" s="16" t="s">
        <v>2</v>
      </c>
      <c r="D133" s="18" t="s">
        <v>2</v>
      </c>
      <c r="E133" s="18" t="s">
        <v>2</v>
      </c>
      <c r="F133" s="18" t="s">
        <v>2</v>
      </c>
      <c r="G133" s="19" t="s">
        <v>2</v>
      </c>
    </row>
    <row r="134" spans="1:7" ht="12.95" customHeight="1">
      <c r="A134" s="20" t="s">
        <v>2051</v>
      </c>
      <c r="B134" s="21" t="s">
        <v>2053</v>
      </c>
      <c r="C134" s="16" t="s">
        <v>2052</v>
      </c>
      <c r="D134" s="18" t="s">
        <v>22</v>
      </c>
      <c r="E134" s="22">
        <v>2000000</v>
      </c>
      <c r="F134" s="23">
        <v>2014.67</v>
      </c>
      <c r="G134" s="24">
        <v>2.5899999999999999E-2</v>
      </c>
    </row>
    <row r="135" spans="1:7" ht="12.95" customHeight="1">
      <c r="A135" s="20" t="s">
        <v>1627</v>
      </c>
      <c r="B135" s="21" t="s">
        <v>2662</v>
      </c>
      <c r="C135" s="16" t="s">
        <v>1628</v>
      </c>
      <c r="D135" s="18" t="s">
        <v>253</v>
      </c>
      <c r="E135" s="22">
        <v>1500000</v>
      </c>
      <c r="F135" s="23">
        <v>1514.86</v>
      </c>
      <c r="G135" s="24">
        <v>1.95E-2</v>
      </c>
    </row>
    <row r="136" spans="1:7" ht="12.95" customHeight="1">
      <c r="A136" s="20" t="s">
        <v>1629</v>
      </c>
      <c r="B136" s="21" t="s">
        <v>2663</v>
      </c>
      <c r="C136" s="16" t="s">
        <v>1630</v>
      </c>
      <c r="D136" s="18" t="s">
        <v>406</v>
      </c>
      <c r="E136" s="22">
        <v>1500000</v>
      </c>
      <c r="F136" s="23">
        <v>1511.78</v>
      </c>
      <c r="G136" s="24">
        <v>1.9400000000000001E-2</v>
      </c>
    </row>
    <row r="137" spans="1:7" ht="12.95" customHeight="1">
      <c r="A137" s="20" t="s">
        <v>1631</v>
      </c>
      <c r="B137" s="21" t="s">
        <v>1633</v>
      </c>
      <c r="C137" s="16" t="s">
        <v>1632</v>
      </c>
      <c r="D137" s="18" t="s">
        <v>1634</v>
      </c>
      <c r="E137" s="22">
        <v>1500000</v>
      </c>
      <c r="F137" s="23">
        <v>1508.26</v>
      </c>
      <c r="G137" s="24">
        <v>1.9400000000000001E-2</v>
      </c>
    </row>
    <row r="138" spans="1:7" ht="12.95" customHeight="1">
      <c r="A138" s="20" t="s">
        <v>1642</v>
      </c>
      <c r="B138" s="21" t="s">
        <v>2666</v>
      </c>
      <c r="C138" s="16" t="s">
        <v>1643</v>
      </c>
      <c r="D138" s="18" t="s">
        <v>22</v>
      </c>
      <c r="E138" s="22">
        <v>1500000</v>
      </c>
      <c r="F138" s="23">
        <v>1488.74</v>
      </c>
      <c r="G138" s="24">
        <v>1.9099999999999999E-2</v>
      </c>
    </row>
    <row r="139" spans="1:7" ht="12.95" customHeight="1">
      <c r="A139" s="9"/>
      <c r="B139" s="26" t="s">
        <v>23</v>
      </c>
      <c r="C139" s="25" t="s">
        <v>2</v>
      </c>
      <c r="D139" s="26" t="s">
        <v>2</v>
      </c>
      <c r="E139" s="26" t="s">
        <v>2</v>
      </c>
      <c r="F139" s="27">
        <v>25850.43</v>
      </c>
      <c r="G139" s="28">
        <v>0.33239999999999997</v>
      </c>
    </row>
    <row r="140" spans="1:7" ht="12.95" customHeight="1">
      <c r="A140" s="9"/>
      <c r="B140" s="17" t="s">
        <v>24</v>
      </c>
      <c r="C140" s="16" t="s">
        <v>2</v>
      </c>
      <c r="D140" s="29" t="s">
        <v>2</v>
      </c>
      <c r="E140" s="29" t="s">
        <v>2</v>
      </c>
      <c r="F140" s="30" t="s">
        <v>25</v>
      </c>
      <c r="G140" s="31" t="s">
        <v>25</v>
      </c>
    </row>
    <row r="141" spans="1:7" ht="12.95" customHeight="1">
      <c r="A141" s="9"/>
      <c r="B141" s="25" t="s">
        <v>23</v>
      </c>
      <c r="C141" s="32" t="s">
        <v>2</v>
      </c>
      <c r="D141" s="29" t="s">
        <v>2</v>
      </c>
      <c r="E141" s="29" t="s">
        <v>2</v>
      </c>
      <c r="F141" s="30" t="s">
        <v>25</v>
      </c>
      <c r="G141" s="31" t="s">
        <v>25</v>
      </c>
    </row>
    <row r="142" spans="1:7" ht="12.95" customHeight="1">
      <c r="A142" s="9"/>
      <c r="B142" s="34" t="s">
        <v>2107</v>
      </c>
      <c r="C142" s="33" t="s">
        <v>2</v>
      </c>
      <c r="D142" s="35" t="s">
        <v>2</v>
      </c>
      <c r="E142" s="35" t="s">
        <v>2</v>
      </c>
      <c r="F142" s="35" t="s">
        <v>2</v>
      </c>
      <c r="G142" s="36" t="s">
        <v>2</v>
      </c>
    </row>
    <row r="143" spans="1:7" ht="12.95" customHeight="1">
      <c r="A143" s="37"/>
      <c r="B143" s="39" t="s">
        <v>23</v>
      </c>
      <c r="C143" s="38" t="s">
        <v>2</v>
      </c>
      <c r="D143" s="39" t="s">
        <v>2</v>
      </c>
      <c r="E143" s="39" t="s">
        <v>2</v>
      </c>
      <c r="F143" s="40" t="s">
        <v>25</v>
      </c>
      <c r="G143" s="41" t="s">
        <v>25</v>
      </c>
    </row>
    <row r="144" spans="1:7" ht="12.95" customHeight="1">
      <c r="A144" s="9"/>
      <c r="B144" s="26" t="s">
        <v>26</v>
      </c>
      <c r="C144" s="32" t="s">
        <v>2</v>
      </c>
      <c r="D144" s="29" t="s">
        <v>2</v>
      </c>
      <c r="E144" s="42" t="s">
        <v>2</v>
      </c>
      <c r="F144" s="43">
        <v>25850.43</v>
      </c>
      <c r="G144" s="44">
        <v>0.33239999999999997</v>
      </c>
    </row>
    <row r="145" spans="1:7" ht="12.95" customHeight="1">
      <c r="A145" s="9"/>
      <c r="B145" s="17" t="s">
        <v>27</v>
      </c>
      <c r="C145" s="16" t="s">
        <v>2</v>
      </c>
      <c r="D145" s="18" t="s">
        <v>2</v>
      </c>
      <c r="E145" s="18" t="s">
        <v>2</v>
      </c>
      <c r="F145" s="18" t="s">
        <v>2</v>
      </c>
      <c r="G145" s="19" t="s">
        <v>2</v>
      </c>
    </row>
    <row r="146" spans="1:7" ht="12.95" customHeight="1">
      <c r="A146" s="9"/>
      <c r="B146" s="17" t="s">
        <v>358</v>
      </c>
      <c r="C146" s="16" t="s">
        <v>2</v>
      </c>
      <c r="D146" s="18" t="s">
        <v>2</v>
      </c>
      <c r="E146" s="18" t="s">
        <v>2</v>
      </c>
      <c r="F146" s="18" t="s">
        <v>2</v>
      </c>
      <c r="G146" s="19" t="s">
        <v>2</v>
      </c>
    </row>
    <row r="147" spans="1:7" ht="12.95" customHeight="1">
      <c r="A147" s="10" t="s">
        <v>2</v>
      </c>
      <c r="B147" s="21" t="s">
        <v>359</v>
      </c>
      <c r="C147" s="16" t="s">
        <v>2</v>
      </c>
      <c r="D147" s="18" t="s">
        <v>2</v>
      </c>
      <c r="E147" s="45" t="s">
        <v>2</v>
      </c>
      <c r="F147" s="23">
        <v>4970.83</v>
      </c>
      <c r="G147" s="24">
        <v>6.3899999999999998E-2</v>
      </c>
    </row>
    <row r="148" spans="1:7" ht="12.95" customHeight="1">
      <c r="A148" s="9"/>
      <c r="B148" s="26" t="s">
        <v>26</v>
      </c>
      <c r="C148" s="32" t="s">
        <v>2</v>
      </c>
      <c r="D148" s="29" t="s">
        <v>2</v>
      </c>
      <c r="E148" s="42" t="s">
        <v>2</v>
      </c>
      <c r="F148" s="43">
        <v>4970.83</v>
      </c>
      <c r="G148" s="44">
        <v>6.3899999999999998E-2</v>
      </c>
    </row>
    <row r="149" spans="1:7" ht="12.95" customHeight="1">
      <c r="A149" s="9"/>
      <c r="B149" s="17" t="s">
        <v>1276</v>
      </c>
      <c r="C149" s="16" t="s">
        <v>2</v>
      </c>
      <c r="D149" s="58" t="s">
        <v>188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20" t="s">
        <v>2054</v>
      </c>
      <c r="B150" s="21" t="s">
        <v>2531</v>
      </c>
      <c r="C150" s="16" t="s">
        <v>2</v>
      </c>
      <c r="D150" s="18" t="s">
        <v>191</v>
      </c>
      <c r="E150" s="45" t="s">
        <v>2</v>
      </c>
      <c r="F150" s="23">
        <v>500</v>
      </c>
      <c r="G150" s="24">
        <v>6.4000000000000003E-3</v>
      </c>
    </row>
    <row r="151" spans="1:7" ht="12.95" customHeight="1">
      <c r="A151" s="20" t="s">
        <v>2055</v>
      </c>
      <c r="B151" s="21" t="s">
        <v>2530</v>
      </c>
      <c r="C151" s="16" t="s">
        <v>2</v>
      </c>
      <c r="D151" s="18" t="s">
        <v>2056</v>
      </c>
      <c r="E151" s="45" t="s">
        <v>2</v>
      </c>
      <c r="F151" s="23">
        <v>475</v>
      </c>
      <c r="G151" s="24">
        <v>6.1000000000000004E-3</v>
      </c>
    </row>
    <row r="152" spans="1:7" ht="12.95" customHeight="1">
      <c r="A152" s="9"/>
      <c r="B152" s="26" t="s">
        <v>26</v>
      </c>
      <c r="C152" s="32" t="s">
        <v>2</v>
      </c>
      <c r="D152" s="29" t="s">
        <v>2</v>
      </c>
      <c r="E152" s="42" t="s">
        <v>2</v>
      </c>
      <c r="F152" s="43">
        <v>975</v>
      </c>
      <c r="G152" s="44">
        <v>1.2500000000000001E-2</v>
      </c>
    </row>
    <row r="153" spans="1:7" ht="12.95" customHeight="1">
      <c r="A153" s="9"/>
      <c r="B153" s="17" t="s">
        <v>194</v>
      </c>
      <c r="C153" s="16" t="s">
        <v>2</v>
      </c>
      <c r="D153" s="18" t="s">
        <v>2</v>
      </c>
      <c r="E153" s="18" t="s">
        <v>2</v>
      </c>
      <c r="F153" s="18" t="s">
        <v>2</v>
      </c>
      <c r="G153" s="19" t="s">
        <v>2</v>
      </c>
    </row>
    <row r="154" spans="1:7" ht="12.95" customHeight="1">
      <c r="A154" s="20" t="s">
        <v>1289</v>
      </c>
      <c r="B154" s="21" t="s">
        <v>1290</v>
      </c>
      <c r="C154" s="16" t="s">
        <v>2</v>
      </c>
      <c r="D154" s="18" t="s">
        <v>2</v>
      </c>
      <c r="E154" s="45" t="s">
        <v>2</v>
      </c>
      <c r="F154" s="23">
        <f>105+845</f>
        <v>950</v>
      </c>
      <c r="G154" s="24">
        <f>+F154/$F$158</f>
        <v>1.2217460681307411E-2</v>
      </c>
    </row>
    <row r="155" spans="1:7" ht="12.95" customHeight="1">
      <c r="A155" s="20"/>
      <c r="B155" s="21" t="s">
        <v>2158</v>
      </c>
      <c r="C155" s="16"/>
      <c r="D155" s="18"/>
      <c r="E155" s="45"/>
      <c r="F155" s="23">
        <v>2.9584001999999998</v>
      </c>
      <c r="G155" s="24" t="s">
        <v>2765</v>
      </c>
    </row>
    <row r="156" spans="1:7" ht="12.95" customHeight="1">
      <c r="A156" s="20"/>
      <c r="B156" s="21" t="s">
        <v>2159</v>
      </c>
      <c r="C156" s="16"/>
      <c r="D156" s="18"/>
      <c r="E156" s="45"/>
      <c r="F156" s="23">
        <f>5306.8615998-845</f>
        <v>4461.8615997999996</v>
      </c>
      <c r="G156" s="24">
        <f>+F156/$F$158</f>
        <v>5.7381703853675657E-2</v>
      </c>
    </row>
    <row r="157" spans="1:7" ht="12.95" customHeight="1">
      <c r="A157" s="9"/>
      <c r="B157" s="26" t="s">
        <v>197</v>
      </c>
      <c r="C157" s="32" t="s">
        <v>2</v>
      </c>
      <c r="D157" s="29" t="s">
        <v>2</v>
      </c>
      <c r="E157" s="42" t="s">
        <v>2</v>
      </c>
      <c r="F157" s="43">
        <f>SUM(F154:F156)-11037.57</f>
        <v>-5622.75</v>
      </c>
      <c r="G157" s="44">
        <f>+F157/F158</f>
        <v>-7.2311291627180252E-2</v>
      </c>
    </row>
    <row r="158" spans="1:7" ht="12.95" customHeight="1" thickBot="1">
      <c r="A158" s="9"/>
      <c r="B158" s="47" t="s">
        <v>198</v>
      </c>
      <c r="C158" s="46" t="s">
        <v>2</v>
      </c>
      <c r="D158" s="48" t="s">
        <v>2</v>
      </c>
      <c r="E158" s="48" t="s">
        <v>2</v>
      </c>
      <c r="F158" s="49">
        <v>77757.565567899903</v>
      </c>
      <c r="G158" s="50">
        <v>1</v>
      </c>
    </row>
    <row r="159" spans="1:7" ht="12.95" customHeight="1">
      <c r="A159" s="9"/>
      <c r="B159" s="10" t="s">
        <v>2</v>
      </c>
      <c r="C159" s="9"/>
      <c r="D159" s="9"/>
      <c r="E159" s="9"/>
      <c r="F159" s="9"/>
      <c r="G159" s="9"/>
    </row>
    <row r="160" spans="1:7" ht="12.95" customHeight="1">
      <c r="A160" s="9"/>
      <c r="B160" s="51" t="s">
        <v>2</v>
      </c>
      <c r="C160" s="9"/>
      <c r="D160" s="9"/>
      <c r="E160" s="9"/>
      <c r="F160" s="70"/>
      <c r="G160" s="70"/>
    </row>
    <row r="161" spans="1:7" ht="12.95" customHeight="1">
      <c r="A161" s="9"/>
      <c r="B161" s="51" t="s">
        <v>199</v>
      </c>
      <c r="C161" s="9"/>
      <c r="D161" s="9"/>
      <c r="E161" s="9"/>
      <c r="F161" s="9"/>
      <c r="G161" s="9"/>
    </row>
    <row r="162" spans="1:7" ht="12.95" customHeight="1">
      <c r="A162" s="9"/>
      <c r="B162" s="51" t="s">
        <v>200</v>
      </c>
      <c r="C162" s="9"/>
      <c r="D162" s="9"/>
      <c r="E162" s="9"/>
      <c r="F162" s="9"/>
      <c r="G162" s="9"/>
    </row>
    <row r="163" spans="1:7" ht="26.1" customHeight="1">
      <c r="A163" s="9"/>
      <c r="B163" s="53"/>
      <c r="C163" s="9"/>
      <c r="E163" s="9"/>
      <c r="F163" s="9"/>
      <c r="G163" s="9"/>
    </row>
    <row r="164" spans="1:7" ht="12.95" customHeight="1">
      <c r="A164" s="9"/>
      <c r="B164" s="51" t="s">
        <v>2</v>
      </c>
      <c r="C164" s="9"/>
      <c r="D164" s="9"/>
      <c r="E164" s="9"/>
      <c r="F164" s="9"/>
      <c r="G16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60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Credit Opportunities Fund (COF)</v>
      </c>
      <c r="C4" s="72"/>
      <c r="D4" s="72"/>
      <c r="E4" s="72"/>
      <c r="F4" s="72"/>
      <c r="G4" s="72"/>
    </row>
    <row r="5" spans="1:7" s="64" customFormat="1" ht="15.95" customHeight="1">
      <c r="A5" s="62" t="s">
        <v>2057</v>
      </c>
      <c r="B5" s="63" t="s">
        <v>2154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557</v>
      </c>
      <c r="B12" s="21" t="s">
        <v>205</v>
      </c>
      <c r="C12" s="16" t="s">
        <v>558</v>
      </c>
      <c r="D12" s="18" t="s">
        <v>206</v>
      </c>
      <c r="E12" s="22">
        <v>2500000</v>
      </c>
      <c r="F12" s="23">
        <v>2600.4899999999998</v>
      </c>
      <c r="G12" s="24">
        <v>4.9700000000000001E-2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2058</v>
      </c>
      <c r="B14" s="21" t="s">
        <v>2756</v>
      </c>
      <c r="C14" s="16" t="s">
        <v>2059</v>
      </c>
      <c r="D14" s="18" t="s">
        <v>278</v>
      </c>
      <c r="E14" s="22">
        <v>3000000</v>
      </c>
      <c r="F14" s="23">
        <v>3104.76</v>
      </c>
      <c r="G14" s="24">
        <v>5.9400000000000001E-2</v>
      </c>
    </row>
    <row r="15" spans="1:7" ht="12.95" customHeight="1">
      <c r="A15" s="20" t="s">
        <v>1629</v>
      </c>
      <c r="B15" s="21" t="s">
        <v>2663</v>
      </c>
      <c r="C15" s="16" t="s">
        <v>1630</v>
      </c>
      <c r="D15" s="18" t="s">
        <v>406</v>
      </c>
      <c r="E15" s="22">
        <v>3000000</v>
      </c>
      <c r="F15" s="23">
        <v>3023.56</v>
      </c>
      <c r="G15" s="24">
        <v>5.7799999999999997E-2</v>
      </c>
    </row>
    <row r="16" spans="1:7" ht="12.95" customHeight="1">
      <c r="A16" s="20" t="s">
        <v>261</v>
      </c>
      <c r="B16" s="21" t="s">
        <v>2197</v>
      </c>
      <c r="C16" s="16" t="s">
        <v>262</v>
      </c>
      <c r="D16" s="18" t="s">
        <v>14</v>
      </c>
      <c r="E16" s="22">
        <v>3000000</v>
      </c>
      <c r="F16" s="23">
        <v>3012.14</v>
      </c>
      <c r="G16" s="24">
        <v>5.7599999999999998E-2</v>
      </c>
    </row>
    <row r="17" spans="1:7" ht="12.95" customHeight="1">
      <c r="A17" s="20" t="s">
        <v>2060</v>
      </c>
      <c r="B17" s="21" t="s">
        <v>2757</v>
      </c>
      <c r="C17" s="16" t="s">
        <v>2061</v>
      </c>
      <c r="D17" s="18" t="s">
        <v>248</v>
      </c>
      <c r="E17" s="22">
        <v>3000000</v>
      </c>
      <c r="F17" s="23">
        <v>2974.74</v>
      </c>
      <c r="G17" s="24">
        <v>5.6899999999999999E-2</v>
      </c>
    </row>
    <row r="18" spans="1:7" ht="12.95" customHeight="1">
      <c r="A18" s="20" t="s">
        <v>2062</v>
      </c>
      <c r="B18" s="21" t="s">
        <v>2758</v>
      </c>
      <c r="C18" s="16" t="s">
        <v>2063</v>
      </c>
      <c r="D18" s="18" t="s">
        <v>22</v>
      </c>
      <c r="E18" s="22">
        <v>2500000</v>
      </c>
      <c r="F18" s="23">
        <v>2519.09</v>
      </c>
      <c r="G18" s="24">
        <v>4.82E-2</v>
      </c>
    </row>
    <row r="19" spans="1:7" ht="12.95" customHeight="1">
      <c r="A19" s="20" t="s">
        <v>2064</v>
      </c>
      <c r="B19" s="21" t="s">
        <v>2759</v>
      </c>
      <c r="C19" s="16" t="s">
        <v>2065</v>
      </c>
      <c r="D19" s="18" t="s">
        <v>272</v>
      </c>
      <c r="E19" s="22">
        <v>2500000</v>
      </c>
      <c r="F19" s="23">
        <v>2504.31</v>
      </c>
      <c r="G19" s="24">
        <v>4.7899999999999998E-2</v>
      </c>
    </row>
    <row r="20" spans="1:7" ht="12.95" customHeight="1">
      <c r="A20" s="20" t="s">
        <v>2066</v>
      </c>
      <c r="B20" s="21" t="s">
        <v>2068</v>
      </c>
      <c r="C20" s="16" t="s">
        <v>2067</v>
      </c>
      <c r="D20" s="18" t="s">
        <v>2069</v>
      </c>
      <c r="E20" s="22">
        <v>2500000</v>
      </c>
      <c r="F20" s="23">
        <v>2500.2399999999998</v>
      </c>
      <c r="G20" s="24">
        <v>4.7800000000000002E-2</v>
      </c>
    </row>
    <row r="21" spans="1:7" ht="12.95" customHeight="1">
      <c r="A21" s="20" t="s">
        <v>1627</v>
      </c>
      <c r="B21" s="21" t="s">
        <v>2662</v>
      </c>
      <c r="C21" s="16" t="s">
        <v>1628</v>
      </c>
      <c r="D21" s="18" t="s">
        <v>253</v>
      </c>
      <c r="E21" s="22">
        <v>2000000</v>
      </c>
      <c r="F21" s="23">
        <v>2019.81</v>
      </c>
      <c r="G21" s="24">
        <v>3.8600000000000002E-2</v>
      </c>
    </row>
    <row r="22" spans="1:7" ht="12.95" customHeight="1">
      <c r="A22" s="20" t="s">
        <v>2070</v>
      </c>
      <c r="B22" s="21" t="s">
        <v>2796</v>
      </c>
      <c r="C22" s="16" t="s">
        <v>2071</v>
      </c>
      <c r="D22" s="18" t="s">
        <v>406</v>
      </c>
      <c r="E22" s="22">
        <v>2000000</v>
      </c>
      <c r="F22" s="23">
        <v>2000.7</v>
      </c>
      <c r="G22" s="24">
        <v>3.8300000000000001E-2</v>
      </c>
    </row>
    <row r="23" spans="1:7" ht="12.95" customHeight="1">
      <c r="A23" s="20" t="s">
        <v>2072</v>
      </c>
      <c r="B23" s="21" t="s">
        <v>2760</v>
      </c>
      <c r="C23" s="16" t="s">
        <v>2073</v>
      </c>
      <c r="D23" s="18" t="s">
        <v>2074</v>
      </c>
      <c r="E23" s="22">
        <v>1500000</v>
      </c>
      <c r="F23" s="23">
        <v>1590.82</v>
      </c>
      <c r="G23" s="24">
        <v>3.04E-2</v>
      </c>
    </row>
    <row r="24" spans="1:7" ht="12.95" customHeight="1">
      <c r="A24" s="20" t="s">
        <v>2075</v>
      </c>
      <c r="B24" s="21" t="s">
        <v>2761</v>
      </c>
      <c r="C24" s="16" t="s">
        <v>2076</v>
      </c>
      <c r="D24" s="18" t="s">
        <v>1634</v>
      </c>
      <c r="E24" s="22">
        <v>1500000</v>
      </c>
      <c r="F24" s="23">
        <v>1550.78</v>
      </c>
      <c r="G24" s="24">
        <v>2.9700000000000001E-2</v>
      </c>
    </row>
    <row r="25" spans="1:7" ht="12.95" customHeight="1">
      <c r="A25" s="20" t="s">
        <v>2077</v>
      </c>
      <c r="B25" s="21" t="s">
        <v>2789</v>
      </c>
      <c r="C25" s="16" t="s">
        <v>2078</v>
      </c>
      <c r="D25" s="18" t="s">
        <v>406</v>
      </c>
      <c r="E25" s="22">
        <v>1500000</v>
      </c>
      <c r="F25" s="23">
        <v>1502.97</v>
      </c>
      <c r="G25" s="24">
        <v>2.87E-2</v>
      </c>
    </row>
    <row r="26" spans="1:7" ht="12.95" customHeight="1">
      <c r="A26" s="20" t="s">
        <v>2079</v>
      </c>
      <c r="B26" s="21" t="s">
        <v>2081</v>
      </c>
      <c r="C26" s="16" t="s">
        <v>2080</v>
      </c>
      <c r="D26" s="18" t="s">
        <v>2082</v>
      </c>
      <c r="E26" s="22">
        <v>1500000</v>
      </c>
      <c r="F26" s="23">
        <v>1499.5</v>
      </c>
      <c r="G26" s="24">
        <v>2.87E-2</v>
      </c>
    </row>
    <row r="27" spans="1:7" ht="12.95" customHeight="1">
      <c r="A27" s="20" t="s">
        <v>2083</v>
      </c>
      <c r="B27" s="21" t="s">
        <v>2762</v>
      </c>
      <c r="C27" s="16" t="s">
        <v>2084</v>
      </c>
      <c r="D27" s="18" t="s">
        <v>2074</v>
      </c>
      <c r="E27" s="22">
        <v>1000000</v>
      </c>
      <c r="F27" s="23">
        <v>1057.8599999999999</v>
      </c>
      <c r="G27" s="24">
        <v>2.0199999999999999E-2</v>
      </c>
    </row>
    <row r="28" spans="1:7" ht="12.95" customHeight="1">
      <c r="A28" s="20" t="s">
        <v>813</v>
      </c>
      <c r="B28" s="21" t="s">
        <v>2289</v>
      </c>
      <c r="C28" s="16" t="s">
        <v>814</v>
      </c>
      <c r="D28" s="18" t="s">
        <v>14</v>
      </c>
      <c r="E28" s="22">
        <v>1000000</v>
      </c>
      <c r="F28" s="23">
        <v>1023.55</v>
      </c>
      <c r="G28" s="24">
        <v>1.9599999999999999E-2</v>
      </c>
    </row>
    <row r="29" spans="1:7" ht="12.95" customHeight="1">
      <c r="A29" s="20" t="s">
        <v>402</v>
      </c>
      <c r="B29" s="21" t="s">
        <v>2223</v>
      </c>
      <c r="C29" s="16" t="s">
        <v>403</v>
      </c>
      <c r="D29" s="18" t="s">
        <v>248</v>
      </c>
      <c r="E29" s="22">
        <v>1000000</v>
      </c>
      <c r="F29" s="23">
        <v>1008.1</v>
      </c>
      <c r="G29" s="24">
        <v>1.9300000000000001E-2</v>
      </c>
    </row>
    <row r="30" spans="1:7" ht="12.95" customHeight="1">
      <c r="A30" s="20" t="s">
        <v>764</v>
      </c>
      <c r="B30" s="21" t="s">
        <v>2281</v>
      </c>
      <c r="C30" s="16" t="s">
        <v>765</v>
      </c>
      <c r="D30" s="18" t="s">
        <v>14</v>
      </c>
      <c r="E30" s="22">
        <v>1000000</v>
      </c>
      <c r="F30" s="23">
        <v>992.52</v>
      </c>
      <c r="G30" s="24">
        <v>1.9E-2</v>
      </c>
    </row>
    <row r="31" spans="1:7" ht="12.95" customHeight="1">
      <c r="A31" s="20" t="s">
        <v>1642</v>
      </c>
      <c r="B31" s="21" t="s">
        <v>2666</v>
      </c>
      <c r="C31" s="16" t="s">
        <v>1643</v>
      </c>
      <c r="D31" s="18" t="s">
        <v>22</v>
      </c>
      <c r="E31" s="22">
        <v>1000000</v>
      </c>
      <c r="F31" s="23">
        <v>992.49</v>
      </c>
      <c r="G31" s="24">
        <v>1.9E-2</v>
      </c>
    </row>
    <row r="32" spans="1:7" ht="12.95" customHeight="1">
      <c r="A32" s="20" t="s">
        <v>299</v>
      </c>
      <c r="B32" s="21" t="s">
        <v>2208</v>
      </c>
      <c r="C32" s="16" t="s">
        <v>300</v>
      </c>
      <c r="D32" s="18" t="s">
        <v>248</v>
      </c>
      <c r="E32" s="22">
        <v>1000000</v>
      </c>
      <c r="F32" s="23">
        <v>990.23</v>
      </c>
      <c r="G32" s="24">
        <v>1.89E-2</v>
      </c>
    </row>
    <row r="33" spans="1:7" ht="12.95" customHeight="1">
      <c r="A33" s="20" t="s">
        <v>2085</v>
      </c>
      <c r="B33" s="21" t="s">
        <v>2763</v>
      </c>
      <c r="C33" s="16" t="s">
        <v>2086</v>
      </c>
      <c r="D33" s="18" t="s">
        <v>272</v>
      </c>
      <c r="E33" s="22">
        <v>500000</v>
      </c>
      <c r="F33" s="23">
        <v>516.17999999999995</v>
      </c>
      <c r="G33" s="24">
        <v>9.9000000000000008E-3</v>
      </c>
    </row>
    <row r="34" spans="1:7" ht="12.95" customHeight="1">
      <c r="A34" s="20" t="s">
        <v>2087</v>
      </c>
      <c r="B34" s="21" t="s">
        <v>2764</v>
      </c>
      <c r="C34" s="16" t="s">
        <v>2088</v>
      </c>
      <c r="D34" s="18" t="s">
        <v>278</v>
      </c>
      <c r="E34" s="22">
        <v>500000</v>
      </c>
      <c r="F34" s="23">
        <v>500.46</v>
      </c>
      <c r="G34" s="24">
        <v>9.5999999999999992E-3</v>
      </c>
    </row>
    <row r="35" spans="1:7" ht="12.95" customHeight="1">
      <c r="A35" s="9"/>
      <c r="B35" s="17" t="s">
        <v>443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20" t="s">
        <v>2089</v>
      </c>
      <c r="B36" s="21" t="s">
        <v>2191</v>
      </c>
      <c r="C36" s="16" t="s">
        <v>2090</v>
      </c>
      <c r="D36" s="18" t="s">
        <v>406</v>
      </c>
      <c r="E36" s="22">
        <v>1500000</v>
      </c>
      <c r="F36" s="23">
        <v>1523.81</v>
      </c>
      <c r="G36" s="24">
        <v>2.9100000000000001E-2</v>
      </c>
    </row>
    <row r="37" spans="1:7" ht="12.95" customHeight="1">
      <c r="A37" s="9"/>
      <c r="B37" s="26" t="s">
        <v>23</v>
      </c>
      <c r="C37" s="25" t="s">
        <v>2</v>
      </c>
      <c r="D37" s="26" t="s">
        <v>2</v>
      </c>
      <c r="E37" s="26" t="s">
        <v>2</v>
      </c>
      <c r="F37" s="27">
        <v>41009.11</v>
      </c>
      <c r="G37" s="28">
        <v>0.7843</v>
      </c>
    </row>
    <row r="38" spans="1:7" ht="12.95" customHeight="1">
      <c r="A38" s="9"/>
      <c r="B38" s="17" t="s">
        <v>24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9"/>
      <c r="B39" s="55" t="s">
        <v>11</v>
      </c>
      <c r="C39" s="16" t="s">
        <v>2</v>
      </c>
      <c r="D39" s="56" t="s">
        <v>2</v>
      </c>
      <c r="E39" s="18" t="s">
        <v>2</v>
      </c>
      <c r="F39" s="18" t="s">
        <v>2</v>
      </c>
      <c r="G39" s="19" t="s">
        <v>2</v>
      </c>
    </row>
    <row r="40" spans="1:7" ht="12.95" customHeight="1">
      <c r="A40" s="20" t="s">
        <v>2091</v>
      </c>
      <c r="B40" s="21" t="s">
        <v>2093</v>
      </c>
      <c r="C40" s="16" t="s">
        <v>2092</v>
      </c>
      <c r="D40" s="18" t="s">
        <v>278</v>
      </c>
      <c r="E40" s="22">
        <v>3500000</v>
      </c>
      <c r="F40" s="23">
        <v>3497.89</v>
      </c>
      <c r="G40" s="24">
        <v>6.6900000000000001E-2</v>
      </c>
    </row>
    <row r="41" spans="1:7" ht="12.95" customHeight="1">
      <c r="A41" s="20" t="s">
        <v>2094</v>
      </c>
      <c r="B41" s="21" t="s">
        <v>2096</v>
      </c>
      <c r="C41" s="16" t="s">
        <v>2095</v>
      </c>
      <c r="D41" s="18" t="s">
        <v>406</v>
      </c>
      <c r="E41" s="22">
        <v>2500000</v>
      </c>
      <c r="F41" s="23">
        <v>2535.14</v>
      </c>
      <c r="G41" s="24">
        <v>4.8500000000000001E-2</v>
      </c>
    </row>
    <row r="42" spans="1:7" ht="12.95" customHeight="1">
      <c r="A42" s="20" t="s">
        <v>2097</v>
      </c>
      <c r="B42" s="21" t="s">
        <v>2099</v>
      </c>
      <c r="C42" s="16" t="s">
        <v>2098</v>
      </c>
      <c r="D42" s="18" t="s">
        <v>278</v>
      </c>
      <c r="E42" s="22">
        <v>2500000</v>
      </c>
      <c r="F42" s="23">
        <v>2512.58</v>
      </c>
      <c r="G42" s="24">
        <v>4.8099999999999997E-2</v>
      </c>
    </row>
    <row r="43" spans="1:7" ht="12.95" customHeight="1">
      <c r="A43" s="9"/>
      <c r="B43" s="26" t="s">
        <v>23</v>
      </c>
      <c r="C43" s="25" t="s">
        <v>2</v>
      </c>
      <c r="D43" s="26" t="s">
        <v>2</v>
      </c>
      <c r="E43" s="26" t="s">
        <v>2</v>
      </c>
      <c r="F43" s="27">
        <v>8545.61</v>
      </c>
      <c r="G43" s="28">
        <v>0.16350000000000001</v>
      </c>
    </row>
    <row r="44" spans="1:7" ht="12.95" customHeight="1">
      <c r="A44" s="9"/>
      <c r="B44" s="34" t="s">
        <v>2107</v>
      </c>
      <c r="C44" s="33" t="s">
        <v>2</v>
      </c>
      <c r="D44" s="35" t="s">
        <v>2</v>
      </c>
      <c r="E44" s="35" t="s">
        <v>2</v>
      </c>
      <c r="F44" s="35" t="s">
        <v>2</v>
      </c>
      <c r="G44" s="36" t="s">
        <v>2</v>
      </c>
    </row>
    <row r="45" spans="1:7" ht="12.95" customHeight="1">
      <c r="A45" s="37"/>
      <c r="B45" s="39" t="s">
        <v>23</v>
      </c>
      <c r="C45" s="38" t="s">
        <v>2</v>
      </c>
      <c r="D45" s="39" t="s">
        <v>2</v>
      </c>
      <c r="E45" s="39" t="s">
        <v>2</v>
      </c>
      <c r="F45" s="40" t="s">
        <v>25</v>
      </c>
      <c r="G45" s="41" t="s">
        <v>25</v>
      </c>
    </row>
    <row r="46" spans="1:7" ht="12.95" customHeight="1">
      <c r="A46" s="9"/>
      <c r="B46" s="26" t="s">
        <v>26</v>
      </c>
      <c r="C46" s="32" t="s">
        <v>2</v>
      </c>
      <c r="D46" s="29" t="s">
        <v>2</v>
      </c>
      <c r="E46" s="42" t="s">
        <v>2</v>
      </c>
      <c r="F46" s="43">
        <v>49554.720000000001</v>
      </c>
      <c r="G46" s="44">
        <v>0.94779999999999998</v>
      </c>
    </row>
    <row r="47" spans="1:7" ht="12.95" customHeight="1">
      <c r="A47" s="9"/>
      <c r="B47" s="17" t="s">
        <v>27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9"/>
      <c r="B48" s="17" t="s">
        <v>358</v>
      </c>
      <c r="C48" s="16" t="s">
        <v>2</v>
      </c>
      <c r="D48" s="18" t="s">
        <v>2</v>
      </c>
      <c r="E48" s="18" t="s">
        <v>2</v>
      </c>
      <c r="F48" s="18" t="s">
        <v>2</v>
      </c>
      <c r="G48" s="19" t="s">
        <v>2</v>
      </c>
    </row>
    <row r="49" spans="1:7" ht="12.95" customHeight="1">
      <c r="A49" s="10" t="s">
        <v>2</v>
      </c>
      <c r="B49" s="21" t="s">
        <v>359</v>
      </c>
      <c r="C49" s="16" t="s">
        <v>2</v>
      </c>
      <c r="D49" s="18" t="s">
        <v>2</v>
      </c>
      <c r="E49" s="45" t="s">
        <v>2</v>
      </c>
      <c r="F49" s="23">
        <v>1090.18</v>
      </c>
      <c r="G49" s="24">
        <v>2.0899999999999998E-2</v>
      </c>
    </row>
    <row r="50" spans="1:7" ht="12.95" customHeight="1">
      <c r="A50" s="9"/>
      <c r="B50" s="17" t="s">
        <v>46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450</v>
      </c>
      <c r="B51" s="21" t="s">
        <v>452</v>
      </c>
      <c r="C51" s="16" t="s">
        <v>451</v>
      </c>
      <c r="D51" s="18" t="s">
        <v>31</v>
      </c>
      <c r="E51" s="22">
        <v>1000000</v>
      </c>
      <c r="F51" s="23">
        <v>961.47</v>
      </c>
      <c r="G51" s="24">
        <v>1.84E-2</v>
      </c>
    </row>
    <row r="52" spans="1:7" ht="12.95" customHeight="1">
      <c r="A52" s="9"/>
      <c r="B52" s="26" t="s">
        <v>26</v>
      </c>
      <c r="C52" s="32" t="s">
        <v>2</v>
      </c>
      <c r="D52" s="29" t="s">
        <v>2</v>
      </c>
      <c r="E52" s="42" t="s">
        <v>2</v>
      </c>
      <c r="F52" s="43">
        <v>2051.65</v>
      </c>
      <c r="G52" s="44">
        <v>3.9300000000000002E-2</v>
      </c>
    </row>
    <row r="53" spans="1:7" ht="12.95" customHeight="1">
      <c r="A53" s="9"/>
      <c r="B53" s="26" t="s">
        <v>197</v>
      </c>
      <c r="C53" s="32" t="s">
        <v>2</v>
      </c>
      <c r="D53" s="29" t="s">
        <v>2</v>
      </c>
      <c r="E53" s="18" t="s">
        <v>2</v>
      </c>
      <c r="F53" s="43">
        <v>678.19</v>
      </c>
      <c r="G53" s="44">
        <v>1.29E-2</v>
      </c>
    </row>
    <row r="54" spans="1:7" ht="12.95" customHeight="1" thickBot="1">
      <c r="A54" s="9"/>
      <c r="B54" s="47" t="s">
        <v>198</v>
      </c>
      <c r="C54" s="46" t="s">
        <v>2</v>
      </c>
      <c r="D54" s="48" t="s">
        <v>2</v>
      </c>
      <c r="E54" s="48" t="s">
        <v>2</v>
      </c>
      <c r="F54" s="49">
        <v>52284.561582499999</v>
      </c>
      <c r="G54" s="50">
        <v>1</v>
      </c>
    </row>
    <row r="55" spans="1:7" ht="12.95" customHeight="1">
      <c r="A55" s="9"/>
      <c r="B55" s="10" t="s">
        <v>2</v>
      </c>
      <c r="C55" s="9"/>
      <c r="D55" s="9"/>
      <c r="E55" s="9"/>
      <c r="F55" s="9"/>
      <c r="G55" s="9"/>
    </row>
    <row r="56" spans="1:7" ht="12.95" customHeight="1">
      <c r="A56" s="9"/>
      <c r="B56" s="51" t="s">
        <v>2</v>
      </c>
      <c r="C56" s="9"/>
      <c r="D56" s="9"/>
      <c r="E56" s="9"/>
      <c r="F56" s="9"/>
      <c r="G56" s="9"/>
    </row>
    <row r="57" spans="1:7" ht="12.95" customHeight="1">
      <c r="A57" s="9"/>
      <c r="B57" s="51" t="s">
        <v>199</v>
      </c>
      <c r="C57" s="9"/>
      <c r="D57" s="9"/>
      <c r="E57" s="9"/>
      <c r="F57" s="9"/>
      <c r="G57" s="9"/>
    </row>
    <row r="58" spans="1:7" ht="12.95" customHeight="1">
      <c r="A58" s="9"/>
      <c r="B58" s="51" t="s">
        <v>2</v>
      </c>
      <c r="C58" s="9"/>
      <c r="D58" s="9"/>
      <c r="E58" s="9"/>
      <c r="F58" s="9"/>
      <c r="G58" s="9"/>
    </row>
    <row r="59" spans="1:7" ht="26.1" customHeight="1">
      <c r="A59" s="9"/>
      <c r="B59" s="53"/>
      <c r="C59" s="9"/>
      <c r="E59" s="9"/>
      <c r="F59" s="9"/>
      <c r="G59" s="9"/>
    </row>
    <row r="60" spans="1:7" ht="12.95" customHeight="1">
      <c r="A60" s="9"/>
      <c r="B60" s="51" t="s">
        <v>2</v>
      </c>
      <c r="C60" s="9"/>
      <c r="D60" s="9"/>
      <c r="E60" s="9"/>
      <c r="F60" s="9"/>
      <c r="G6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87"/>
  <sheetViews>
    <sheetView showGridLines="0" zoomScaleNormal="100" workbookViewId="0">
      <selection activeCell="B20" sqref="B20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Dynamic Bond Fund (DBF)</v>
      </c>
      <c r="C4" s="72"/>
      <c r="D4" s="72"/>
      <c r="E4" s="72"/>
      <c r="F4" s="72"/>
      <c r="G4" s="72"/>
    </row>
    <row r="5" spans="1:7" s="64" customFormat="1" ht="15.95" customHeight="1">
      <c r="A5" s="62" t="s">
        <v>551</v>
      </c>
      <c r="B5" s="63" t="s">
        <v>2111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552</v>
      </c>
      <c r="B12" s="21" t="s">
        <v>554</v>
      </c>
      <c r="C12" s="16" t="s">
        <v>553</v>
      </c>
      <c r="D12" s="18" t="s">
        <v>206</v>
      </c>
      <c r="E12" s="22">
        <v>90370000</v>
      </c>
      <c r="F12" s="23">
        <v>91246.59</v>
      </c>
      <c r="G12" s="24">
        <v>0.21490000000000001</v>
      </c>
    </row>
    <row r="13" spans="1:7" ht="12.95" customHeight="1">
      <c r="A13" s="20" t="s">
        <v>212</v>
      </c>
      <c r="B13" s="21" t="s">
        <v>214</v>
      </c>
      <c r="C13" s="16" t="s">
        <v>213</v>
      </c>
      <c r="D13" s="18" t="s">
        <v>206</v>
      </c>
      <c r="E13" s="22">
        <v>33770000</v>
      </c>
      <c r="F13" s="23">
        <v>35537.86</v>
      </c>
      <c r="G13" s="24">
        <v>8.3699999999999997E-2</v>
      </c>
    </row>
    <row r="14" spans="1:7" ht="12.95" customHeight="1">
      <c r="A14" s="20" t="s">
        <v>555</v>
      </c>
      <c r="B14" s="21" t="s">
        <v>211</v>
      </c>
      <c r="C14" s="16" t="s">
        <v>556</v>
      </c>
      <c r="D14" s="18" t="s">
        <v>206</v>
      </c>
      <c r="E14" s="22">
        <v>21780000</v>
      </c>
      <c r="F14" s="23">
        <v>22469.51</v>
      </c>
      <c r="G14" s="24">
        <v>5.2900000000000003E-2</v>
      </c>
    </row>
    <row r="15" spans="1:7" ht="12.95" customHeight="1">
      <c r="A15" s="20" t="s">
        <v>557</v>
      </c>
      <c r="B15" s="21" t="s">
        <v>205</v>
      </c>
      <c r="C15" s="16" t="s">
        <v>558</v>
      </c>
      <c r="D15" s="18" t="s">
        <v>206</v>
      </c>
      <c r="E15" s="22">
        <v>16588000</v>
      </c>
      <c r="F15" s="23">
        <v>17254.740000000002</v>
      </c>
      <c r="G15" s="24">
        <v>4.0599999999999997E-2</v>
      </c>
    </row>
    <row r="16" spans="1:7" ht="12.95" customHeight="1">
      <c r="A16" s="20" t="s">
        <v>559</v>
      </c>
      <c r="B16" s="21" t="s">
        <v>561</v>
      </c>
      <c r="C16" s="16" t="s">
        <v>560</v>
      </c>
      <c r="D16" s="18" t="s">
        <v>206</v>
      </c>
      <c r="E16" s="22">
        <v>14300000</v>
      </c>
      <c r="F16" s="23">
        <v>14470.8</v>
      </c>
      <c r="G16" s="24">
        <v>3.4099999999999998E-2</v>
      </c>
    </row>
    <row r="17" spans="1:7" ht="12.95" customHeight="1">
      <c r="A17" s="20" t="s">
        <v>209</v>
      </c>
      <c r="B17" s="21" t="s">
        <v>211</v>
      </c>
      <c r="C17" s="16" t="s">
        <v>210</v>
      </c>
      <c r="D17" s="18" t="s">
        <v>206</v>
      </c>
      <c r="E17" s="22">
        <v>13450000</v>
      </c>
      <c r="F17" s="23">
        <v>13856.16</v>
      </c>
      <c r="G17" s="24">
        <v>3.2599999999999997E-2</v>
      </c>
    </row>
    <row r="18" spans="1:7" ht="12.95" customHeight="1">
      <c r="A18" s="20" t="s">
        <v>562</v>
      </c>
      <c r="B18" s="21" t="s">
        <v>564</v>
      </c>
      <c r="C18" s="16" t="s">
        <v>563</v>
      </c>
      <c r="D18" s="18" t="s">
        <v>206</v>
      </c>
      <c r="E18" s="22">
        <v>11700000</v>
      </c>
      <c r="F18" s="23">
        <v>12294.61</v>
      </c>
      <c r="G18" s="24">
        <v>2.8899999999999999E-2</v>
      </c>
    </row>
    <row r="19" spans="1:7" ht="12.95" customHeight="1">
      <c r="A19" s="20" t="s">
        <v>565</v>
      </c>
      <c r="B19" s="21" t="s">
        <v>567</v>
      </c>
      <c r="C19" s="16" t="s">
        <v>566</v>
      </c>
      <c r="D19" s="18" t="s">
        <v>206</v>
      </c>
      <c r="E19" s="22">
        <v>11870000</v>
      </c>
      <c r="F19" s="23">
        <v>11912.26</v>
      </c>
      <c r="G19" s="24">
        <v>2.8000000000000001E-2</v>
      </c>
    </row>
    <row r="20" spans="1:7" ht="12.95" customHeight="1">
      <c r="A20" s="20" t="s">
        <v>568</v>
      </c>
      <c r="B20" s="21" t="s">
        <v>570</v>
      </c>
      <c r="C20" s="16" t="s">
        <v>569</v>
      </c>
      <c r="D20" s="18" t="s">
        <v>206</v>
      </c>
      <c r="E20" s="22">
        <v>9750000</v>
      </c>
      <c r="F20" s="23">
        <v>10134.15</v>
      </c>
      <c r="G20" s="24">
        <v>2.3900000000000001E-2</v>
      </c>
    </row>
    <row r="21" spans="1:7" ht="12.95" customHeight="1">
      <c r="A21" s="20" t="s">
        <v>571</v>
      </c>
      <c r="B21" s="21" t="s">
        <v>573</v>
      </c>
      <c r="C21" s="16" t="s">
        <v>572</v>
      </c>
      <c r="D21" s="18" t="s">
        <v>206</v>
      </c>
      <c r="E21" s="22">
        <v>9900000</v>
      </c>
      <c r="F21" s="23">
        <v>9949.94</v>
      </c>
      <c r="G21" s="24">
        <v>2.3400000000000001E-2</v>
      </c>
    </row>
    <row r="22" spans="1:7" ht="12.95" customHeight="1">
      <c r="A22" s="20" t="s">
        <v>574</v>
      </c>
      <c r="B22" s="21" t="s">
        <v>576</v>
      </c>
      <c r="C22" s="16" t="s">
        <v>575</v>
      </c>
      <c r="D22" s="18" t="s">
        <v>206</v>
      </c>
      <c r="E22" s="22">
        <v>7090000</v>
      </c>
      <c r="F22" s="23">
        <v>7228.2</v>
      </c>
      <c r="G22" s="24">
        <v>1.7000000000000001E-2</v>
      </c>
    </row>
    <row r="23" spans="1:7" ht="12.95" customHeight="1">
      <c r="A23" s="20" t="s">
        <v>577</v>
      </c>
      <c r="B23" s="21" t="s">
        <v>579</v>
      </c>
      <c r="C23" s="16" t="s">
        <v>578</v>
      </c>
      <c r="D23" s="18" t="s">
        <v>206</v>
      </c>
      <c r="E23" s="22">
        <v>6900000</v>
      </c>
      <c r="F23" s="23">
        <v>7029.03</v>
      </c>
      <c r="G23" s="24">
        <v>1.66E-2</v>
      </c>
    </row>
    <row r="24" spans="1:7" ht="12.95" customHeight="1">
      <c r="A24" s="20" t="s">
        <v>580</v>
      </c>
      <c r="B24" s="21" t="s">
        <v>211</v>
      </c>
      <c r="C24" s="16" t="s">
        <v>581</v>
      </c>
      <c r="D24" s="18" t="s">
        <v>206</v>
      </c>
      <c r="E24" s="22">
        <v>6780000</v>
      </c>
      <c r="F24" s="23">
        <v>6997.45</v>
      </c>
      <c r="G24" s="24">
        <v>1.6500000000000001E-2</v>
      </c>
    </row>
    <row r="25" spans="1:7" ht="12.95" customHeight="1">
      <c r="A25" s="20" t="s">
        <v>582</v>
      </c>
      <c r="B25" s="21" t="s">
        <v>584</v>
      </c>
      <c r="C25" s="16" t="s">
        <v>583</v>
      </c>
      <c r="D25" s="18" t="s">
        <v>206</v>
      </c>
      <c r="E25" s="22">
        <v>6800000</v>
      </c>
      <c r="F25" s="23">
        <v>6890.53</v>
      </c>
      <c r="G25" s="24">
        <v>1.6199999999999999E-2</v>
      </c>
    </row>
    <row r="26" spans="1:7" ht="12.95" customHeight="1">
      <c r="A26" s="20" t="s">
        <v>585</v>
      </c>
      <c r="B26" s="21" t="s">
        <v>587</v>
      </c>
      <c r="C26" s="16" t="s">
        <v>586</v>
      </c>
      <c r="D26" s="18" t="s">
        <v>206</v>
      </c>
      <c r="E26" s="22">
        <v>6400000</v>
      </c>
      <c r="F26" s="23">
        <v>6617.96</v>
      </c>
      <c r="G26" s="24">
        <v>1.5599999999999999E-2</v>
      </c>
    </row>
    <row r="27" spans="1:7" ht="12.95" customHeight="1">
      <c r="A27" s="20" t="s">
        <v>588</v>
      </c>
      <c r="B27" s="21" t="s">
        <v>590</v>
      </c>
      <c r="C27" s="16" t="s">
        <v>589</v>
      </c>
      <c r="D27" s="18" t="s">
        <v>206</v>
      </c>
      <c r="E27" s="22">
        <v>6200000</v>
      </c>
      <c r="F27" s="23">
        <v>6265.2</v>
      </c>
      <c r="G27" s="24">
        <v>1.4800000000000001E-2</v>
      </c>
    </row>
    <row r="28" spans="1:7" ht="12.95" customHeight="1">
      <c r="A28" s="20" t="s">
        <v>591</v>
      </c>
      <c r="B28" s="21" t="s">
        <v>593</v>
      </c>
      <c r="C28" s="16" t="s">
        <v>592</v>
      </c>
      <c r="D28" s="18" t="s">
        <v>206</v>
      </c>
      <c r="E28" s="22">
        <v>5194000</v>
      </c>
      <c r="F28" s="23">
        <v>5411.74</v>
      </c>
      <c r="G28" s="24">
        <v>1.2699999999999999E-2</v>
      </c>
    </row>
    <row r="29" spans="1:7" ht="12.95" customHeight="1">
      <c r="A29" s="20" t="s">
        <v>594</v>
      </c>
      <c r="B29" s="21" t="s">
        <v>596</v>
      </c>
      <c r="C29" s="16" t="s">
        <v>595</v>
      </c>
      <c r="D29" s="18" t="s">
        <v>206</v>
      </c>
      <c r="E29" s="22">
        <v>5170000</v>
      </c>
      <c r="F29" s="23">
        <v>5380.42</v>
      </c>
      <c r="G29" s="24">
        <v>1.2699999999999999E-2</v>
      </c>
    </row>
    <row r="30" spans="1:7" ht="12.95" customHeight="1">
      <c r="A30" s="20" t="s">
        <v>207</v>
      </c>
      <c r="B30" s="21" t="s">
        <v>205</v>
      </c>
      <c r="C30" s="16" t="s">
        <v>208</v>
      </c>
      <c r="D30" s="18" t="s">
        <v>206</v>
      </c>
      <c r="E30" s="22">
        <v>5100000</v>
      </c>
      <c r="F30" s="23">
        <v>5289.98</v>
      </c>
      <c r="G30" s="24">
        <v>1.2500000000000001E-2</v>
      </c>
    </row>
    <row r="31" spans="1:7" ht="12.95" customHeight="1">
      <c r="A31" s="20" t="s">
        <v>597</v>
      </c>
      <c r="B31" s="21" t="s">
        <v>599</v>
      </c>
      <c r="C31" s="16" t="s">
        <v>598</v>
      </c>
      <c r="D31" s="18" t="s">
        <v>206</v>
      </c>
      <c r="E31" s="22">
        <v>5020000</v>
      </c>
      <c r="F31" s="23">
        <v>5043.28</v>
      </c>
      <c r="G31" s="24">
        <v>1.1900000000000001E-2</v>
      </c>
    </row>
    <row r="32" spans="1:7" ht="12.95" customHeight="1">
      <c r="A32" s="20" t="s">
        <v>233</v>
      </c>
      <c r="B32" s="21" t="s">
        <v>235</v>
      </c>
      <c r="C32" s="16" t="s">
        <v>234</v>
      </c>
      <c r="D32" s="18" t="s">
        <v>206</v>
      </c>
      <c r="E32" s="22">
        <v>4190000</v>
      </c>
      <c r="F32" s="23">
        <v>4261.49</v>
      </c>
      <c r="G32" s="24">
        <v>0.01</v>
      </c>
    </row>
    <row r="33" spans="1:7" ht="12.95" customHeight="1">
      <c r="A33" s="20" t="s">
        <v>218</v>
      </c>
      <c r="B33" s="21" t="s">
        <v>220</v>
      </c>
      <c r="C33" s="16" t="s">
        <v>219</v>
      </c>
      <c r="D33" s="18" t="s">
        <v>206</v>
      </c>
      <c r="E33" s="22">
        <v>4190000</v>
      </c>
      <c r="F33" s="23">
        <v>4219.0600000000004</v>
      </c>
      <c r="G33" s="24">
        <v>9.9000000000000008E-3</v>
      </c>
    </row>
    <row r="34" spans="1:7" ht="12.95" customHeight="1">
      <c r="A34" s="20" t="s">
        <v>236</v>
      </c>
      <c r="B34" s="21" t="s">
        <v>238</v>
      </c>
      <c r="C34" s="16" t="s">
        <v>237</v>
      </c>
      <c r="D34" s="18" t="s">
        <v>206</v>
      </c>
      <c r="E34" s="22">
        <v>3220000</v>
      </c>
      <c r="F34" s="23">
        <v>3227.51</v>
      </c>
      <c r="G34" s="24">
        <v>7.6E-3</v>
      </c>
    </row>
    <row r="35" spans="1:7" ht="12.95" customHeight="1">
      <c r="A35" s="20" t="s">
        <v>600</v>
      </c>
      <c r="B35" s="21" t="s">
        <v>602</v>
      </c>
      <c r="C35" s="16" t="s">
        <v>601</v>
      </c>
      <c r="D35" s="18" t="s">
        <v>206</v>
      </c>
      <c r="E35" s="22">
        <v>2800000</v>
      </c>
      <c r="F35" s="23">
        <v>2806.44</v>
      </c>
      <c r="G35" s="24">
        <v>6.6E-3</v>
      </c>
    </row>
    <row r="36" spans="1:7" ht="12.95" customHeight="1">
      <c r="A36" s="20" t="s">
        <v>399</v>
      </c>
      <c r="B36" s="21" t="s">
        <v>401</v>
      </c>
      <c r="C36" s="16" t="s">
        <v>400</v>
      </c>
      <c r="D36" s="18" t="s">
        <v>206</v>
      </c>
      <c r="E36" s="22">
        <v>2280000</v>
      </c>
      <c r="F36" s="23">
        <v>2385.87</v>
      </c>
      <c r="G36" s="24">
        <v>5.5999999999999999E-3</v>
      </c>
    </row>
    <row r="37" spans="1:7" ht="12.95" customHeight="1">
      <c r="A37" s="20" t="s">
        <v>603</v>
      </c>
      <c r="B37" s="21" t="s">
        <v>605</v>
      </c>
      <c r="C37" s="16" t="s">
        <v>604</v>
      </c>
      <c r="D37" s="18" t="s">
        <v>206</v>
      </c>
      <c r="E37" s="22">
        <v>2268000</v>
      </c>
      <c r="F37" s="23">
        <v>2370.12</v>
      </c>
      <c r="G37" s="24">
        <v>5.5999999999999999E-3</v>
      </c>
    </row>
    <row r="38" spans="1:7" ht="12.95" customHeight="1">
      <c r="A38" s="20" t="s">
        <v>606</v>
      </c>
      <c r="B38" s="21" t="s">
        <v>608</v>
      </c>
      <c r="C38" s="16" t="s">
        <v>607</v>
      </c>
      <c r="D38" s="18" t="s">
        <v>206</v>
      </c>
      <c r="E38" s="22">
        <v>1780000</v>
      </c>
      <c r="F38" s="23">
        <v>1811.58</v>
      </c>
      <c r="G38" s="24">
        <v>4.3E-3</v>
      </c>
    </row>
    <row r="39" spans="1:7" ht="12.95" customHeight="1">
      <c r="A39" s="20" t="s">
        <v>609</v>
      </c>
      <c r="B39" s="57" t="s">
        <v>238</v>
      </c>
      <c r="C39" s="16" t="s">
        <v>610</v>
      </c>
      <c r="D39" s="56" t="s">
        <v>206</v>
      </c>
      <c r="E39" s="22">
        <v>1780000</v>
      </c>
      <c r="F39" s="23">
        <v>1791.73</v>
      </c>
      <c r="G39" s="24">
        <v>4.1999999999999997E-3</v>
      </c>
    </row>
    <row r="40" spans="1:7" ht="12.95" customHeight="1">
      <c r="A40" s="20" t="s">
        <v>611</v>
      </c>
      <c r="B40" s="21" t="s">
        <v>613</v>
      </c>
      <c r="C40" s="16" t="s">
        <v>612</v>
      </c>
      <c r="D40" s="18" t="s">
        <v>206</v>
      </c>
      <c r="E40" s="22">
        <v>1780000</v>
      </c>
      <c r="F40" s="23">
        <v>1786.23</v>
      </c>
      <c r="G40" s="24">
        <v>4.1999999999999997E-3</v>
      </c>
    </row>
    <row r="41" spans="1:7" ht="12.95" customHeight="1">
      <c r="A41" s="20" t="s">
        <v>614</v>
      </c>
      <c r="B41" s="21" t="s">
        <v>616</v>
      </c>
      <c r="C41" s="16" t="s">
        <v>615</v>
      </c>
      <c r="D41" s="18" t="s">
        <v>206</v>
      </c>
      <c r="E41" s="22">
        <v>1530000</v>
      </c>
      <c r="F41" s="23">
        <v>1560.6</v>
      </c>
      <c r="G41" s="24">
        <v>3.7000000000000002E-3</v>
      </c>
    </row>
    <row r="42" spans="1:7" ht="12.95" customHeight="1">
      <c r="A42" s="20" t="s">
        <v>617</v>
      </c>
      <c r="B42" s="21" t="s">
        <v>619</v>
      </c>
      <c r="C42" s="16" t="s">
        <v>618</v>
      </c>
      <c r="D42" s="18" t="s">
        <v>206</v>
      </c>
      <c r="E42" s="22">
        <v>1500000</v>
      </c>
      <c r="F42" s="23">
        <v>1520.25</v>
      </c>
      <c r="G42" s="24">
        <v>3.5999999999999999E-3</v>
      </c>
    </row>
    <row r="43" spans="1:7" ht="12.95" customHeight="1">
      <c r="A43" s="20" t="s">
        <v>620</v>
      </c>
      <c r="B43" s="21" t="s">
        <v>622</v>
      </c>
      <c r="C43" s="16" t="s">
        <v>621</v>
      </c>
      <c r="D43" s="18" t="s">
        <v>206</v>
      </c>
      <c r="E43" s="22">
        <v>1165000</v>
      </c>
      <c r="F43" s="23">
        <v>1214.75</v>
      </c>
      <c r="G43" s="24">
        <v>2.8999999999999998E-3</v>
      </c>
    </row>
    <row r="44" spans="1:7" ht="12.95" customHeight="1">
      <c r="A44" s="20" t="s">
        <v>623</v>
      </c>
      <c r="B44" s="21" t="s">
        <v>625</v>
      </c>
      <c r="C44" s="16" t="s">
        <v>624</v>
      </c>
      <c r="D44" s="18" t="s">
        <v>206</v>
      </c>
      <c r="E44" s="22">
        <v>1040000</v>
      </c>
      <c r="F44" s="23">
        <v>1095.5899999999999</v>
      </c>
      <c r="G44" s="24">
        <v>2.5999999999999999E-3</v>
      </c>
    </row>
    <row r="45" spans="1:7" ht="12.95" customHeight="1">
      <c r="A45" s="20" t="s">
        <v>626</v>
      </c>
      <c r="B45" s="21" t="s">
        <v>628</v>
      </c>
      <c r="C45" s="16" t="s">
        <v>627</v>
      </c>
      <c r="D45" s="18" t="s">
        <v>206</v>
      </c>
      <c r="E45" s="22">
        <v>600000</v>
      </c>
      <c r="F45" s="23">
        <v>632.1</v>
      </c>
      <c r="G45" s="24">
        <v>1.5E-3</v>
      </c>
    </row>
    <row r="46" spans="1:7" ht="12.95" customHeight="1">
      <c r="A46" s="20" t="s">
        <v>629</v>
      </c>
      <c r="B46" s="21" t="s">
        <v>631</v>
      </c>
      <c r="C46" s="16" t="s">
        <v>630</v>
      </c>
      <c r="D46" s="18" t="s">
        <v>206</v>
      </c>
      <c r="E46" s="22">
        <v>300000</v>
      </c>
      <c r="F46" s="23">
        <v>313.35000000000002</v>
      </c>
      <c r="G46" s="24">
        <v>6.9999999999999999E-4</v>
      </c>
    </row>
    <row r="47" spans="1:7" ht="12.95" customHeight="1">
      <c r="A47" s="20" t="s">
        <v>632</v>
      </c>
      <c r="B47" s="21" t="s">
        <v>634</v>
      </c>
      <c r="C47" s="16" t="s">
        <v>633</v>
      </c>
      <c r="D47" s="18" t="s">
        <v>206</v>
      </c>
      <c r="E47" s="22">
        <v>228200</v>
      </c>
      <c r="F47" s="23">
        <v>233.79</v>
      </c>
      <c r="G47" s="24">
        <v>5.9999999999999995E-4</v>
      </c>
    </row>
    <row r="48" spans="1:7" ht="12.95" customHeight="1">
      <c r="A48" s="20" t="s">
        <v>635</v>
      </c>
      <c r="B48" s="21" t="s">
        <v>596</v>
      </c>
      <c r="C48" s="16" t="s">
        <v>636</v>
      </c>
      <c r="D48" s="18" t="s">
        <v>206</v>
      </c>
      <c r="E48" s="22">
        <v>220000</v>
      </c>
      <c r="F48" s="23">
        <v>229.43</v>
      </c>
      <c r="G48" s="24">
        <v>5.0000000000000001E-4</v>
      </c>
    </row>
    <row r="49" spans="1:7" ht="12.95" customHeight="1">
      <c r="A49" s="20" t="s">
        <v>637</v>
      </c>
      <c r="B49" s="21" t="s">
        <v>232</v>
      </c>
      <c r="C49" s="16" t="s">
        <v>638</v>
      </c>
      <c r="D49" s="18" t="s">
        <v>206</v>
      </c>
      <c r="E49" s="22">
        <v>220000</v>
      </c>
      <c r="F49" s="23">
        <v>227.14</v>
      </c>
      <c r="G49" s="24">
        <v>5.0000000000000001E-4</v>
      </c>
    </row>
    <row r="50" spans="1:7" ht="12.95" customHeight="1">
      <c r="A50" s="20" t="s">
        <v>639</v>
      </c>
      <c r="B50" s="21" t="s">
        <v>641</v>
      </c>
      <c r="C50" s="16" t="s">
        <v>640</v>
      </c>
      <c r="D50" s="18" t="s">
        <v>206</v>
      </c>
      <c r="E50" s="22">
        <v>220000</v>
      </c>
      <c r="F50" s="23">
        <v>226.84</v>
      </c>
      <c r="G50" s="24">
        <v>5.0000000000000001E-4</v>
      </c>
    </row>
    <row r="51" spans="1:7" ht="12.95" customHeight="1">
      <c r="A51" s="20" t="s">
        <v>642</v>
      </c>
      <c r="B51" s="21" t="s">
        <v>644</v>
      </c>
      <c r="C51" s="16" t="s">
        <v>643</v>
      </c>
      <c r="D51" s="18" t="s">
        <v>206</v>
      </c>
      <c r="E51" s="22">
        <v>220000</v>
      </c>
      <c r="F51" s="23">
        <v>225.93</v>
      </c>
      <c r="G51" s="24">
        <v>5.0000000000000001E-4</v>
      </c>
    </row>
    <row r="52" spans="1:7" ht="12.95" customHeight="1">
      <c r="A52" s="20" t="s">
        <v>645</v>
      </c>
      <c r="B52" s="21" t="s">
        <v>647</v>
      </c>
      <c r="C52" s="16" t="s">
        <v>646</v>
      </c>
      <c r="D52" s="18" t="s">
        <v>206</v>
      </c>
      <c r="E52" s="22">
        <v>220000</v>
      </c>
      <c r="F52" s="23">
        <v>225.87</v>
      </c>
      <c r="G52" s="24">
        <v>5.0000000000000001E-4</v>
      </c>
    </row>
    <row r="53" spans="1:7" ht="12.95" customHeight="1">
      <c r="A53" s="20" t="s">
        <v>648</v>
      </c>
      <c r="B53" s="21" t="s">
        <v>650</v>
      </c>
      <c r="C53" s="16" t="s">
        <v>649</v>
      </c>
      <c r="D53" s="18" t="s">
        <v>206</v>
      </c>
      <c r="E53" s="22">
        <v>220000</v>
      </c>
      <c r="F53" s="23">
        <v>223.1</v>
      </c>
      <c r="G53" s="24">
        <v>5.0000000000000001E-4</v>
      </c>
    </row>
    <row r="54" spans="1:7" ht="12.95" customHeight="1">
      <c r="A54" s="20" t="s">
        <v>651</v>
      </c>
      <c r="B54" s="21" t="s">
        <v>573</v>
      </c>
      <c r="C54" s="16" t="s">
        <v>652</v>
      </c>
      <c r="D54" s="18" t="s">
        <v>206</v>
      </c>
      <c r="E54" s="22">
        <v>220000</v>
      </c>
      <c r="F54" s="23">
        <v>219.74</v>
      </c>
      <c r="G54" s="24">
        <v>5.0000000000000001E-4</v>
      </c>
    </row>
    <row r="55" spans="1:7" ht="12.95" customHeight="1">
      <c r="A55" s="20" t="s">
        <v>224</v>
      </c>
      <c r="B55" s="21" t="s">
        <v>226</v>
      </c>
      <c r="C55" s="16" t="s">
        <v>225</v>
      </c>
      <c r="D55" s="18" t="s">
        <v>206</v>
      </c>
      <c r="E55" s="22">
        <v>200000</v>
      </c>
      <c r="F55" s="23">
        <v>208.96</v>
      </c>
      <c r="G55" s="24">
        <v>5.0000000000000001E-4</v>
      </c>
    </row>
    <row r="56" spans="1:7" ht="12.95" customHeight="1">
      <c r="A56" s="20" t="s">
        <v>653</v>
      </c>
      <c r="B56" s="21" t="s">
        <v>655</v>
      </c>
      <c r="C56" s="16" t="s">
        <v>654</v>
      </c>
      <c r="D56" s="18" t="s">
        <v>206</v>
      </c>
      <c r="E56" s="22">
        <v>129600</v>
      </c>
      <c r="F56" s="23">
        <v>133.62</v>
      </c>
      <c r="G56" s="24">
        <v>2.9999999999999997E-4</v>
      </c>
    </row>
    <row r="57" spans="1:7" ht="12.95" customHeight="1">
      <c r="A57" s="20" t="s">
        <v>656</v>
      </c>
      <c r="B57" s="21" t="s">
        <v>644</v>
      </c>
      <c r="C57" s="16" t="s">
        <v>657</v>
      </c>
      <c r="D57" s="18" t="s">
        <v>206</v>
      </c>
      <c r="E57" s="22">
        <v>93800</v>
      </c>
      <c r="F57" s="23">
        <v>96.02</v>
      </c>
      <c r="G57" s="24">
        <v>2.0000000000000001E-4</v>
      </c>
    </row>
    <row r="58" spans="1:7" ht="12.95" customHeight="1">
      <c r="A58" s="9"/>
      <c r="B58" s="17" t="s">
        <v>11</v>
      </c>
      <c r="C58" s="16" t="s">
        <v>2</v>
      </c>
      <c r="D58" s="18" t="s">
        <v>2</v>
      </c>
      <c r="E58" s="18" t="s">
        <v>2</v>
      </c>
      <c r="F58" s="18" t="s">
        <v>2</v>
      </c>
      <c r="G58" s="19" t="s">
        <v>2</v>
      </c>
    </row>
    <row r="59" spans="1:7" ht="12.95" customHeight="1">
      <c r="A59" s="20" t="s">
        <v>658</v>
      </c>
      <c r="B59" s="21" t="s">
        <v>660</v>
      </c>
      <c r="C59" s="16" t="s">
        <v>659</v>
      </c>
      <c r="D59" s="18" t="s">
        <v>14</v>
      </c>
      <c r="E59" s="22">
        <v>25000000</v>
      </c>
      <c r="F59" s="23">
        <v>25517</v>
      </c>
      <c r="G59" s="24">
        <v>6.0100000000000001E-2</v>
      </c>
    </row>
    <row r="60" spans="1:7" ht="12.95" customHeight="1">
      <c r="A60" s="20" t="s">
        <v>661</v>
      </c>
      <c r="B60" s="21" t="s">
        <v>2252</v>
      </c>
      <c r="C60" s="16" t="s">
        <v>662</v>
      </c>
      <c r="D60" s="18" t="s">
        <v>14</v>
      </c>
      <c r="E60" s="22">
        <v>19500000</v>
      </c>
      <c r="F60" s="23">
        <v>19017.63</v>
      </c>
      <c r="G60" s="24">
        <v>4.48E-2</v>
      </c>
    </row>
    <row r="61" spans="1:7" ht="12.95" customHeight="1">
      <c r="A61" s="20" t="s">
        <v>663</v>
      </c>
      <c r="B61" s="21" t="s">
        <v>665</v>
      </c>
      <c r="C61" s="16" t="s">
        <v>664</v>
      </c>
      <c r="D61" s="18" t="s">
        <v>14</v>
      </c>
      <c r="E61" s="22">
        <v>16000000</v>
      </c>
      <c r="F61" s="23">
        <v>16028.48</v>
      </c>
      <c r="G61" s="24">
        <v>3.7699999999999997E-2</v>
      </c>
    </row>
    <row r="62" spans="1:7" ht="12.95" customHeight="1">
      <c r="A62" s="20" t="s">
        <v>666</v>
      </c>
      <c r="B62" s="21" t="s">
        <v>2253</v>
      </c>
      <c r="C62" s="16" t="s">
        <v>667</v>
      </c>
      <c r="D62" s="18" t="s">
        <v>14</v>
      </c>
      <c r="E62" s="22">
        <v>7200000</v>
      </c>
      <c r="F62" s="23">
        <v>7364.5</v>
      </c>
      <c r="G62" s="24">
        <v>1.7299999999999999E-2</v>
      </c>
    </row>
    <row r="63" spans="1:7" ht="12.95" customHeight="1">
      <c r="A63" s="20" t="s">
        <v>668</v>
      </c>
      <c r="B63" s="21" t="s">
        <v>2254</v>
      </c>
      <c r="C63" s="16" t="s">
        <v>669</v>
      </c>
      <c r="D63" s="18" t="s">
        <v>14</v>
      </c>
      <c r="E63" s="22">
        <v>3900000</v>
      </c>
      <c r="F63" s="23">
        <v>3791.19</v>
      </c>
      <c r="G63" s="24">
        <v>8.8999999999999999E-3</v>
      </c>
    </row>
    <row r="64" spans="1:7" ht="12.95" customHeight="1">
      <c r="A64" s="20" t="s">
        <v>670</v>
      </c>
      <c r="B64" s="21" t="s">
        <v>2255</v>
      </c>
      <c r="C64" s="16" t="s">
        <v>671</v>
      </c>
      <c r="D64" s="18" t="s">
        <v>14</v>
      </c>
      <c r="E64" s="22">
        <v>3500000</v>
      </c>
      <c r="F64" s="23">
        <v>3480.23</v>
      </c>
      <c r="G64" s="24">
        <v>8.2000000000000007E-3</v>
      </c>
    </row>
    <row r="65" spans="1:7" ht="12.95" customHeight="1">
      <c r="A65" s="20" t="s">
        <v>672</v>
      </c>
      <c r="B65" s="21" t="s">
        <v>2256</v>
      </c>
      <c r="C65" s="16" t="s">
        <v>673</v>
      </c>
      <c r="D65" s="18" t="s">
        <v>14</v>
      </c>
      <c r="E65" s="22">
        <v>3000000</v>
      </c>
      <c r="F65" s="23">
        <v>3174.35</v>
      </c>
      <c r="G65" s="24">
        <v>7.4999999999999997E-3</v>
      </c>
    </row>
    <row r="66" spans="1:7" ht="12.95" customHeight="1">
      <c r="A66" s="20" t="s">
        <v>674</v>
      </c>
      <c r="B66" s="21" t="s">
        <v>2257</v>
      </c>
      <c r="C66" s="16" t="s">
        <v>675</v>
      </c>
      <c r="D66" s="18" t="s">
        <v>14</v>
      </c>
      <c r="E66" s="22">
        <v>2600000</v>
      </c>
      <c r="F66" s="23">
        <v>2543.04</v>
      </c>
      <c r="G66" s="24">
        <v>6.0000000000000001E-3</v>
      </c>
    </row>
    <row r="67" spans="1:7" ht="12.95" customHeight="1">
      <c r="A67" s="9"/>
      <c r="B67" s="26" t="s">
        <v>23</v>
      </c>
      <c r="C67" s="25" t="s">
        <v>2</v>
      </c>
      <c r="D67" s="26" t="s">
        <v>2</v>
      </c>
      <c r="E67" s="26" t="s">
        <v>2</v>
      </c>
      <c r="F67" s="27">
        <v>415443.94</v>
      </c>
      <c r="G67" s="28">
        <v>0.97809999999999997</v>
      </c>
    </row>
    <row r="68" spans="1:7" ht="12.95" customHeight="1">
      <c r="A68" s="9"/>
      <c r="B68" s="17" t="s">
        <v>24</v>
      </c>
      <c r="C68" s="16" t="s">
        <v>2</v>
      </c>
      <c r="D68" s="29" t="s">
        <v>2</v>
      </c>
      <c r="E68" s="29" t="s">
        <v>2</v>
      </c>
      <c r="F68" s="30" t="s">
        <v>25</v>
      </c>
      <c r="G68" s="31" t="s">
        <v>25</v>
      </c>
    </row>
    <row r="69" spans="1:7" ht="12.95" customHeight="1">
      <c r="A69" s="9"/>
      <c r="B69" s="25" t="s">
        <v>23</v>
      </c>
      <c r="C69" s="32" t="s">
        <v>2</v>
      </c>
      <c r="D69" s="29" t="s">
        <v>2</v>
      </c>
      <c r="E69" s="29" t="s">
        <v>2</v>
      </c>
      <c r="F69" s="30" t="s">
        <v>25</v>
      </c>
      <c r="G69" s="31" t="s">
        <v>25</v>
      </c>
    </row>
    <row r="70" spans="1:7" ht="12.95" customHeight="1">
      <c r="A70" s="9"/>
      <c r="B70" s="34" t="s">
        <v>2107</v>
      </c>
      <c r="C70" s="33" t="s">
        <v>2</v>
      </c>
      <c r="D70" s="35" t="s">
        <v>2</v>
      </c>
      <c r="E70" s="35" t="s">
        <v>2</v>
      </c>
      <c r="F70" s="35" t="s">
        <v>2</v>
      </c>
      <c r="G70" s="36" t="s">
        <v>2</v>
      </c>
    </row>
    <row r="71" spans="1:7" ht="12.95" customHeight="1">
      <c r="A71" s="37"/>
      <c r="B71" s="39" t="s">
        <v>23</v>
      </c>
      <c r="C71" s="38" t="s">
        <v>2</v>
      </c>
      <c r="D71" s="39" t="s">
        <v>2</v>
      </c>
      <c r="E71" s="39" t="s">
        <v>2</v>
      </c>
      <c r="F71" s="40" t="s">
        <v>25</v>
      </c>
      <c r="G71" s="41" t="s">
        <v>25</v>
      </c>
    </row>
    <row r="72" spans="1:7" ht="12.95" customHeight="1">
      <c r="A72" s="9"/>
      <c r="B72" s="26" t="s">
        <v>26</v>
      </c>
      <c r="C72" s="32" t="s">
        <v>2</v>
      </c>
      <c r="D72" s="29" t="s">
        <v>2</v>
      </c>
      <c r="E72" s="42" t="s">
        <v>2</v>
      </c>
      <c r="F72" s="43">
        <v>415443.94</v>
      </c>
      <c r="G72" s="44">
        <v>0.97809999999999997</v>
      </c>
    </row>
    <row r="73" spans="1:7" ht="12.95" customHeight="1">
      <c r="A73" s="9"/>
      <c r="B73" s="17" t="s">
        <v>27</v>
      </c>
      <c r="C73" s="16" t="s">
        <v>2</v>
      </c>
      <c r="D73" s="18" t="s">
        <v>2</v>
      </c>
      <c r="E73" s="18" t="s">
        <v>2</v>
      </c>
      <c r="F73" s="18" t="s">
        <v>2</v>
      </c>
      <c r="G73" s="19" t="s">
        <v>2</v>
      </c>
    </row>
    <row r="74" spans="1:7" ht="12.95" customHeight="1">
      <c r="A74" s="9"/>
      <c r="B74" s="17" t="s">
        <v>358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10" t="s">
        <v>2</v>
      </c>
      <c r="B75" s="21" t="s">
        <v>359</v>
      </c>
      <c r="C75" s="16" t="s">
        <v>2</v>
      </c>
      <c r="D75" s="18" t="s">
        <v>2</v>
      </c>
      <c r="E75" s="45" t="s">
        <v>2</v>
      </c>
      <c r="F75" s="23">
        <v>810.14</v>
      </c>
      <c r="G75" s="24">
        <v>1.9E-3</v>
      </c>
    </row>
    <row r="76" spans="1:7" ht="12.95" customHeight="1">
      <c r="A76" s="9"/>
      <c r="B76" s="26" t="s">
        <v>26</v>
      </c>
      <c r="C76" s="32" t="s">
        <v>2</v>
      </c>
      <c r="D76" s="29" t="s">
        <v>2</v>
      </c>
      <c r="E76" s="42" t="s">
        <v>2</v>
      </c>
      <c r="F76" s="43">
        <v>810.14</v>
      </c>
      <c r="G76" s="44">
        <v>1.9E-3</v>
      </c>
    </row>
    <row r="77" spans="1:7" ht="12.95" customHeight="1">
      <c r="A77" s="9"/>
      <c r="B77" s="17" t="s">
        <v>194</v>
      </c>
      <c r="C77" s="16" t="s">
        <v>2</v>
      </c>
      <c r="D77" s="18" t="s">
        <v>2</v>
      </c>
      <c r="E77" s="18" t="s">
        <v>2</v>
      </c>
      <c r="F77" s="18" t="s">
        <v>2</v>
      </c>
      <c r="G77" s="19" t="s">
        <v>2</v>
      </c>
    </row>
    <row r="78" spans="1:7" ht="12.95" customHeight="1">
      <c r="A78" s="20" t="s">
        <v>195</v>
      </c>
      <c r="B78" s="21" t="s">
        <v>196</v>
      </c>
      <c r="C78" s="16" t="s">
        <v>2</v>
      </c>
      <c r="D78" s="18" t="s">
        <v>2</v>
      </c>
      <c r="E78" s="45" t="s">
        <v>2</v>
      </c>
      <c r="F78" s="23">
        <v>1100</v>
      </c>
      <c r="G78" s="24">
        <v>2.5999999999999999E-3</v>
      </c>
    </row>
    <row r="79" spans="1:7" ht="12.95" customHeight="1">
      <c r="A79" s="9"/>
      <c r="B79" s="26" t="s">
        <v>26</v>
      </c>
      <c r="C79" s="32" t="s">
        <v>2</v>
      </c>
      <c r="D79" s="29" t="s">
        <v>2</v>
      </c>
      <c r="E79" s="42" t="s">
        <v>2</v>
      </c>
      <c r="F79" s="43">
        <v>1100</v>
      </c>
      <c r="G79" s="44">
        <v>2.5999999999999999E-3</v>
      </c>
    </row>
    <row r="80" spans="1:7" ht="12.95" customHeight="1">
      <c r="A80" s="9"/>
      <c r="B80" s="26" t="s">
        <v>197</v>
      </c>
      <c r="C80" s="32" t="s">
        <v>2</v>
      </c>
      <c r="D80" s="29" t="s">
        <v>2</v>
      </c>
      <c r="E80" s="18" t="s">
        <v>2</v>
      </c>
      <c r="F80" s="43">
        <v>7344.49</v>
      </c>
      <c r="G80" s="44">
        <v>1.7399999999999999E-2</v>
      </c>
    </row>
    <row r="81" spans="1:7" ht="12.95" customHeight="1" thickBot="1">
      <c r="A81" s="9"/>
      <c r="B81" s="47" t="s">
        <v>198</v>
      </c>
      <c r="C81" s="46" t="s">
        <v>2</v>
      </c>
      <c r="D81" s="48" t="s">
        <v>2</v>
      </c>
      <c r="E81" s="48" t="s">
        <v>2</v>
      </c>
      <c r="F81" s="49">
        <v>424698.5652449</v>
      </c>
      <c r="G81" s="50">
        <v>1</v>
      </c>
    </row>
    <row r="82" spans="1:7" ht="12.95" customHeight="1">
      <c r="A82" s="9"/>
      <c r="B82" s="10" t="s">
        <v>2</v>
      </c>
      <c r="C82" s="9"/>
      <c r="D82" s="9"/>
      <c r="E82" s="9"/>
      <c r="F82" s="9"/>
      <c r="G82" s="9"/>
    </row>
    <row r="83" spans="1:7" ht="12.95" customHeight="1">
      <c r="A83" s="9"/>
      <c r="B83" s="51" t="s">
        <v>2</v>
      </c>
      <c r="C83" s="9"/>
      <c r="D83" s="9"/>
      <c r="E83" s="9"/>
      <c r="F83" s="9"/>
      <c r="G83" s="9"/>
    </row>
    <row r="84" spans="1:7" ht="12.95" customHeight="1">
      <c r="A84" s="9"/>
      <c r="B84" s="51" t="s">
        <v>199</v>
      </c>
      <c r="C84" s="9"/>
      <c r="D84" s="9"/>
      <c r="E84" s="9"/>
      <c r="F84" s="9"/>
      <c r="G84" s="9"/>
    </row>
    <row r="85" spans="1:7" ht="12.95" customHeight="1">
      <c r="A85" s="9"/>
      <c r="B85" s="51" t="s">
        <v>2</v>
      </c>
      <c r="C85" s="9"/>
      <c r="D85" s="9"/>
      <c r="E85" s="9"/>
      <c r="F85" s="9"/>
      <c r="G85" s="9"/>
    </row>
    <row r="86" spans="1:7" ht="26.1" customHeight="1">
      <c r="A86" s="9"/>
      <c r="B86" s="53"/>
      <c r="C86" s="9"/>
      <c r="E86" s="9"/>
      <c r="F86" s="9"/>
      <c r="G86" s="9"/>
    </row>
    <row r="87" spans="1:7" ht="12.95" customHeight="1">
      <c r="A87" s="9"/>
      <c r="B87" s="51" t="s">
        <v>2</v>
      </c>
      <c r="C87" s="9"/>
      <c r="D87" s="9"/>
      <c r="E87" s="9"/>
      <c r="F87" s="9"/>
      <c r="G8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129 (IDFC FTP S129)</v>
      </c>
      <c r="C4" s="72"/>
      <c r="D4" s="72"/>
      <c r="E4" s="72"/>
      <c r="F4" s="72"/>
      <c r="G4" s="72"/>
    </row>
    <row r="5" spans="1:7" s="64" customFormat="1" ht="15.95" customHeight="1">
      <c r="A5" s="62" t="s">
        <v>2100</v>
      </c>
      <c r="B5" s="63" t="s">
        <v>2155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1910</v>
      </c>
      <c r="B12" s="21" t="s">
        <v>2721</v>
      </c>
      <c r="C12" s="16" t="s">
        <v>1911</v>
      </c>
      <c r="D12" s="18" t="s">
        <v>14</v>
      </c>
      <c r="E12" s="22">
        <v>900000</v>
      </c>
      <c r="F12" s="23">
        <v>900.16</v>
      </c>
      <c r="G12" s="24">
        <v>0.1154</v>
      </c>
    </row>
    <row r="13" spans="1:7" ht="12.95" customHeight="1">
      <c r="A13" s="20" t="s">
        <v>1823</v>
      </c>
      <c r="B13" s="21" t="s">
        <v>1825</v>
      </c>
      <c r="C13" s="16" t="s">
        <v>1824</v>
      </c>
      <c r="D13" s="18" t="s">
        <v>14</v>
      </c>
      <c r="E13" s="22">
        <v>900000</v>
      </c>
      <c r="F13" s="23">
        <v>890.92</v>
      </c>
      <c r="G13" s="24">
        <v>0.1142</v>
      </c>
    </row>
    <row r="14" spans="1:7" ht="12.95" customHeight="1">
      <c r="A14" s="20" t="s">
        <v>1839</v>
      </c>
      <c r="B14" s="21" t="s">
        <v>2699</v>
      </c>
      <c r="C14" s="16" t="s">
        <v>1840</v>
      </c>
      <c r="D14" s="18" t="s">
        <v>14</v>
      </c>
      <c r="E14" s="22">
        <v>850000</v>
      </c>
      <c r="F14" s="23">
        <v>882.9</v>
      </c>
      <c r="G14" s="24">
        <v>0.1132</v>
      </c>
    </row>
    <row r="15" spans="1:7" ht="12.95" customHeight="1">
      <c r="A15" s="20" t="s">
        <v>811</v>
      </c>
      <c r="B15" s="21" t="s">
        <v>2288</v>
      </c>
      <c r="C15" s="16" t="s">
        <v>812</v>
      </c>
      <c r="D15" s="18" t="s">
        <v>14</v>
      </c>
      <c r="E15" s="22">
        <v>850000</v>
      </c>
      <c r="F15" s="23">
        <v>870.98</v>
      </c>
      <c r="G15" s="24">
        <v>0.1116</v>
      </c>
    </row>
    <row r="16" spans="1:7" ht="12.95" customHeight="1">
      <c r="A16" s="20" t="s">
        <v>1863</v>
      </c>
      <c r="B16" s="21" t="s">
        <v>1865</v>
      </c>
      <c r="C16" s="16" t="s">
        <v>1864</v>
      </c>
      <c r="D16" s="18" t="s">
        <v>14</v>
      </c>
      <c r="E16" s="22">
        <v>850000</v>
      </c>
      <c r="F16" s="23">
        <v>870.13</v>
      </c>
      <c r="G16" s="24">
        <v>0.1115</v>
      </c>
    </row>
    <row r="17" spans="1:7" ht="12.95" customHeight="1">
      <c r="A17" s="20" t="s">
        <v>858</v>
      </c>
      <c r="B17" s="21" t="s">
        <v>2304</v>
      </c>
      <c r="C17" s="16" t="s">
        <v>859</v>
      </c>
      <c r="D17" s="18" t="s">
        <v>14</v>
      </c>
      <c r="E17" s="22">
        <v>850000</v>
      </c>
      <c r="F17" s="23">
        <v>868.62</v>
      </c>
      <c r="G17" s="24">
        <v>0.1113</v>
      </c>
    </row>
    <row r="18" spans="1:7" ht="12.95" customHeight="1">
      <c r="A18" s="20" t="s">
        <v>1807</v>
      </c>
      <c r="B18" s="21" t="s">
        <v>2800</v>
      </c>
      <c r="C18" s="16" t="s">
        <v>1808</v>
      </c>
      <c r="D18" s="18" t="s">
        <v>14</v>
      </c>
      <c r="E18" s="22">
        <v>850000</v>
      </c>
      <c r="F18" s="23">
        <v>855.38</v>
      </c>
      <c r="G18" s="24">
        <v>0.1096</v>
      </c>
    </row>
    <row r="19" spans="1:7" ht="12.95" customHeight="1">
      <c r="A19" s="20" t="s">
        <v>1900</v>
      </c>
      <c r="B19" s="21" t="s">
        <v>2716</v>
      </c>
      <c r="C19" s="16" t="s">
        <v>1901</v>
      </c>
      <c r="D19" s="18" t="s">
        <v>14</v>
      </c>
      <c r="E19" s="22">
        <v>800000</v>
      </c>
      <c r="F19" s="23">
        <v>820.32</v>
      </c>
      <c r="G19" s="24">
        <v>0.1051</v>
      </c>
    </row>
    <row r="20" spans="1:7" ht="12.95" customHeight="1">
      <c r="A20" s="20" t="s">
        <v>1902</v>
      </c>
      <c r="B20" s="21" t="s">
        <v>2717</v>
      </c>
      <c r="C20" s="16" t="s">
        <v>1903</v>
      </c>
      <c r="D20" s="18" t="s">
        <v>14</v>
      </c>
      <c r="E20" s="22">
        <v>400000</v>
      </c>
      <c r="F20" s="23">
        <v>408.62</v>
      </c>
      <c r="G20" s="24">
        <v>5.2400000000000002E-2</v>
      </c>
    </row>
    <row r="21" spans="1:7" ht="12.95" customHeight="1">
      <c r="A21" s="20" t="s">
        <v>1998</v>
      </c>
      <c r="B21" s="21" t="s">
        <v>2230</v>
      </c>
      <c r="C21" s="16" t="s">
        <v>1999</v>
      </c>
      <c r="D21" s="18" t="s">
        <v>433</v>
      </c>
      <c r="E21" s="22">
        <v>140000</v>
      </c>
      <c r="F21" s="23">
        <v>145.52000000000001</v>
      </c>
      <c r="G21" s="24">
        <v>1.8700000000000001E-2</v>
      </c>
    </row>
    <row r="22" spans="1:7" ht="12.95" customHeight="1">
      <c r="A22" s="9"/>
      <c r="B22" s="26" t="s">
        <v>23</v>
      </c>
      <c r="C22" s="25" t="s">
        <v>2</v>
      </c>
      <c r="D22" s="26" t="s">
        <v>2</v>
      </c>
      <c r="E22" s="26" t="s">
        <v>2</v>
      </c>
      <c r="F22" s="27">
        <v>7513.55</v>
      </c>
      <c r="G22" s="28">
        <v>0.96299999999999997</v>
      </c>
    </row>
    <row r="23" spans="1:7" ht="12.95" customHeight="1">
      <c r="A23" s="9"/>
      <c r="B23" s="17" t="s">
        <v>24</v>
      </c>
      <c r="C23" s="16" t="s">
        <v>2</v>
      </c>
      <c r="D23" s="29" t="s">
        <v>2</v>
      </c>
      <c r="E23" s="29" t="s">
        <v>2</v>
      </c>
      <c r="F23" s="30" t="s">
        <v>25</v>
      </c>
      <c r="G23" s="31" t="s">
        <v>25</v>
      </c>
    </row>
    <row r="24" spans="1:7" ht="12.95" customHeight="1">
      <c r="A24" s="9"/>
      <c r="B24" s="25" t="s">
        <v>23</v>
      </c>
      <c r="C24" s="32" t="s">
        <v>2</v>
      </c>
      <c r="D24" s="29" t="s">
        <v>2</v>
      </c>
      <c r="E24" s="29" t="s">
        <v>2</v>
      </c>
      <c r="F24" s="30" t="s">
        <v>25</v>
      </c>
      <c r="G24" s="31" t="s">
        <v>25</v>
      </c>
    </row>
    <row r="25" spans="1:7" ht="12.95" customHeight="1">
      <c r="A25" s="9"/>
      <c r="B25" s="34" t="s">
        <v>2107</v>
      </c>
      <c r="C25" s="33" t="s">
        <v>2</v>
      </c>
      <c r="D25" s="35" t="s">
        <v>2</v>
      </c>
      <c r="E25" s="35" t="s">
        <v>2</v>
      </c>
      <c r="F25" s="35" t="s">
        <v>2</v>
      </c>
      <c r="G25" s="36" t="s">
        <v>2</v>
      </c>
    </row>
    <row r="26" spans="1:7" ht="12.95" customHeight="1">
      <c r="A26" s="37"/>
      <c r="B26" s="39" t="s">
        <v>23</v>
      </c>
      <c r="C26" s="38" t="s">
        <v>2</v>
      </c>
      <c r="D26" s="39" t="s">
        <v>2</v>
      </c>
      <c r="E26" s="39" t="s">
        <v>2</v>
      </c>
      <c r="F26" s="40" t="s">
        <v>25</v>
      </c>
      <c r="G26" s="41" t="s">
        <v>25</v>
      </c>
    </row>
    <row r="27" spans="1:7" ht="12.95" customHeight="1">
      <c r="A27" s="9"/>
      <c r="B27" s="26" t="s">
        <v>26</v>
      </c>
      <c r="C27" s="32" t="s">
        <v>2</v>
      </c>
      <c r="D27" s="29" t="s">
        <v>2</v>
      </c>
      <c r="E27" s="42" t="s">
        <v>2</v>
      </c>
      <c r="F27" s="43">
        <v>7513.55</v>
      </c>
      <c r="G27" s="44">
        <v>0.96299999999999997</v>
      </c>
    </row>
    <row r="28" spans="1:7" ht="12.95" customHeight="1">
      <c r="A28" s="9"/>
      <c r="B28" s="17" t="s">
        <v>27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358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359</v>
      </c>
      <c r="C30" s="16" t="s">
        <v>2</v>
      </c>
      <c r="D30" s="18" t="s">
        <v>2</v>
      </c>
      <c r="E30" s="45" t="s">
        <v>2</v>
      </c>
      <c r="F30" s="23">
        <v>83.01</v>
      </c>
      <c r="G30" s="24">
        <v>1.06E-2</v>
      </c>
    </row>
    <row r="31" spans="1:7" ht="12.95" customHeight="1">
      <c r="A31" s="9"/>
      <c r="B31" s="26" t="s">
        <v>26</v>
      </c>
      <c r="C31" s="32" t="s">
        <v>2</v>
      </c>
      <c r="D31" s="29" t="s">
        <v>2</v>
      </c>
      <c r="E31" s="42" t="s">
        <v>2</v>
      </c>
      <c r="F31" s="43">
        <v>83.01</v>
      </c>
      <c r="G31" s="44">
        <v>1.06E-2</v>
      </c>
    </row>
    <row r="32" spans="1:7" ht="12.95" customHeight="1">
      <c r="A32" s="9"/>
      <c r="B32" s="26" t="s">
        <v>197</v>
      </c>
      <c r="C32" s="32" t="s">
        <v>2</v>
      </c>
      <c r="D32" s="29" t="s">
        <v>2</v>
      </c>
      <c r="E32" s="18" t="s">
        <v>2</v>
      </c>
      <c r="F32" s="43">
        <v>205.96</v>
      </c>
      <c r="G32" s="44">
        <v>2.64E-2</v>
      </c>
    </row>
    <row r="33" spans="1:7" ht="12.95" customHeight="1" thickBot="1">
      <c r="A33" s="9"/>
      <c r="B33" s="47" t="s">
        <v>198</v>
      </c>
      <c r="C33" s="46" t="s">
        <v>2</v>
      </c>
      <c r="D33" s="48" t="s">
        <v>2</v>
      </c>
      <c r="E33" s="48" t="s">
        <v>2</v>
      </c>
      <c r="F33" s="49">
        <v>7802.5158963000003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199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53"/>
      <c r="C38" s="9"/>
      <c r="E38" s="9"/>
      <c r="F38" s="9"/>
      <c r="G38" s="9"/>
    </row>
    <row r="39" spans="1:7" ht="12.95" customHeight="1">
      <c r="A39" s="9"/>
      <c r="B39" s="8" t="s">
        <v>2</v>
      </c>
      <c r="C39" s="9"/>
      <c r="D39" s="54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Fixed Term Plan - Series 131 (IDFC FTP S131)</v>
      </c>
      <c r="C4" s="72"/>
      <c r="D4" s="72"/>
      <c r="E4" s="72"/>
      <c r="F4" s="72"/>
      <c r="G4" s="72"/>
    </row>
    <row r="5" spans="1:7" s="64" customFormat="1" ht="15.95" customHeight="1">
      <c r="A5" s="62" t="s">
        <v>2101</v>
      </c>
      <c r="B5" s="63" t="s">
        <v>2156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239</v>
      </c>
      <c r="B12" s="21" t="s">
        <v>211</v>
      </c>
      <c r="C12" s="16" t="s">
        <v>240</v>
      </c>
      <c r="D12" s="18" t="s">
        <v>206</v>
      </c>
      <c r="E12" s="22">
        <v>2450000</v>
      </c>
      <c r="F12" s="23">
        <v>2511.96</v>
      </c>
      <c r="G12" s="24">
        <v>0.1351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1841</v>
      </c>
      <c r="B14" s="21" t="s">
        <v>2700</v>
      </c>
      <c r="C14" s="16" t="s">
        <v>1842</v>
      </c>
      <c r="D14" s="18" t="s">
        <v>14</v>
      </c>
      <c r="E14" s="22">
        <v>2100000</v>
      </c>
      <c r="F14" s="23">
        <v>2107.31</v>
      </c>
      <c r="G14" s="24">
        <v>0.1133</v>
      </c>
    </row>
    <row r="15" spans="1:7" ht="12.95" customHeight="1">
      <c r="A15" s="20" t="s">
        <v>1922</v>
      </c>
      <c r="B15" s="21" t="s">
        <v>1924</v>
      </c>
      <c r="C15" s="16" t="s">
        <v>1923</v>
      </c>
      <c r="D15" s="18" t="s">
        <v>14</v>
      </c>
      <c r="E15" s="22">
        <v>2100000</v>
      </c>
      <c r="F15" s="23">
        <v>2094.65</v>
      </c>
      <c r="G15" s="24">
        <v>0.11269999999999999</v>
      </c>
    </row>
    <row r="16" spans="1:7" ht="12.95" customHeight="1">
      <c r="A16" s="20" t="s">
        <v>1831</v>
      </c>
      <c r="B16" s="21" t="s">
        <v>2696</v>
      </c>
      <c r="C16" s="16" t="s">
        <v>1832</v>
      </c>
      <c r="D16" s="18" t="s">
        <v>14</v>
      </c>
      <c r="E16" s="22">
        <v>2000000</v>
      </c>
      <c r="F16" s="23">
        <v>2052.4299999999998</v>
      </c>
      <c r="G16" s="24">
        <v>0.1104</v>
      </c>
    </row>
    <row r="17" spans="1:7" ht="12.95" customHeight="1">
      <c r="A17" s="20" t="s">
        <v>1845</v>
      </c>
      <c r="B17" s="21" t="s">
        <v>2702</v>
      </c>
      <c r="C17" s="16" t="s">
        <v>1846</v>
      </c>
      <c r="D17" s="18" t="s">
        <v>14</v>
      </c>
      <c r="E17" s="22">
        <v>1950000</v>
      </c>
      <c r="F17" s="23">
        <v>2020.99</v>
      </c>
      <c r="G17" s="24">
        <v>0.1087</v>
      </c>
    </row>
    <row r="18" spans="1:7" ht="12.95" customHeight="1">
      <c r="A18" s="20" t="s">
        <v>2026</v>
      </c>
      <c r="B18" s="21" t="s">
        <v>2751</v>
      </c>
      <c r="C18" s="16" t="s">
        <v>2027</v>
      </c>
      <c r="D18" s="18" t="s">
        <v>14</v>
      </c>
      <c r="E18" s="22">
        <v>1900000</v>
      </c>
      <c r="F18" s="23">
        <v>1987.31</v>
      </c>
      <c r="G18" s="24">
        <v>0.1069</v>
      </c>
    </row>
    <row r="19" spans="1:7" ht="12.95" customHeight="1">
      <c r="A19" s="20" t="s">
        <v>1900</v>
      </c>
      <c r="B19" s="21" t="s">
        <v>2716</v>
      </c>
      <c r="C19" s="16" t="s">
        <v>1901</v>
      </c>
      <c r="D19" s="18" t="s">
        <v>14</v>
      </c>
      <c r="E19" s="22">
        <v>1000000</v>
      </c>
      <c r="F19" s="23">
        <v>1025.4000000000001</v>
      </c>
      <c r="G19" s="24">
        <v>5.5199999999999999E-2</v>
      </c>
    </row>
    <row r="20" spans="1:7" ht="12.95" customHeight="1">
      <c r="A20" s="9"/>
      <c r="B20" s="17" t="s">
        <v>443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2102</v>
      </c>
      <c r="B21" s="21" t="s">
        <v>790</v>
      </c>
      <c r="C21" s="16" t="s">
        <v>2103</v>
      </c>
      <c r="D21" s="18" t="s">
        <v>14</v>
      </c>
      <c r="E21" s="22">
        <v>2580000</v>
      </c>
      <c r="F21" s="23">
        <v>2068.56</v>
      </c>
      <c r="G21" s="24">
        <v>0.1113</v>
      </c>
    </row>
    <row r="22" spans="1:7" ht="12.95" customHeight="1">
      <c r="A22" s="20" t="s">
        <v>2104</v>
      </c>
      <c r="B22" s="21" t="s">
        <v>2251</v>
      </c>
      <c r="C22" s="16" t="s">
        <v>2105</v>
      </c>
      <c r="D22" s="18" t="s">
        <v>14</v>
      </c>
      <c r="E22" s="22">
        <v>2000000</v>
      </c>
      <c r="F22" s="23">
        <v>2030.77</v>
      </c>
      <c r="G22" s="24">
        <v>0.10920000000000001</v>
      </c>
    </row>
    <row r="23" spans="1:7" ht="12.95" customHeight="1">
      <c r="A23" s="9"/>
      <c r="B23" s="26" t="s">
        <v>23</v>
      </c>
      <c r="C23" s="25" t="s">
        <v>2</v>
      </c>
      <c r="D23" s="26" t="s">
        <v>2</v>
      </c>
      <c r="E23" s="26" t="s">
        <v>2</v>
      </c>
      <c r="F23" s="27">
        <v>17899.38</v>
      </c>
      <c r="G23" s="28">
        <v>0.96279999999999999</v>
      </c>
    </row>
    <row r="24" spans="1:7" ht="12.95" customHeight="1">
      <c r="A24" s="9"/>
      <c r="B24" s="17" t="s">
        <v>24</v>
      </c>
      <c r="C24" s="16" t="s">
        <v>2</v>
      </c>
      <c r="D24" s="29" t="s">
        <v>2</v>
      </c>
      <c r="E24" s="29" t="s">
        <v>2</v>
      </c>
      <c r="F24" s="30" t="s">
        <v>25</v>
      </c>
      <c r="G24" s="31" t="s">
        <v>25</v>
      </c>
    </row>
    <row r="25" spans="1:7" ht="12.95" customHeight="1">
      <c r="A25" s="9"/>
      <c r="B25" s="25" t="s">
        <v>23</v>
      </c>
      <c r="C25" s="32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9"/>
      <c r="B26" s="34" t="s">
        <v>2107</v>
      </c>
      <c r="C26" s="33" t="s">
        <v>2</v>
      </c>
      <c r="D26" s="35" t="s">
        <v>2</v>
      </c>
      <c r="E26" s="35" t="s">
        <v>2</v>
      </c>
      <c r="F26" s="35" t="s">
        <v>2</v>
      </c>
      <c r="G26" s="36" t="s">
        <v>2</v>
      </c>
    </row>
    <row r="27" spans="1:7" ht="12.95" customHeight="1">
      <c r="A27" s="37"/>
      <c r="B27" s="39" t="s">
        <v>23</v>
      </c>
      <c r="C27" s="38" t="s">
        <v>2</v>
      </c>
      <c r="D27" s="39" t="s">
        <v>2</v>
      </c>
      <c r="E27" s="39" t="s">
        <v>2</v>
      </c>
      <c r="F27" s="40" t="s">
        <v>25</v>
      </c>
      <c r="G27" s="41" t="s">
        <v>25</v>
      </c>
    </row>
    <row r="28" spans="1:7" ht="12.95" customHeight="1">
      <c r="A28" s="9"/>
      <c r="B28" s="26" t="s">
        <v>26</v>
      </c>
      <c r="C28" s="32" t="s">
        <v>2</v>
      </c>
      <c r="D28" s="29" t="s">
        <v>2</v>
      </c>
      <c r="E28" s="42" t="s">
        <v>2</v>
      </c>
      <c r="F28" s="43">
        <v>17899.38</v>
      </c>
      <c r="G28" s="44">
        <v>0.96279999999999999</v>
      </c>
    </row>
    <row r="29" spans="1:7" ht="12.95" customHeight="1">
      <c r="A29" s="9"/>
      <c r="B29" s="17" t="s">
        <v>27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9"/>
      <c r="B30" s="17" t="s">
        <v>358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359</v>
      </c>
      <c r="C31" s="16" t="s">
        <v>2</v>
      </c>
      <c r="D31" s="18" t="s">
        <v>2</v>
      </c>
      <c r="E31" s="45" t="s">
        <v>2</v>
      </c>
      <c r="F31" s="23">
        <v>524.09</v>
      </c>
      <c r="G31" s="24">
        <v>2.8199999999999999E-2</v>
      </c>
    </row>
    <row r="32" spans="1:7" ht="12.95" customHeight="1">
      <c r="A32" s="9"/>
      <c r="B32" s="26" t="s">
        <v>26</v>
      </c>
      <c r="C32" s="32" t="s">
        <v>2</v>
      </c>
      <c r="D32" s="29" t="s">
        <v>2</v>
      </c>
      <c r="E32" s="42" t="s">
        <v>2</v>
      </c>
      <c r="F32" s="43">
        <v>524.09</v>
      </c>
      <c r="G32" s="44">
        <v>2.8199999999999999E-2</v>
      </c>
    </row>
    <row r="33" spans="1:7" ht="12.95" customHeight="1">
      <c r="A33" s="9"/>
      <c r="B33" s="26" t="s">
        <v>197</v>
      </c>
      <c r="C33" s="32" t="s">
        <v>2</v>
      </c>
      <c r="D33" s="29" t="s">
        <v>2</v>
      </c>
      <c r="E33" s="18" t="s">
        <v>2</v>
      </c>
      <c r="F33" s="43">
        <v>169.13</v>
      </c>
      <c r="G33" s="44">
        <v>8.9999999999999993E-3</v>
      </c>
    </row>
    <row r="34" spans="1:7" ht="12.95" customHeight="1" thickBot="1">
      <c r="A34" s="9"/>
      <c r="B34" s="47" t="s">
        <v>198</v>
      </c>
      <c r="C34" s="46" t="s">
        <v>2</v>
      </c>
      <c r="D34" s="48" t="s">
        <v>2</v>
      </c>
      <c r="E34" s="48" t="s">
        <v>2</v>
      </c>
      <c r="F34" s="49">
        <v>18592.600626200001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199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52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66"/>
  <sheetViews>
    <sheetView showGridLines="0" zoomScaleNormal="100" workbookViewId="0">
      <selection activeCell="C19" sqref="C19"/>
    </sheetView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Government Securities Fund - Investment Plan (Gilt_IP)</v>
      </c>
      <c r="C4" s="72"/>
      <c r="D4" s="72"/>
      <c r="E4" s="72"/>
      <c r="F4" s="72"/>
      <c r="G4" s="72"/>
    </row>
    <row r="5" spans="1:7" s="64" customFormat="1" ht="15.95" customHeight="1">
      <c r="A5" s="62" t="s">
        <v>676</v>
      </c>
      <c r="B5" s="63" t="s">
        <v>2112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617</v>
      </c>
      <c r="B12" s="21" t="s">
        <v>619</v>
      </c>
      <c r="C12" s="16" t="s">
        <v>618</v>
      </c>
      <c r="D12" s="18" t="s">
        <v>206</v>
      </c>
      <c r="E12" s="22">
        <v>8840000</v>
      </c>
      <c r="F12" s="23">
        <v>8959.34</v>
      </c>
      <c r="G12" s="24">
        <v>0.1555</v>
      </c>
    </row>
    <row r="13" spans="1:7" ht="12.95" customHeight="1">
      <c r="A13" s="20" t="s">
        <v>552</v>
      </c>
      <c r="B13" s="21" t="s">
        <v>554</v>
      </c>
      <c r="C13" s="16" t="s">
        <v>553</v>
      </c>
      <c r="D13" s="18" t="s">
        <v>206</v>
      </c>
      <c r="E13" s="22">
        <v>6620000</v>
      </c>
      <c r="F13" s="23">
        <v>6684.21</v>
      </c>
      <c r="G13" s="24">
        <v>0.11600000000000001</v>
      </c>
    </row>
    <row r="14" spans="1:7" ht="12.95" customHeight="1">
      <c r="A14" s="20" t="s">
        <v>582</v>
      </c>
      <c r="B14" s="21" t="s">
        <v>584</v>
      </c>
      <c r="C14" s="16" t="s">
        <v>583</v>
      </c>
      <c r="D14" s="18" t="s">
        <v>206</v>
      </c>
      <c r="E14" s="22">
        <v>4990000</v>
      </c>
      <c r="F14" s="23">
        <v>5056.43</v>
      </c>
      <c r="G14" s="24">
        <v>8.7800000000000003E-2</v>
      </c>
    </row>
    <row r="15" spans="1:7" ht="12.95" customHeight="1">
      <c r="A15" s="20" t="s">
        <v>677</v>
      </c>
      <c r="B15" s="21" t="s">
        <v>679</v>
      </c>
      <c r="C15" s="16" t="s">
        <v>678</v>
      </c>
      <c r="D15" s="18" t="s">
        <v>206</v>
      </c>
      <c r="E15" s="22">
        <v>4670000</v>
      </c>
      <c r="F15" s="23">
        <v>4823.18</v>
      </c>
      <c r="G15" s="24">
        <v>8.3699999999999997E-2</v>
      </c>
    </row>
    <row r="16" spans="1:7" ht="12.95" customHeight="1">
      <c r="A16" s="20" t="s">
        <v>588</v>
      </c>
      <c r="B16" s="21" t="s">
        <v>590</v>
      </c>
      <c r="C16" s="16" t="s">
        <v>589</v>
      </c>
      <c r="D16" s="18" t="s">
        <v>206</v>
      </c>
      <c r="E16" s="22">
        <v>3200000</v>
      </c>
      <c r="F16" s="23">
        <v>3233.65</v>
      </c>
      <c r="G16" s="24">
        <v>5.6099999999999997E-2</v>
      </c>
    </row>
    <row r="17" spans="1:7" ht="12.95" customHeight="1">
      <c r="A17" s="20" t="s">
        <v>680</v>
      </c>
      <c r="B17" s="21" t="s">
        <v>682</v>
      </c>
      <c r="C17" s="16" t="s">
        <v>681</v>
      </c>
      <c r="D17" s="18" t="s">
        <v>206</v>
      </c>
      <c r="E17" s="22">
        <v>2520000</v>
      </c>
      <c r="F17" s="23">
        <v>2564.27</v>
      </c>
      <c r="G17" s="24">
        <v>4.4499999999999998E-2</v>
      </c>
    </row>
    <row r="18" spans="1:7" ht="12.95" customHeight="1">
      <c r="A18" s="20" t="s">
        <v>683</v>
      </c>
      <c r="B18" s="21" t="s">
        <v>596</v>
      </c>
      <c r="C18" s="16" t="s">
        <v>684</v>
      </c>
      <c r="D18" s="18" t="s">
        <v>206</v>
      </c>
      <c r="E18" s="22">
        <v>2100000</v>
      </c>
      <c r="F18" s="23">
        <v>2184.92</v>
      </c>
      <c r="G18" s="24">
        <v>3.7900000000000003E-2</v>
      </c>
    </row>
    <row r="19" spans="1:7" ht="12.95" customHeight="1">
      <c r="A19" s="20" t="s">
        <v>594</v>
      </c>
      <c r="B19" s="21" t="s">
        <v>596</v>
      </c>
      <c r="C19" s="16" t="s">
        <v>595</v>
      </c>
      <c r="D19" s="18" t="s">
        <v>206</v>
      </c>
      <c r="E19" s="22">
        <v>1940000</v>
      </c>
      <c r="F19" s="23">
        <v>2018.96</v>
      </c>
      <c r="G19" s="24">
        <v>3.5000000000000003E-2</v>
      </c>
    </row>
    <row r="20" spans="1:7" ht="12.95" customHeight="1">
      <c r="A20" s="20" t="s">
        <v>571</v>
      </c>
      <c r="B20" s="21" t="s">
        <v>573</v>
      </c>
      <c r="C20" s="16" t="s">
        <v>572</v>
      </c>
      <c r="D20" s="18" t="s">
        <v>206</v>
      </c>
      <c r="E20" s="22">
        <v>1700000</v>
      </c>
      <c r="F20" s="23">
        <v>1708.57</v>
      </c>
      <c r="G20" s="24">
        <v>2.9700000000000001E-2</v>
      </c>
    </row>
    <row r="21" spans="1:7" ht="12.95" customHeight="1">
      <c r="A21" s="20" t="s">
        <v>577</v>
      </c>
      <c r="B21" s="21" t="s">
        <v>579</v>
      </c>
      <c r="C21" s="16" t="s">
        <v>578</v>
      </c>
      <c r="D21" s="18" t="s">
        <v>206</v>
      </c>
      <c r="E21" s="22">
        <v>1440000</v>
      </c>
      <c r="F21" s="23">
        <v>1466.93</v>
      </c>
      <c r="G21" s="24">
        <v>2.5499999999999998E-2</v>
      </c>
    </row>
    <row r="22" spans="1:7" ht="12.95" customHeight="1">
      <c r="A22" s="20" t="s">
        <v>580</v>
      </c>
      <c r="B22" s="21" t="s">
        <v>211</v>
      </c>
      <c r="C22" s="16" t="s">
        <v>581</v>
      </c>
      <c r="D22" s="18" t="s">
        <v>206</v>
      </c>
      <c r="E22" s="22">
        <v>1030000</v>
      </c>
      <c r="F22" s="23">
        <v>1063.04</v>
      </c>
      <c r="G22" s="24">
        <v>1.84E-2</v>
      </c>
    </row>
    <row r="23" spans="1:7" ht="12.95" customHeight="1">
      <c r="A23" s="20" t="s">
        <v>555</v>
      </c>
      <c r="B23" s="21" t="s">
        <v>211</v>
      </c>
      <c r="C23" s="16" t="s">
        <v>556</v>
      </c>
      <c r="D23" s="18" t="s">
        <v>206</v>
      </c>
      <c r="E23" s="22">
        <v>1030000</v>
      </c>
      <c r="F23" s="23">
        <v>1062.6099999999999</v>
      </c>
      <c r="G23" s="24">
        <v>1.84E-2</v>
      </c>
    </row>
    <row r="24" spans="1:7" ht="12.95" customHeight="1">
      <c r="A24" s="20" t="s">
        <v>635</v>
      </c>
      <c r="B24" s="21" t="s">
        <v>596</v>
      </c>
      <c r="C24" s="16" t="s">
        <v>636</v>
      </c>
      <c r="D24" s="18" t="s">
        <v>206</v>
      </c>
      <c r="E24" s="22">
        <v>1010000</v>
      </c>
      <c r="F24" s="23">
        <v>1053.3</v>
      </c>
      <c r="G24" s="24">
        <v>1.83E-2</v>
      </c>
    </row>
    <row r="25" spans="1:7" ht="12.95" customHeight="1">
      <c r="A25" s="20" t="s">
        <v>637</v>
      </c>
      <c r="B25" s="21" t="s">
        <v>232</v>
      </c>
      <c r="C25" s="16" t="s">
        <v>638</v>
      </c>
      <c r="D25" s="18" t="s">
        <v>206</v>
      </c>
      <c r="E25" s="22">
        <v>1010000</v>
      </c>
      <c r="F25" s="23">
        <v>1042.79</v>
      </c>
      <c r="G25" s="24">
        <v>1.8100000000000002E-2</v>
      </c>
    </row>
    <row r="26" spans="1:7" ht="12.95" customHeight="1">
      <c r="A26" s="20" t="s">
        <v>642</v>
      </c>
      <c r="B26" s="21" t="s">
        <v>644</v>
      </c>
      <c r="C26" s="16" t="s">
        <v>643</v>
      </c>
      <c r="D26" s="18" t="s">
        <v>206</v>
      </c>
      <c r="E26" s="22">
        <v>1010000</v>
      </c>
      <c r="F26" s="23">
        <v>1037.22</v>
      </c>
      <c r="G26" s="24">
        <v>1.7999999999999999E-2</v>
      </c>
    </row>
    <row r="27" spans="1:7" ht="12.95" customHeight="1">
      <c r="A27" s="20" t="s">
        <v>645</v>
      </c>
      <c r="B27" s="21" t="s">
        <v>647</v>
      </c>
      <c r="C27" s="16" t="s">
        <v>646</v>
      </c>
      <c r="D27" s="18" t="s">
        <v>206</v>
      </c>
      <c r="E27" s="22">
        <v>1010000</v>
      </c>
      <c r="F27" s="23">
        <v>1036.93</v>
      </c>
      <c r="G27" s="24">
        <v>1.7999999999999999E-2</v>
      </c>
    </row>
    <row r="28" spans="1:7" ht="12.95" customHeight="1">
      <c r="A28" s="20" t="s">
        <v>648</v>
      </c>
      <c r="B28" s="21" t="s">
        <v>650</v>
      </c>
      <c r="C28" s="16" t="s">
        <v>649</v>
      </c>
      <c r="D28" s="18" t="s">
        <v>206</v>
      </c>
      <c r="E28" s="22">
        <v>1010000</v>
      </c>
      <c r="F28" s="23">
        <v>1024.25</v>
      </c>
      <c r="G28" s="24">
        <v>1.78E-2</v>
      </c>
    </row>
    <row r="29" spans="1:7" ht="12.95" customHeight="1">
      <c r="A29" s="20" t="s">
        <v>597</v>
      </c>
      <c r="B29" s="21" t="s">
        <v>599</v>
      </c>
      <c r="C29" s="16" t="s">
        <v>598</v>
      </c>
      <c r="D29" s="18" t="s">
        <v>206</v>
      </c>
      <c r="E29" s="22">
        <v>1010000</v>
      </c>
      <c r="F29" s="23">
        <v>1014.68</v>
      </c>
      <c r="G29" s="24">
        <v>1.7600000000000001E-2</v>
      </c>
    </row>
    <row r="30" spans="1:7" ht="12.95" customHeight="1">
      <c r="A30" s="20" t="s">
        <v>559</v>
      </c>
      <c r="B30" s="21" t="s">
        <v>561</v>
      </c>
      <c r="C30" s="16" t="s">
        <v>560</v>
      </c>
      <c r="D30" s="18" t="s">
        <v>206</v>
      </c>
      <c r="E30" s="22">
        <v>1000000</v>
      </c>
      <c r="F30" s="23">
        <v>1011.94</v>
      </c>
      <c r="G30" s="24">
        <v>1.7600000000000001E-2</v>
      </c>
    </row>
    <row r="31" spans="1:7" ht="12.95" customHeight="1">
      <c r="A31" s="20" t="s">
        <v>685</v>
      </c>
      <c r="B31" s="21" t="s">
        <v>687</v>
      </c>
      <c r="C31" s="16" t="s">
        <v>686</v>
      </c>
      <c r="D31" s="18" t="s">
        <v>206</v>
      </c>
      <c r="E31" s="22">
        <v>1000000</v>
      </c>
      <c r="F31" s="23">
        <v>1010.89</v>
      </c>
      <c r="G31" s="24">
        <v>1.7500000000000002E-2</v>
      </c>
    </row>
    <row r="32" spans="1:7" ht="12.95" customHeight="1">
      <c r="A32" s="20" t="s">
        <v>651</v>
      </c>
      <c r="B32" s="21" t="s">
        <v>573</v>
      </c>
      <c r="C32" s="16" t="s">
        <v>652</v>
      </c>
      <c r="D32" s="18" t="s">
        <v>206</v>
      </c>
      <c r="E32" s="22">
        <v>1010000</v>
      </c>
      <c r="F32" s="23">
        <v>1008.81</v>
      </c>
      <c r="G32" s="24">
        <v>1.7500000000000002E-2</v>
      </c>
    </row>
    <row r="33" spans="1:7" ht="12.95" customHeight="1">
      <c r="A33" s="20" t="s">
        <v>565</v>
      </c>
      <c r="B33" s="21" t="s">
        <v>567</v>
      </c>
      <c r="C33" s="16" t="s">
        <v>566</v>
      </c>
      <c r="D33" s="18" t="s">
        <v>206</v>
      </c>
      <c r="E33" s="22">
        <v>860000</v>
      </c>
      <c r="F33" s="23">
        <v>863.06</v>
      </c>
      <c r="G33" s="24">
        <v>1.4999999999999999E-2</v>
      </c>
    </row>
    <row r="34" spans="1:7" ht="12.95" customHeight="1">
      <c r="A34" s="20" t="s">
        <v>614</v>
      </c>
      <c r="B34" s="21" t="s">
        <v>616</v>
      </c>
      <c r="C34" s="16" t="s">
        <v>615</v>
      </c>
      <c r="D34" s="18" t="s">
        <v>206</v>
      </c>
      <c r="E34" s="22">
        <v>800000</v>
      </c>
      <c r="F34" s="23">
        <v>816</v>
      </c>
      <c r="G34" s="24">
        <v>1.4200000000000001E-2</v>
      </c>
    </row>
    <row r="35" spans="1:7" ht="12.95" customHeight="1">
      <c r="A35" s="20" t="s">
        <v>574</v>
      </c>
      <c r="B35" s="21" t="s">
        <v>576</v>
      </c>
      <c r="C35" s="16" t="s">
        <v>575</v>
      </c>
      <c r="D35" s="18" t="s">
        <v>206</v>
      </c>
      <c r="E35" s="22">
        <v>740000</v>
      </c>
      <c r="F35" s="23">
        <v>754.42</v>
      </c>
      <c r="G35" s="24">
        <v>1.3100000000000001E-2</v>
      </c>
    </row>
    <row r="36" spans="1:7" ht="12.95" customHeight="1">
      <c r="A36" s="20" t="s">
        <v>639</v>
      </c>
      <c r="B36" s="21" t="s">
        <v>641</v>
      </c>
      <c r="C36" s="16" t="s">
        <v>640</v>
      </c>
      <c r="D36" s="18" t="s">
        <v>206</v>
      </c>
      <c r="E36" s="22">
        <v>590000</v>
      </c>
      <c r="F36" s="23">
        <v>608.35</v>
      </c>
      <c r="G36" s="24">
        <v>1.06E-2</v>
      </c>
    </row>
    <row r="37" spans="1:7" ht="12.95" customHeight="1">
      <c r="A37" s="20" t="s">
        <v>233</v>
      </c>
      <c r="B37" s="21" t="s">
        <v>235</v>
      </c>
      <c r="C37" s="16" t="s">
        <v>234</v>
      </c>
      <c r="D37" s="18" t="s">
        <v>206</v>
      </c>
      <c r="E37" s="22">
        <v>470000</v>
      </c>
      <c r="F37" s="23">
        <v>478.02</v>
      </c>
      <c r="G37" s="24">
        <v>8.3000000000000001E-3</v>
      </c>
    </row>
    <row r="38" spans="1:7" ht="12.95" customHeight="1">
      <c r="A38" s="20" t="s">
        <v>218</v>
      </c>
      <c r="B38" s="21" t="s">
        <v>220</v>
      </c>
      <c r="C38" s="16" t="s">
        <v>219</v>
      </c>
      <c r="D38" s="18" t="s">
        <v>206</v>
      </c>
      <c r="E38" s="22">
        <v>470000</v>
      </c>
      <c r="F38" s="23">
        <v>473.26</v>
      </c>
      <c r="G38" s="24">
        <v>8.2000000000000007E-3</v>
      </c>
    </row>
    <row r="39" spans="1:7" ht="12.95" customHeight="1">
      <c r="A39" s="20" t="s">
        <v>236</v>
      </c>
      <c r="B39" s="57" t="s">
        <v>238</v>
      </c>
      <c r="C39" s="16" t="s">
        <v>237</v>
      </c>
      <c r="D39" s="56" t="s">
        <v>206</v>
      </c>
      <c r="E39" s="22">
        <v>470000</v>
      </c>
      <c r="F39" s="23">
        <v>471.1</v>
      </c>
      <c r="G39" s="24">
        <v>8.2000000000000007E-3</v>
      </c>
    </row>
    <row r="40" spans="1:7" ht="12.95" customHeight="1">
      <c r="A40" s="20" t="s">
        <v>626</v>
      </c>
      <c r="B40" s="21" t="s">
        <v>628</v>
      </c>
      <c r="C40" s="16" t="s">
        <v>627</v>
      </c>
      <c r="D40" s="18" t="s">
        <v>206</v>
      </c>
      <c r="E40" s="22">
        <v>420000</v>
      </c>
      <c r="F40" s="23">
        <v>442.47</v>
      </c>
      <c r="G40" s="24">
        <v>7.7000000000000002E-3</v>
      </c>
    </row>
    <row r="41" spans="1:7" ht="12.95" customHeight="1">
      <c r="A41" s="20" t="s">
        <v>591</v>
      </c>
      <c r="B41" s="21" t="s">
        <v>593</v>
      </c>
      <c r="C41" s="16" t="s">
        <v>592</v>
      </c>
      <c r="D41" s="18" t="s">
        <v>206</v>
      </c>
      <c r="E41" s="22">
        <v>360000</v>
      </c>
      <c r="F41" s="23">
        <v>375.09</v>
      </c>
      <c r="G41" s="24">
        <v>6.4999999999999997E-3</v>
      </c>
    </row>
    <row r="42" spans="1:7" ht="12.95" customHeight="1">
      <c r="A42" s="20" t="s">
        <v>568</v>
      </c>
      <c r="B42" s="21" t="s">
        <v>570</v>
      </c>
      <c r="C42" s="16" t="s">
        <v>569</v>
      </c>
      <c r="D42" s="18" t="s">
        <v>206</v>
      </c>
      <c r="E42" s="22">
        <v>253000</v>
      </c>
      <c r="F42" s="23">
        <v>262.97000000000003</v>
      </c>
      <c r="G42" s="24">
        <v>4.5999999999999999E-3</v>
      </c>
    </row>
    <row r="43" spans="1:7" ht="12.95" customHeight="1">
      <c r="A43" s="20" t="s">
        <v>620</v>
      </c>
      <c r="B43" s="21" t="s">
        <v>622</v>
      </c>
      <c r="C43" s="16" t="s">
        <v>621</v>
      </c>
      <c r="D43" s="18" t="s">
        <v>206</v>
      </c>
      <c r="E43" s="22">
        <v>170000</v>
      </c>
      <c r="F43" s="23">
        <v>177.26</v>
      </c>
      <c r="G43" s="24">
        <v>3.0999999999999999E-3</v>
      </c>
    </row>
    <row r="44" spans="1:7" ht="12.95" customHeight="1">
      <c r="A44" s="20" t="s">
        <v>623</v>
      </c>
      <c r="B44" s="21" t="s">
        <v>625</v>
      </c>
      <c r="C44" s="16" t="s">
        <v>624</v>
      </c>
      <c r="D44" s="18" t="s">
        <v>206</v>
      </c>
      <c r="E44" s="22">
        <v>130000</v>
      </c>
      <c r="F44" s="23">
        <v>136.94999999999999</v>
      </c>
      <c r="G44" s="24">
        <v>2.3999999999999998E-3</v>
      </c>
    </row>
    <row r="45" spans="1:7" ht="12.95" customHeight="1">
      <c r="A45" s="20" t="s">
        <v>606</v>
      </c>
      <c r="B45" s="21" t="s">
        <v>608</v>
      </c>
      <c r="C45" s="16" t="s">
        <v>607</v>
      </c>
      <c r="D45" s="18" t="s">
        <v>206</v>
      </c>
      <c r="E45" s="22">
        <v>120000</v>
      </c>
      <c r="F45" s="23">
        <v>122.13</v>
      </c>
      <c r="G45" s="24">
        <v>2.0999999999999999E-3</v>
      </c>
    </row>
    <row r="46" spans="1:7" ht="12.95" customHeight="1">
      <c r="A46" s="20" t="s">
        <v>609</v>
      </c>
      <c r="B46" s="21" t="s">
        <v>238</v>
      </c>
      <c r="C46" s="16" t="s">
        <v>610</v>
      </c>
      <c r="D46" s="18" t="s">
        <v>206</v>
      </c>
      <c r="E46" s="22">
        <v>120000</v>
      </c>
      <c r="F46" s="23">
        <v>120.79</v>
      </c>
      <c r="G46" s="24">
        <v>2.0999999999999999E-3</v>
      </c>
    </row>
    <row r="47" spans="1:7" ht="12.95" customHeight="1">
      <c r="A47" s="20" t="s">
        <v>611</v>
      </c>
      <c r="B47" s="21" t="s">
        <v>613</v>
      </c>
      <c r="C47" s="16" t="s">
        <v>612</v>
      </c>
      <c r="D47" s="18" t="s">
        <v>206</v>
      </c>
      <c r="E47" s="22">
        <v>120000</v>
      </c>
      <c r="F47" s="23">
        <v>120.42</v>
      </c>
      <c r="G47" s="24">
        <v>2.0999999999999999E-3</v>
      </c>
    </row>
    <row r="48" spans="1:7" ht="12.95" customHeight="1">
      <c r="A48" s="20" t="s">
        <v>399</v>
      </c>
      <c r="B48" s="21" t="s">
        <v>401</v>
      </c>
      <c r="C48" s="16" t="s">
        <v>400</v>
      </c>
      <c r="D48" s="18" t="s">
        <v>206</v>
      </c>
      <c r="E48" s="22">
        <v>60000</v>
      </c>
      <c r="F48" s="23">
        <v>62.79</v>
      </c>
      <c r="G48" s="24">
        <v>1.1000000000000001E-3</v>
      </c>
    </row>
    <row r="49" spans="1:7" ht="12.95" customHeight="1">
      <c r="A49" s="20" t="s">
        <v>209</v>
      </c>
      <c r="B49" s="21" t="s">
        <v>211</v>
      </c>
      <c r="C49" s="16" t="s">
        <v>210</v>
      </c>
      <c r="D49" s="18" t="s">
        <v>206</v>
      </c>
      <c r="E49" s="22">
        <v>10000</v>
      </c>
      <c r="F49" s="23">
        <v>10.3</v>
      </c>
      <c r="G49" s="24">
        <v>2.0000000000000001E-4</v>
      </c>
    </row>
    <row r="50" spans="1:7" ht="12.95" customHeight="1">
      <c r="A50" s="9"/>
      <c r="B50" s="26" t="s">
        <v>23</v>
      </c>
      <c r="C50" s="25" t="s">
        <v>2</v>
      </c>
      <c r="D50" s="26" t="s">
        <v>2</v>
      </c>
      <c r="E50" s="26" t="s">
        <v>2</v>
      </c>
      <c r="F50" s="27">
        <v>56362.3</v>
      </c>
      <c r="G50" s="28">
        <v>0.97840000000000005</v>
      </c>
    </row>
    <row r="51" spans="1:7" ht="12.95" customHeight="1">
      <c r="A51" s="9"/>
      <c r="B51" s="17" t="s">
        <v>24</v>
      </c>
      <c r="C51" s="16" t="s">
        <v>2</v>
      </c>
      <c r="D51" s="29" t="s">
        <v>2</v>
      </c>
      <c r="E51" s="29" t="s">
        <v>2</v>
      </c>
      <c r="F51" s="30" t="s">
        <v>25</v>
      </c>
      <c r="G51" s="31" t="s">
        <v>25</v>
      </c>
    </row>
    <row r="52" spans="1:7" ht="12.95" customHeight="1">
      <c r="A52" s="9"/>
      <c r="B52" s="25" t="s">
        <v>23</v>
      </c>
      <c r="C52" s="32" t="s">
        <v>2</v>
      </c>
      <c r="D52" s="29" t="s">
        <v>2</v>
      </c>
      <c r="E52" s="29" t="s">
        <v>2</v>
      </c>
      <c r="F52" s="30" t="s">
        <v>25</v>
      </c>
      <c r="G52" s="31" t="s">
        <v>25</v>
      </c>
    </row>
    <row r="53" spans="1:7" ht="12.95" customHeight="1">
      <c r="A53" s="9"/>
      <c r="B53" s="34" t="s">
        <v>2107</v>
      </c>
      <c r="C53" s="33" t="s">
        <v>2</v>
      </c>
      <c r="D53" s="35" t="s">
        <v>2</v>
      </c>
      <c r="E53" s="35" t="s">
        <v>2</v>
      </c>
      <c r="F53" s="35" t="s">
        <v>2</v>
      </c>
      <c r="G53" s="36" t="s">
        <v>2</v>
      </c>
    </row>
    <row r="54" spans="1:7" ht="12.95" customHeight="1">
      <c r="A54" s="37"/>
      <c r="B54" s="39" t="s">
        <v>23</v>
      </c>
      <c r="C54" s="38" t="s">
        <v>2</v>
      </c>
      <c r="D54" s="39" t="s">
        <v>2</v>
      </c>
      <c r="E54" s="39" t="s">
        <v>2</v>
      </c>
      <c r="F54" s="40" t="s">
        <v>25</v>
      </c>
      <c r="G54" s="41" t="s">
        <v>25</v>
      </c>
    </row>
    <row r="55" spans="1:7" ht="12.95" customHeight="1">
      <c r="A55" s="9"/>
      <c r="B55" s="26" t="s">
        <v>26</v>
      </c>
      <c r="C55" s="32" t="s">
        <v>2</v>
      </c>
      <c r="D55" s="29" t="s">
        <v>2</v>
      </c>
      <c r="E55" s="42" t="s">
        <v>2</v>
      </c>
      <c r="F55" s="43">
        <v>56362.3</v>
      </c>
      <c r="G55" s="44">
        <v>0.97840000000000005</v>
      </c>
    </row>
    <row r="56" spans="1:7" ht="12.95" customHeight="1">
      <c r="A56" s="9"/>
      <c r="B56" s="17" t="s">
        <v>27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9"/>
      <c r="B57" s="17" t="s">
        <v>358</v>
      </c>
      <c r="C57" s="16" t="s">
        <v>2</v>
      </c>
      <c r="D57" s="18" t="s">
        <v>2</v>
      </c>
      <c r="E57" s="18" t="s">
        <v>2</v>
      </c>
      <c r="F57" s="18" t="s">
        <v>2</v>
      </c>
      <c r="G57" s="19" t="s">
        <v>2</v>
      </c>
    </row>
    <row r="58" spans="1:7" ht="12.95" customHeight="1">
      <c r="A58" s="10" t="s">
        <v>2</v>
      </c>
      <c r="B58" s="21" t="s">
        <v>359</v>
      </c>
      <c r="C58" s="16" t="s">
        <v>2</v>
      </c>
      <c r="D58" s="18" t="s">
        <v>2</v>
      </c>
      <c r="E58" s="45" t="s">
        <v>2</v>
      </c>
      <c r="F58" s="23">
        <v>300.05</v>
      </c>
      <c r="G58" s="24">
        <v>5.1999999999999998E-3</v>
      </c>
    </row>
    <row r="59" spans="1:7" ht="12.95" customHeight="1">
      <c r="A59" s="9"/>
      <c r="B59" s="26" t="s">
        <v>26</v>
      </c>
      <c r="C59" s="32" t="s">
        <v>2</v>
      </c>
      <c r="D59" s="29" t="s">
        <v>2</v>
      </c>
      <c r="E59" s="42" t="s">
        <v>2</v>
      </c>
      <c r="F59" s="43">
        <v>300.05</v>
      </c>
      <c r="G59" s="44">
        <v>5.1999999999999998E-3</v>
      </c>
    </row>
    <row r="60" spans="1:7" ht="12.95" customHeight="1">
      <c r="A60" s="9"/>
      <c r="B60" s="26" t="s">
        <v>197</v>
      </c>
      <c r="C60" s="32" t="s">
        <v>2</v>
      </c>
      <c r="D60" s="29" t="s">
        <v>2</v>
      </c>
      <c r="E60" s="18" t="s">
        <v>2</v>
      </c>
      <c r="F60" s="43">
        <v>956.19</v>
      </c>
      <c r="G60" s="44">
        <v>1.6400000000000001E-2</v>
      </c>
    </row>
    <row r="61" spans="1:7" ht="12.95" customHeight="1" thickBot="1">
      <c r="A61" s="9"/>
      <c r="B61" s="47" t="s">
        <v>198</v>
      </c>
      <c r="C61" s="46" t="s">
        <v>2</v>
      </c>
      <c r="D61" s="48" t="s">
        <v>2</v>
      </c>
      <c r="E61" s="48" t="s">
        <v>2</v>
      </c>
      <c r="F61" s="49">
        <v>57618.542400500002</v>
      </c>
      <c r="G61" s="50">
        <v>1</v>
      </c>
    </row>
    <row r="62" spans="1:7" ht="12.95" customHeight="1">
      <c r="A62" s="9"/>
      <c r="B62" s="10" t="s">
        <v>2</v>
      </c>
      <c r="C62" s="9"/>
      <c r="D62" s="9"/>
      <c r="E62" s="9"/>
      <c r="F62" s="9"/>
      <c r="G62" s="9"/>
    </row>
    <row r="63" spans="1:7" ht="12.95" customHeight="1">
      <c r="A63" s="9"/>
      <c r="B63" s="51" t="s">
        <v>2</v>
      </c>
      <c r="C63" s="9"/>
      <c r="D63" s="9"/>
      <c r="E63" s="9"/>
      <c r="F63" s="9"/>
      <c r="G63" s="9"/>
    </row>
    <row r="64" spans="1:7" ht="12.95" customHeight="1">
      <c r="A64" s="9"/>
      <c r="B64" s="51" t="s">
        <v>2</v>
      </c>
      <c r="C64" s="9"/>
      <c r="D64" s="9"/>
      <c r="E64" s="9"/>
      <c r="F64" s="9"/>
      <c r="G64" s="9"/>
    </row>
    <row r="65" spans="1:7" ht="26.1" customHeight="1">
      <c r="A65" s="9"/>
      <c r="B65" s="53"/>
      <c r="C65" s="9"/>
      <c r="E65" s="9"/>
      <c r="F65" s="9"/>
      <c r="G65" s="9"/>
    </row>
    <row r="66" spans="1:7" ht="12.95" customHeight="1">
      <c r="A66" s="9"/>
      <c r="B66" s="51" t="s">
        <v>2</v>
      </c>
      <c r="C66" s="9"/>
      <c r="D66" s="9"/>
      <c r="E66" s="9"/>
      <c r="F66" s="9"/>
      <c r="G6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62"/>
  <sheetViews>
    <sheetView showGridLines="0" zoomScaleNormal="100" workbookViewId="0">
      <selection activeCell="D18" sqref="D18"/>
    </sheetView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Government Securities Fund - Provident Fund Plan (Gilt_PF)</v>
      </c>
      <c r="C4" s="72"/>
      <c r="D4" s="72"/>
      <c r="E4" s="72"/>
      <c r="F4" s="72"/>
      <c r="G4" s="72"/>
    </row>
    <row r="5" spans="1:7" s="64" customFormat="1" ht="15.95" customHeight="1">
      <c r="A5" s="62" t="s">
        <v>688</v>
      </c>
      <c r="B5" s="63" t="s">
        <v>2113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617</v>
      </c>
      <c r="B12" s="21" t="s">
        <v>619</v>
      </c>
      <c r="C12" s="16" t="s">
        <v>618</v>
      </c>
      <c r="D12" s="18" t="s">
        <v>206</v>
      </c>
      <c r="E12" s="22">
        <v>1760000</v>
      </c>
      <c r="F12" s="23">
        <v>1783.76</v>
      </c>
      <c r="G12" s="24">
        <v>0.1835</v>
      </c>
    </row>
    <row r="13" spans="1:7" ht="12.95" customHeight="1">
      <c r="A13" s="20" t="s">
        <v>677</v>
      </c>
      <c r="B13" s="21" t="s">
        <v>679</v>
      </c>
      <c r="C13" s="16" t="s">
        <v>678</v>
      </c>
      <c r="D13" s="18" t="s">
        <v>206</v>
      </c>
      <c r="E13" s="22">
        <v>830000</v>
      </c>
      <c r="F13" s="23">
        <v>857.22</v>
      </c>
      <c r="G13" s="24">
        <v>8.8200000000000001E-2</v>
      </c>
    </row>
    <row r="14" spans="1:7" ht="12.95" customHeight="1">
      <c r="A14" s="20" t="s">
        <v>582</v>
      </c>
      <c r="B14" s="21" t="s">
        <v>584</v>
      </c>
      <c r="C14" s="16" t="s">
        <v>583</v>
      </c>
      <c r="D14" s="18" t="s">
        <v>206</v>
      </c>
      <c r="E14" s="22">
        <v>810000</v>
      </c>
      <c r="F14" s="23">
        <v>820.78</v>
      </c>
      <c r="G14" s="24">
        <v>8.4400000000000003E-2</v>
      </c>
    </row>
    <row r="15" spans="1:7" ht="12.95" customHeight="1">
      <c r="A15" s="20" t="s">
        <v>552</v>
      </c>
      <c r="B15" s="21" t="s">
        <v>554</v>
      </c>
      <c r="C15" s="16" t="s">
        <v>553</v>
      </c>
      <c r="D15" s="18" t="s">
        <v>206</v>
      </c>
      <c r="E15" s="22">
        <v>660000</v>
      </c>
      <c r="F15" s="23">
        <v>666.4</v>
      </c>
      <c r="G15" s="24">
        <v>6.8599999999999994E-2</v>
      </c>
    </row>
    <row r="16" spans="1:7" ht="12.95" customHeight="1">
      <c r="A16" s="20" t="s">
        <v>588</v>
      </c>
      <c r="B16" s="21" t="s">
        <v>590</v>
      </c>
      <c r="C16" s="16" t="s">
        <v>589</v>
      </c>
      <c r="D16" s="18" t="s">
        <v>206</v>
      </c>
      <c r="E16" s="22">
        <v>600000</v>
      </c>
      <c r="F16" s="23">
        <v>606.30999999999995</v>
      </c>
      <c r="G16" s="24">
        <v>6.2399999999999997E-2</v>
      </c>
    </row>
    <row r="17" spans="1:7" ht="12.95" customHeight="1">
      <c r="A17" s="20" t="s">
        <v>680</v>
      </c>
      <c r="B17" s="21" t="s">
        <v>682</v>
      </c>
      <c r="C17" s="16" t="s">
        <v>681</v>
      </c>
      <c r="D17" s="18" t="s">
        <v>206</v>
      </c>
      <c r="E17" s="22">
        <v>480000</v>
      </c>
      <c r="F17" s="23">
        <v>488.43</v>
      </c>
      <c r="G17" s="24">
        <v>5.0200000000000002E-2</v>
      </c>
    </row>
    <row r="18" spans="1:7" ht="12.95" customHeight="1">
      <c r="A18" s="20" t="s">
        <v>683</v>
      </c>
      <c r="B18" s="21" t="s">
        <v>596</v>
      </c>
      <c r="C18" s="16" t="s">
        <v>684</v>
      </c>
      <c r="D18" s="18" t="s">
        <v>206</v>
      </c>
      <c r="E18" s="22">
        <v>400000</v>
      </c>
      <c r="F18" s="23">
        <v>416.17</v>
      </c>
      <c r="G18" s="24">
        <v>4.2799999999999998E-2</v>
      </c>
    </row>
    <row r="19" spans="1:7" ht="12.95" customHeight="1">
      <c r="A19" s="20" t="s">
        <v>594</v>
      </c>
      <c r="B19" s="21" t="s">
        <v>596</v>
      </c>
      <c r="C19" s="16" t="s">
        <v>595</v>
      </c>
      <c r="D19" s="18" t="s">
        <v>206</v>
      </c>
      <c r="E19" s="22">
        <v>370000</v>
      </c>
      <c r="F19" s="23">
        <v>385.06</v>
      </c>
      <c r="G19" s="24">
        <v>3.9600000000000003E-2</v>
      </c>
    </row>
    <row r="20" spans="1:7" ht="12.95" customHeight="1">
      <c r="A20" s="20" t="s">
        <v>571</v>
      </c>
      <c r="B20" s="21" t="s">
        <v>573</v>
      </c>
      <c r="C20" s="16" t="s">
        <v>572</v>
      </c>
      <c r="D20" s="18" t="s">
        <v>206</v>
      </c>
      <c r="E20" s="22">
        <v>300000</v>
      </c>
      <c r="F20" s="23">
        <v>301.51</v>
      </c>
      <c r="G20" s="24">
        <v>3.1E-2</v>
      </c>
    </row>
    <row r="21" spans="1:7" ht="12.95" customHeight="1">
      <c r="A21" s="20" t="s">
        <v>577</v>
      </c>
      <c r="B21" s="21" t="s">
        <v>579</v>
      </c>
      <c r="C21" s="16" t="s">
        <v>578</v>
      </c>
      <c r="D21" s="18" t="s">
        <v>206</v>
      </c>
      <c r="E21" s="22">
        <v>260000</v>
      </c>
      <c r="F21" s="23">
        <v>264.86</v>
      </c>
      <c r="G21" s="24">
        <v>2.7199999999999998E-2</v>
      </c>
    </row>
    <row r="22" spans="1:7" ht="12.95" customHeight="1">
      <c r="A22" s="20" t="s">
        <v>614</v>
      </c>
      <c r="B22" s="21" t="s">
        <v>616</v>
      </c>
      <c r="C22" s="16" t="s">
        <v>615</v>
      </c>
      <c r="D22" s="18" t="s">
        <v>206</v>
      </c>
      <c r="E22" s="22">
        <v>200000</v>
      </c>
      <c r="F22" s="23">
        <v>204</v>
      </c>
      <c r="G22" s="24">
        <v>2.1000000000000001E-2</v>
      </c>
    </row>
    <row r="23" spans="1:7" ht="12.95" customHeight="1">
      <c r="A23" s="20" t="s">
        <v>635</v>
      </c>
      <c r="B23" s="21" t="s">
        <v>596</v>
      </c>
      <c r="C23" s="16" t="s">
        <v>636</v>
      </c>
      <c r="D23" s="18" t="s">
        <v>206</v>
      </c>
      <c r="E23" s="22">
        <v>190000</v>
      </c>
      <c r="F23" s="23">
        <v>198.15</v>
      </c>
      <c r="G23" s="24">
        <v>2.0400000000000001E-2</v>
      </c>
    </row>
    <row r="24" spans="1:7" ht="12.95" customHeight="1">
      <c r="A24" s="20" t="s">
        <v>637</v>
      </c>
      <c r="B24" s="21" t="s">
        <v>232</v>
      </c>
      <c r="C24" s="16" t="s">
        <v>638</v>
      </c>
      <c r="D24" s="18" t="s">
        <v>206</v>
      </c>
      <c r="E24" s="22">
        <v>190000</v>
      </c>
      <c r="F24" s="23">
        <v>196.17</v>
      </c>
      <c r="G24" s="24">
        <v>2.0199999999999999E-2</v>
      </c>
    </row>
    <row r="25" spans="1:7" ht="12.95" customHeight="1">
      <c r="A25" s="20" t="s">
        <v>580</v>
      </c>
      <c r="B25" s="21" t="s">
        <v>211</v>
      </c>
      <c r="C25" s="16" t="s">
        <v>581</v>
      </c>
      <c r="D25" s="18" t="s">
        <v>206</v>
      </c>
      <c r="E25" s="22">
        <v>190000</v>
      </c>
      <c r="F25" s="23">
        <v>196.09</v>
      </c>
      <c r="G25" s="24">
        <v>2.0199999999999999E-2</v>
      </c>
    </row>
    <row r="26" spans="1:7" ht="12.95" customHeight="1">
      <c r="A26" s="20" t="s">
        <v>555</v>
      </c>
      <c r="B26" s="21" t="s">
        <v>211</v>
      </c>
      <c r="C26" s="16" t="s">
        <v>556</v>
      </c>
      <c r="D26" s="18" t="s">
        <v>206</v>
      </c>
      <c r="E26" s="22">
        <v>190000</v>
      </c>
      <c r="F26" s="23">
        <v>196.02</v>
      </c>
      <c r="G26" s="24">
        <v>2.0199999999999999E-2</v>
      </c>
    </row>
    <row r="27" spans="1:7" ht="12.95" customHeight="1">
      <c r="A27" s="20" t="s">
        <v>642</v>
      </c>
      <c r="B27" s="21" t="s">
        <v>644</v>
      </c>
      <c r="C27" s="16" t="s">
        <v>643</v>
      </c>
      <c r="D27" s="18" t="s">
        <v>206</v>
      </c>
      <c r="E27" s="22">
        <v>190000</v>
      </c>
      <c r="F27" s="23">
        <v>195.12</v>
      </c>
      <c r="G27" s="24">
        <v>2.01E-2</v>
      </c>
    </row>
    <row r="28" spans="1:7" ht="12.95" customHeight="1">
      <c r="A28" s="20" t="s">
        <v>645</v>
      </c>
      <c r="B28" s="21" t="s">
        <v>647</v>
      </c>
      <c r="C28" s="16" t="s">
        <v>646</v>
      </c>
      <c r="D28" s="18" t="s">
        <v>206</v>
      </c>
      <c r="E28" s="22">
        <v>190000</v>
      </c>
      <c r="F28" s="23">
        <v>195.07</v>
      </c>
      <c r="G28" s="24">
        <v>2.01E-2</v>
      </c>
    </row>
    <row r="29" spans="1:7" ht="12.95" customHeight="1">
      <c r="A29" s="20" t="s">
        <v>648</v>
      </c>
      <c r="B29" s="21" t="s">
        <v>650</v>
      </c>
      <c r="C29" s="16" t="s">
        <v>649</v>
      </c>
      <c r="D29" s="18" t="s">
        <v>206</v>
      </c>
      <c r="E29" s="22">
        <v>190000</v>
      </c>
      <c r="F29" s="23">
        <v>192.68</v>
      </c>
      <c r="G29" s="24">
        <v>1.9800000000000002E-2</v>
      </c>
    </row>
    <row r="30" spans="1:7" ht="12.95" customHeight="1">
      <c r="A30" s="20" t="s">
        <v>597</v>
      </c>
      <c r="B30" s="21" t="s">
        <v>599</v>
      </c>
      <c r="C30" s="16" t="s">
        <v>598</v>
      </c>
      <c r="D30" s="18" t="s">
        <v>206</v>
      </c>
      <c r="E30" s="22">
        <v>190000</v>
      </c>
      <c r="F30" s="23">
        <v>190.88</v>
      </c>
      <c r="G30" s="24">
        <v>1.9599999999999999E-2</v>
      </c>
    </row>
    <row r="31" spans="1:7" ht="12.95" customHeight="1">
      <c r="A31" s="20" t="s">
        <v>651</v>
      </c>
      <c r="B31" s="21" t="s">
        <v>573</v>
      </c>
      <c r="C31" s="16" t="s">
        <v>652</v>
      </c>
      <c r="D31" s="18" t="s">
        <v>206</v>
      </c>
      <c r="E31" s="22">
        <v>190000</v>
      </c>
      <c r="F31" s="23">
        <v>189.78</v>
      </c>
      <c r="G31" s="24">
        <v>1.95E-2</v>
      </c>
    </row>
    <row r="32" spans="1:7" ht="12.95" customHeight="1">
      <c r="A32" s="20" t="s">
        <v>574</v>
      </c>
      <c r="B32" s="21" t="s">
        <v>576</v>
      </c>
      <c r="C32" s="16" t="s">
        <v>575</v>
      </c>
      <c r="D32" s="18" t="s">
        <v>206</v>
      </c>
      <c r="E32" s="22">
        <v>160000</v>
      </c>
      <c r="F32" s="23">
        <v>163.12</v>
      </c>
      <c r="G32" s="24">
        <v>1.6799999999999999E-2</v>
      </c>
    </row>
    <row r="33" spans="1:7" ht="12.95" customHeight="1">
      <c r="A33" s="20" t="s">
        <v>565</v>
      </c>
      <c r="B33" s="21" t="s">
        <v>567</v>
      </c>
      <c r="C33" s="16" t="s">
        <v>566</v>
      </c>
      <c r="D33" s="18" t="s">
        <v>206</v>
      </c>
      <c r="E33" s="22">
        <v>140000</v>
      </c>
      <c r="F33" s="23">
        <v>140.5</v>
      </c>
      <c r="G33" s="24">
        <v>1.4500000000000001E-2</v>
      </c>
    </row>
    <row r="34" spans="1:7" ht="12.95" customHeight="1">
      <c r="A34" s="20" t="s">
        <v>639</v>
      </c>
      <c r="B34" s="21" t="s">
        <v>641</v>
      </c>
      <c r="C34" s="16" t="s">
        <v>640</v>
      </c>
      <c r="D34" s="18" t="s">
        <v>206</v>
      </c>
      <c r="E34" s="22">
        <v>110000</v>
      </c>
      <c r="F34" s="23">
        <v>113.42</v>
      </c>
      <c r="G34" s="24">
        <v>1.17E-2</v>
      </c>
    </row>
    <row r="35" spans="1:7" ht="12.95" customHeight="1">
      <c r="A35" s="20" t="s">
        <v>626</v>
      </c>
      <c r="B35" s="21" t="s">
        <v>628</v>
      </c>
      <c r="C35" s="16" t="s">
        <v>627</v>
      </c>
      <c r="D35" s="18" t="s">
        <v>206</v>
      </c>
      <c r="E35" s="22">
        <v>80000</v>
      </c>
      <c r="F35" s="23">
        <v>84.28</v>
      </c>
      <c r="G35" s="24">
        <v>8.6999999999999994E-3</v>
      </c>
    </row>
    <row r="36" spans="1:7" ht="12.95" customHeight="1">
      <c r="A36" s="20" t="s">
        <v>591</v>
      </c>
      <c r="B36" s="21" t="s">
        <v>593</v>
      </c>
      <c r="C36" s="16" t="s">
        <v>592</v>
      </c>
      <c r="D36" s="18" t="s">
        <v>206</v>
      </c>
      <c r="E36" s="22">
        <v>70000</v>
      </c>
      <c r="F36" s="23">
        <v>72.930000000000007</v>
      </c>
      <c r="G36" s="24">
        <v>7.4999999999999997E-3</v>
      </c>
    </row>
    <row r="37" spans="1:7" ht="12.95" customHeight="1">
      <c r="A37" s="20" t="s">
        <v>209</v>
      </c>
      <c r="B37" s="21" t="s">
        <v>211</v>
      </c>
      <c r="C37" s="16" t="s">
        <v>210</v>
      </c>
      <c r="D37" s="18" t="s">
        <v>206</v>
      </c>
      <c r="E37" s="22">
        <v>40000</v>
      </c>
      <c r="F37" s="23">
        <v>41.21</v>
      </c>
      <c r="G37" s="24">
        <v>4.1999999999999997E-3</v>
      </c>
    </row>
    <row r="38" spans="1:7" ht="12.95" customHeight="1">
      <c r="A38" s="20" t="s">
        <v>620</v>
      </c>
      <c r="B38" s="21" t="s">
        <v>622</v>
      </c>
      <c r="C38" s="16" t="s">
        <v>621</v>
      </c>
      <c r="D38" s="18" t="s">
        <v>206</v>
      </c>
      <c r="E38" s="22">
        <v>30000</v>
      </c>
      <c r="F38" s="23">
        <v>31.28</v>
      </c>
      <c r="G38" s="24">
        <v>3.2000000000000002E-3</v>
      </c>
    </row>
    <row r="39" spans="1:7" ht="12.95" customHeight="1">
      <c r="A39" s="20" t="s">
        <v>606</v>
      </c>
      <c r="B39" s="57" t="s">
        <v>608</v>
      </c>
      <c r="C39" s="16" t="s">
        <v>607</v>
      </c>
      <c r="D39" s="56" t="s">
        <v>206</v>
      </c>
      <c r="E39" s="22">
        <v>30000</v>
      </c>
      <c r="F39" s="23">
        <v>30.53</v>
      </c>
      <c r="G39" s="24">
        <v>3.0999999999999999E-3</v>
      </c>
    </row>
    <row r="40" spans="1:7" ht="12.95" customHeight="1">
      <c r="A40" s="20" t="s">
        <v>233</v>
      </c>
      <c r="B40" s="21" t="s">
        <v>235</v>
      </c>
      <c r="C40" s="16" t="s">
        <v>234</v>
      </c>
      <c r="D40" s="18" t="s">
        <v>206</v>
      </c>
      <c r="E40" s="22">
        <v>30000</v>
      </c>
      <c r="F40" s="23">
        <v>30.51</v>
      </c>
      <c r="G40" s="24">
        <v>3.0999999999999999E-3</v>
      </c>
    </row>
    <row r="41" spans="1:7" ht="12.95" customHeight="1">
      <c r="A41" s="20" t="s">
        <v>218</v>
      </c>
      <c r="B41" s="21" t="s">
        <v>220</v>
      </c>
      <c r="C41" s="16" t="s">
        <v>219</v>
      </c>
      <c r="D41" s="18" t="s">
        <v>206</v>
      </c>
      <c r="E41" s="22">
        <v>30000</v>
      </c>
      <c r="F41" s="23">
        <v>30.21</v>
      </c>
      <c r="G41" s="24">
        <v>3.0999999999999999E-3</v>
      </c>
    </row>
    <row r="42" spans="1:7" ht="12.95" customHeight="1">
      <c r="A42" s="20" t="s">
        <v>609</v>
      </c>
      <c r="B42" s="21" t="s">
        <v>238</v>
      </c>
      <c r="C42" s="16" t="s">
        <v>610</v>
      </c>
      <c r="D42" s="18" t="s">
        <v>206</v>
      </c>
      <c r="E42" s="22">
        <v>30000</v>
      </c>
      <c r="F42" s="23">
        <v>30.2</v>
      </c>
      <c r="G42" s="24">
        <v>3.0999999999999999E-3</v>
      </c>
    </row>
    <row r="43" spans="1:7" ht="12.95" customHeight="1">
      <c r="A43" s="20" t="s">
        <v>611</v>
      </c>
      <c r="B43" s="21" t="s">
        <v>613</v>
      </c>
      <c r="C43" s="16" t="s">
        <v>612</v>
      </c>
      <c r="D43" s="18" t="s">
        <v>206</v>
      </c>
      <c r="E43" s="22">
        <v>30000</v>
      </c>
      <c r="F43" s="23">
        <v>30.11</v>
      </c>
      <c r="G43" s="24">
        <v>3.0999999999999999E-3</v>
      </c>
    </row>
    <row r="44" spans="1:7" ht="12.95" customHeight="1">
      <c r="A44" s="20" t="s">
        <v>623</v>
      </c>
      <c r="B44" s="21" t="s">
        <v>625</v>
      </c>
      <c r="C44" s="16" t="s">
        <v>624</v>
      </c>
      <c r="D44" s="18" t="s">
        <v>206</v>
      </c>
      <c r="E44" s="22">
        <v>20000</v>
      </c>
      <c r="F44" s="23">
        <v>21.07</v>
      </c>
      <c r="G44" s="24">
        <v>2.2000000000000001E-3</v>
      </c>
    </row>
    <row r="45" spans="1:7" ht="12.95" customHeight="1">
      <c r="A45" s="20" t="s">
        <v>399</v>
      </c>
      <c r="B45" s="21" t="s">
        <v>401</v>
      </c>
      <c r="C45" s="16" t="s">
        <v>400</v>
      </c>
      <c r="D45" s="18" t="s">
        <v>206</v>
      </c>
      <c r="E45" s="22">
        <v>10000</v>
      </c>
      <c r="F45" s="23">
        <v>10.46</v>
      </c>
      <c r="G45" s="24">
        <v>1.1000000000000001E-3</v>
      </c>
    </row>
    <row r="46" spans="1:7" ht="12.95" customHeight="1">
      <c r="A46" s="9"/>
      <c r="B46" s="26" t="s">
        <v>23</v>
      </c>
      <c r="C46" s="25" t="s">
        <v>2</v>
      </c>
      <c r="D46" s="26" t="s">
        <v>2</v>
      </c>
      <c r="E46" s="26" t="s">
        <v>2</v>
      </c>
      <c r="F46" s="27">
        <v>9374.2900000000009</v>
      </c>
      <c r="G46" s="28">
        <v>0.96440000000000003</v>
      </c>
    </row>
    <row r="47" spans="1:7" ht="12.95" customHeight="1">
      <c r="A47" s="9"/>
      <c r="B47" s="17" t="s">
        <v>24</v>
      </c>
      <c r="C47" s="16" t="s">
        <v>2</v>
      </c>
      <c r="D47" s="29" t="s">
        <v>2</v>
      </c>
      <c r="E47" s="29" t="s">
        <v>2</v>
      </c>
      <c r="F47" s="30" t="s">
        <v>25</v>
      </c>
      <c r="G47" s="31" t="s">
        <v>25</v>
      </c>
    </row>
    <row r="48" spans="1:7" ht="12.95" customHeight="1">
      <c r="A48" s="9"/>
      <c r="B48" s="25" t="s">
        <v>23</v>
      </c>
      <c r="C48" s="32" t="s">
        <v>2</v>
      </c>
      <c r="D48" s="29" t="s">
        <v>2</v>
      </c>
      <c r="E48" s="29" t="s">
        <v>2</v>
      </c>
      <c r="F48" s="30" t="s">
        <v>25</v>
      </c>
      <c r="G48" s="31" t="s">
        <v>25</v>
      </c>
    </row>
    <row r="49" spans="1:7" ht="12.95" customHeight="1">
      <c r="A49" s="9"/>
      <c r="B49" s="34" t="s">
        <v>2107</v>
      </c>
      <c r="C49" s="33" t="s">
        <v>2</v>
      </c>
      <c r="D49" s="35" t="s">
        <v>2</v>
      </c>
      <c r="E49" s="35" t="s">
        <v>2</v>
      </c>
      <c r="F49" s="35" t="s">
        <v>2</v>
      </c>
      <c r="G49" s="36" t="s">
        <v>2</v>
      </c>
    </row>
    <row r="50" spans="1:7" ht="12.95" customHeight="1">
      <c r="A50" s="37"/>
      <c r="B50" s="39" t="s">
        <v>23</v>
      </c>
      <c r="C50" s="38" t="s">
        <v>2</v>
      </c>
      <c r="D50" s="39" t="s">
        <v>2</v>
      </c>
      <c r="E50" s="39" t="s">
        <v>2</v>
      </c>
      <c r="F50" s="40" t="s">
        <v>25</v>
      </c>
      <c r="G50" s="41" t="s">
        <v>25</v>
      </c>
    </row>
    <row r="51" spans="1:7" ht="12.95" customHeight="1">
      <c r="A51" s="9"/>
      <c r="B51" s="26" t="s">
        <v>26</v>
      </c>
      <c r="C51" s="32" t="s">
        <v>2</v>
      </c>
      <c r="D51" s="29" t="s">
        <v>2</v>
      </c>
      <c r="E51" s="42" t="s">
        <v>2</v>
      </c>
      <c r="F51" s="43">
        <v>9374.2900000000009</v>
      </c>
      <c r="G51" s="44">
        <v>0.96440000000000003</v>
      </c>
    </row>
    <row r="52" spans="1:7" ht="12.95" customHeight="1">
      <c r="A52" s="9"/>
      <c r="B52" s="17" t="s">
        <v>27</v>
      </c>
      <c r="C52" s="16" t="s">
        <v>2</v>
      </c>
      <c r="D52" s="18" t="s">
        <v>2</v>
      </c>
      <c r="E52" s="18" t="s">
        <v>2</v>
      </c>
      <c r="F52" s="18" t="s">
        <v>2</v>
      </c>
      <c r="G52" s="19" t="s">
        <v>2</v>
      </c>
    </row>
    <row r="53" spans="1:7" ht="12.95" customHeight="1">
      <c r="A53" s="9"/>
      <c r="B53" s="17" t="s">
        <v>358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10" t="s">
        <v>2</v>
      </c>
      <c r="B54" s="21" t="s">
        <v>359</v>
      </c>
      <c r="C54" s="16" t="s">
        <v>2</v>
      </c>
      <c r="D54" s="18" t="s">
        <v>2</v>
      </c>
      <c r="E54" s="45" t="s">
        <v>2</v>
      </c>
      <c r="F54" s="23">
        <v>160.03</v>
      </c>
      <c r="G54" s="24">
        <v>1.6500000000000001E-2</v>
      </c>
    </row>
    <row r="55" spans="1:7" ht="12.95" customHeight="1">
      <c r="A55" s="9"/>
      <c r="B55" s="26" t="s">
        <v>26</v>
      </c>
      <c r="C55" s="32" t="s">
        <v>2</v>
      </c>
      <c r="D55" s="29" t="s">
        <v>2</v>
      </c>
      <c r="E55" s="42" t="s">
        <v>2</v>
      </c>
      <c r="F55" s="43">
        <v>160.03</v>
      </c>
      <c r="G55" s="44">
        <v>1.6500000000000001E-2</v>
      </c>
    </row>
    <row r="56" spans="1:7" ht="12.95" customHeight="1">
      <c r="A56" s="9"/>
      <c r="B56" s="26" t="s">
        <v>197</v>
      </c>
      <c r="C56" s="32" t="s">
        <v>2</v>
      </c>
      <c r="D56" s="29" t="s">
        <v>2</v>
      </c>
      <c r="E56" s="18" t="s">
        <v>2</v>
      </c>
      <c r="F56" s="43">
        <v>186.7</v>
      </c>
      <c r="G56" s="44">
        <v>1.9099999999999999E-2</v>
      </c>
    </row>
    <row r="57" spans="1:7" ht="12.95" customHeight="1" thickBot="1">
      <c r="A57" s="9"/>
      <c r="B57" s="47" t="s">
        <v>198</v>
      </c>
      <c r="C57" s="46" t="s">
        <v>2</v>
      </c>
      <c r="D57" s="48" t="s">
        <v>2</v>
      </c>
      <c r="E57" s="48" t="s">
        <v>2</v>
      </c>
      <c r="F57" s="49">
        <v>9721.0165894999991</v>
      </c>
      <c r="G57" s="50">
        <v>1</v>
      </c>
    </row>
    <row r="58" spans="1:7" ht="12.95" customHeight="1">
      <c r="A58" s="9"/>
      <c r="B58" s="10" t="s">
        <v>2</v>
      </c>
      <c r="C58" s="9"/>
      <c r="D58" s="9"/>
      <c r="E58" s="9"/>
      <c r="F58" s="9"/>
      <c r="G58" s="9"/>
    </row>
    <row r="59" spans="1:7" ht="12.95" customHeight="1">
      <c r="A59" s="9"/>
      <c r="B59" s="51" t="s">
        <v>2</v>
      </c>
      <c r="C59" s="9"/>
      <c r="D59" s="9"/>
      <c r="E59" s="9"/>
      <c r="F59" s="9"/>
      <c r="G59" s="9"/>
    </row>
    <row r="60" spans="1:7" ht="12.95" customHeight="1">
      <c r="A60" s="9"/>
      <c r="B60" s="51" t="s">
        <v>2</v>
      </c>
      <c r="C60" s="9"/>
      <c r="D60" s="9"/>
      <c r="E60" s="9"/>
      <c r="F60" s="9"/>
      <c r="G60" s="9"/>
    </row>
    <row r="61" spans="1:7" ht="26.1" customHeight="1">
      <c r="A61" s="9"/>
      <c r="B61" s="53"/>
      <c r="C61" s="9"/>
      <c r="E61" s="9"/>
      <c r="F61" s="9"/>
      <c r="G61" s="9"/>
    </row>
    <row r="62" spans="1:7" ht="12.95" customHeight="1">
      <c r="A62" s="9"/>
      <c r="B62" s="51" t="s">
        <v>2</v>
      </c>
      <c r="C62" s="9"/>
      <c r="D62" s="9"/>
      <c r="E62" s="9"/>
      <c r="F62" s="9"/>
      <c r="G6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>
      <selection activeCell="B6" sqref="B6"/>
    </sheetView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Government Securities Fund - Short Term Plan (Gilt_ST)</v>
      </c>
      <c r="C4" s="72"/>
      <c r="D4" s="72"/>
      <c r="E4" s="72"/>
      <c r="F4" s="72"/>
      <c r="G4" s="72"/>
    </row>
    <row r="5" spans="1:7" s="64" customFormat="1" ht="15.95" customHeight="1">
      <c r="A5" s="62" t="s">
        <v>689</v>
      </c>
      <c r="B5" s="63" t="s">
        <v>2114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690</v>
      </c>
      <c r="B12" s="21" t="s">
        <v>692</v>
      </c>
      <c r="C12" s="16" t="s">
        <v>691</v>
      </c>
      <c r="D12" s="18" t="s">
        <v>206</v>
      </c>
      <c r="E12" s="22">
        <v>3500000</v>
      </c>
      <c r="F12" s="23">
        <v>3479</v>
      </c>
      <c r="G12" s="24">
        <v>0.49399999999999999</v>
      </c>
    </row>
    <row r="13" spans="1:7" ht="12.95" customHeight="1">
      <c r="A13" s="20" t="s">
        <v>212</v>
      </c>
      <c r="B13" s="21" t="s">
        <v>214</v>
      </c>
      <c r="C13" s="16" t="s">
        <v>213</v>
      </c>
      <c r="D13" s="18" t="s">
        <v>206</v>
      </c>
      <c r="E13" s="22">
        <v>2500000</v>
      </c>
      <c r="F13" s="23">
        <v>2630.88</v>
      </c>
      <c r="G13" s="24">
        <v>0.37359999999999999</v>
      </c>
    </row>
    <row r="14" spans="1:7" ht="12.95" customHeight="1">
      <c r="A14" s="20" t="s">
        <v>215</v>
      </c>
      <c r="B14" s="21" t="s">
        <v>217</v>
      </c>
      <c r="C14" s="16" t="s">
        <v>216</v>
      </c>
      <c r="D14" s="18" t="s">
        <v>206</v>
      </c>
      <c r="E14" s="22">
        <v>500000</v>
      </c>
      <c r="F14" s="23">
        <v>526.04999999999995</v>
      </c>
      <c r="G14" s="24">
        <v>7.4700000000000003E-2</v>
      </c>
    </row>
    <row r="15" spans="1:7" ht="12.95" customHeight="1">
      <c r="A15" s="20" t="s">
        <v>629</v>
      </c>
      <c r="B15" s="21" t="s">
        <v>631</v>
      </c>
      <c r="C15" s="16" t="s">
        <v>630</v>
      </c>
      <c r="D15" s="18" t="s">
        <v>206</v>
      </c>
      <c r="E15" s="22">
        <v>200000</v>
      </c>
      <c r="F15" s="23">
        <v>208.9</v>
      </c>
      <c r="G15" s="24">
        <v>2.9700000000000001E-2</v>
      </c>
    </row>
    <row r="16" spans="1:7" ht="12.95" customHeight="1">
      <c r="A16" s="20" t="s">
        <v>224</v>
      </c>
      <c r="B16" s="21" t="s">
        <v>226</v>
      </c>
      <c r="C16" s="16" t="s">
        <v>225</v>
      </c>
      <c r="D16" s="18" t="s">
        <v>206</v>
      </c>
      <c r="E16" s="22">
        <v>100000</v>
      </c>
      <c r="F16" s="23">
        <v>104.48</v>
      </c>
      <c r="G16" s="24">
        <v>1.4800000000000001E-2</v>
      </c>
    </row>
    <row r="17" spans="1:7" ht="12.95" customHeight="1">
      <c r="A17" s="9"/>
      <c r="B17" s="26" t="s">
        <v>23</v>
      </c>
      <c r="C17" s="25" t="s">
        <v>2</v>
      </c>
      <c r="D17" s="26" t="s">
        <v>2</v>
      </c>
      <c r="E17" s="26" t="s">
        <v>2</v>
      </c>
      <c r="F17" s="27">
        <v>6949.31</v>
      </c>
      <c r="G17" s="28">
        <v>0.98680000000000001</v>
      </c>
    </row>
    <row r="18" spans="1:7" ht="12.95" customHeight="1">
      <c r="A18" s="9"/>
      <c r="B18" s="17" t="s">
        <v>24</v>
      </c>
      <c r="C18" s="16" t="s">
        <v>2</v>
      </c>
      <c r="D18" s="29" t="s">
        <v>2</v>
      </c>
      <c r="E18" s="29" t="s">
        <v>2</v>
      </c>
      <c r="F18" s="30" t="s">
        <v>25</v>
      </c>
      <c r="G18" s="31" t="s">
        <v>25</v>
      </c>
    </row>
    <row r="19" spans="1:7" ht="12.95" customHeight="1">
      <c r="A19" s="9"/>
      <c r="B19" s="25" t="s">
        <v>23</v>
      </c>
      <c r="C19" s="32" t="s">
        <v>2</v>
      </c>
      <c r="D19" s="29" t="s">
        <v>2</v>
      </c>
      <c r="E19" s="29" t="s">
        <v>2</v>
      </c>
      <c r="F19" s="30" t="s">
        <v>25</v>
      </c>
      <c r="G19" s="31" t="s">
        <v>25</v>
      </c>
    </row>
    <row r="20" spans="1:7" ht="12.95" customHeight="1">
      <c r="A20" s="9"/>
      <c r="B20" s="34" t="s">
        <v>2107</v>
      </c>
      <c r="C20" s="33" t="s">
        <v>2</v>
      </c>
      <c r="D20" s="35" t="s">
        <v>2</v>
      </c>
      <c r="E20" s="35" t="s">
        <v>2</v>
      </c>
      <c r="F20" s="35" t="s">
        <v>2</v>
      </c>
      <c r="G20" s="36" t="s">
        <v>2</v>
      </c>
    </row>
    <row r="21" spans="1:7" ht="12.95" customHeight="1">
      <c r="A21" s="37"/>
      <c r="B21" s="39" t="s">
        <v>23</v>
      </c>
      <c r="C21" s="38" t="s">
        <v>2</v>
      </c>
      <c r="D21" s="39" t="s">
        <v>2</v>
      </c>
      <c r="E21" s="39" t="s">
        <v>2</v>
      </c>
      <c r="F21" s="40" t="s">
        <v>25</v>
      </c>
      <c r="G21" s="41" t="s">
        <v>25</v>
      </c>
    </row>
    <row r="22" spans="1:7" ht="12.95" customHeight="1">
      <c r="A22" s="9"/>
      <c r="B22" s="26" t="s">
        <v>26</v>
      </c>
      <c r="C22" s="32" t="s">
        <v>2</v>
      </c>
      <c r="D22" s="29" t="s">
        <v>2</v>
      </c>
      <c r="E22" s="42" t="s">
        <v>2</v>
      </c>
      <c r="F22" s="43">
        <v>6949.31</v>
      </c>
      <c r="G22" s="44">
        <v>0.98680000000000001</v>
      </c>
    </row>
    <row r="23" spans="1:7" ht="12.95" customHeight="1">
      <c r="A23" s="9"/>
      <c r="B23" s="17" t="s">
        <v>27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358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10" t="s">
        <v>2</v>
      </c>
      <c r="B25" s="21" t="s">
        <v>359</v>
      </c>
      <c r="C25" s="16" t="s">
        <v>2</v>
      </c>
      <c r="D25" s="18" t="s">
        <v>2</v>
      </c>
      <c r="E25" s="45" t="s">
        <v>2</v>
      </c>
      <c r="F25" s="23">
        <v>2870.48</v>
      </c>
      <c r="G25" s="24">
        <v>0.40760000000000002</v>
      </c>
    </row>
    <row r="26" spans="1:7" ht="12.95" customHeight="1">
      <c r="A26" s="9"/>
      <c r="B26" s="26" t="s">
        <v>26</v>
      </c>
      <c r="C26" s="32" t="s">
        <v>2</v>
      </c>
      <c r="D26" s="29" t="s">
        <v>2</v>
      </c>
      <c r="E26" s="42" t="s">
        <v>2</v>
      </c>
      <c r="F26" s="43">
        <v>2870.48</v>
      </c>
      <c r="G26" s="44">
        <v>0.40760000000000002</v>
      </c>
    </row>
    <row r="27" spans="1:7" ht="12.95" customHeight="1">
      <c r="A27" s="9"/>
      <c r="B27" s="26" t="s">
        <v>197</v>
      </c>
      <c r="C27" s="32" t="s">
        <v>2</v>
      </c>
      <c r="D27" s="29" t="s">
        <v>2</v>
      </c>
      <c r="E27" s="18" t="s">
        <v>2</v>
      </c>
      <c r="F27" s="43">
        <v>-2776.9</v>
      </c>
      <c r="G27" s="44">
        <v>-0.39439999999999997</v>
      </c>
    </row>
    <row r="28" spans="1:7" ht="12.95" customHeight="1" thickBot="1">
      <c r="A28" s="9"/>
      <c r="B28" s="47" t="s">
        <v>198</v>
      </c>
      <c r="C28" s="46" t="s">
        <v>2</v>
      </c>
      <c r="D28" s="48" t="s">
        <v>2</v>
      </c>
      <c r="E28" s="48" t="s">
        <v>2</v>
      </c>
      <c r="F28" s="49">
        <v>7042.8949646000001</v>
      </c>
      <c r="G28" s="50">
        <v>1</v>
      </c>
    </row>
    <row r="29" spans="1:7" ht="12.95" customHeight="1">
      <c r="A29" s="9"/>
      <c r="B29" s="10" t="s">
        <v>2</v>
      </c>
      <c r="C29" s="9"/>
      <c r="D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  <row r="32" spans="1:7" ht="26.1" customHeight="1">
      <c r="A32" s="9"/>
      <c r="B32" s="53"/>
      <c r="C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83"/>
  <sheetViews>
    <sheetView showGridLines="0" zoomScaleNormal="100" workbookViewId="0">
      <selection activeCell="D19" sqref="D19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2157</v>
      </c>
      <c r="C2" s="72"/>
      <c r="D2" s="72"/>
      <c r="E2" s="72"/>
      <c r="F2" s="72"/>
      <c r="G2" s="72"/>
    </row>
    <row r="4" spans="1:7">
      <c r="B4" s="72" t="str">
        <f>+B5</f>
        <v>IDFC Super Saver Income Fund - Investment Plan (SSIF -IP)</v>
      </c>
      <c r="C4" s="72"/>
      <c r="D4" s="72"/>
      <c r="E4" s="72"/>
      <c r="F4" s="72"/>
      <c r="G4" s="72"/>
    </row>
    <row r="5" spans="1:7" s="64" customFormat="1" ht="15.95" customHeight="1">
      <c r="A5" s="62" t="s">
        <v>693</v>
      </c>
      <c r="B5" s="63" t="s">
        <v>2115</v>
      </c>
      <c r="D5" s="62"/>
      <c r="E5" s="62"/>
      <c r="F5" s="62"/>
      <c r="G5" s="62"/>
    </row>
    <row r="6" spans="1:7" s="64" customFormat="1" ht="12.95" customHeight="1">
      <c r="A6" s="62"/>
      <c r="B6" s="63" t="s">
        <v>1</v>
      </c>
      <c r="D6" s="62"/>
      <c r="E6" s="62"/>
      <c r="F6" s="62"/>
      <c r="G6" s="62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202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552</v>
      </c>
      <c r="B12" s="21" t="s">
        <v>554</v>
      </c>
      <c r="C12" s="16" t="s">
        <v>553</v>
      </c>
      <c r="D12" s="18" t="s">
        <v>206</v>
      </c>
      <c r="E12" s="22">
        <v>19150000</v>
      </c>
      <c r="F12" s="23">
        <v>19335.759999999998</v>
      </c>
      <c r="G12" s="24">
        <v>0.15049999999999999</v>
      </c>
    </row>
    <row r="13" spans="1:7" ht="12.95" customHeight="1">
      <c r="A13" s="20" t="s">
        <v>212</v>
      </c>
      <c r="B13" s="21" t="s">
        <v>214</v>
      </c>
      <c r="C13" s="16" t="s">
        <v>213</v>
      </c>
      <c r="D13" s="18" t="s">
        <v>206</v>
      </c>
      <c r="E13" s="22">
        <v>7230000</v>
      </c>
      <c r="F13" s="23">
        <v>7608.49</v>
      </c>
      <c r="G13" s="24">
        <v>5.9200000000000003E-2</v>
      </c>
    </row>
    <row r="14" spans="1:7" ht="12.95" customHeight="1">
      <c r="A14" s="20" t="s">
        <v>555</v>
      </c>
      <c r="B14" s="21" t="s">
        <v>211</v>
      </c>
      <c r="C14" s="16" t="s">
        <v>556</v>
      </c>
      <c r="D14" s="18" t="s">
        <v>206</v>
      </c>
      <c r="E14" s="22">
        <v>6000000</v>
      </c>
      <c r="F14" s="23">
        <v>6189.95</v>
      </c>
      <c r="G14" s="24">
        <v>4.82E-2</v>
      </c>
    </row>
    <row r="15" spans="1:7" ht="12.95" customHeight="1">
      <c r="A15" s="20" t="s">
        <v>557</v>
      </c>
      <c r="B15" s="21" t="s">
        <v>205</v>
      </c>
      <c r="C15" s="16" t="s">
        <v>558</v>
      </c>
      <c r="D15" s="18" t="s">
        <v>206</v>
      </c>
      <c r="E15" s="22">
        <v>4600000</v>
      </c>
      <c r="F15" s="23">
        <v>4784.8900000000003</v>
      </c>
      <c r="G15" s="24">
        <v>3.7199999999999997E-2</v>
      </c>
    </row>
    <row r="16" spans="1:7" ht="12.95" customHeight="1">
      <c r="A16" s="20" t="s">
        <v>568</v>
      </c>
      <c r="B16" s="21" t="s">
        <v>570</v>
      </c>
      <c r="C16" s="16" t="s">
        <v>569</v>
      </c>
      <c r="D16" s="18" t="s">
        <v>206</v>
      </c>
      <c r="E16" s="22">
        <v>4460000</v>
      </c>
      <c r="F16" s="23">
        <v>4635.72</v>
      </c>
      <c r="G16" s="24">
        <v>3.61E-2</v>
      </c>
    </row>
    <row r="17" spans="1:7" ht="12.95" customHeight="1">
      <c r="A17" s="20" t="s">
        <v>207</v>
      </c>
      <c r="B17" s="21" t="s">
        <v>205</v>
      </c>
      <c r="C17" s="16" t="s">
        <v>208</v>
      </c>
      <c r="D17" s="18" t="s">
        <v>206</v>
      </c>
      <c r="E17" s="22">
        <v>4390000</v>
      </c>
      <c r="F17" s="23">
        <v>4553.53</v>
      </c>
      <c r="G17" s="24">
        <v>3.5400000000000001E-2</v>
      </c>
    </row>
    <row r="18" spans="1:7" ht="12.95" customHeight="1">
      <c r="A18" s="20" t="s">
        <v>577</v>
      </c>
      <c r="B18" s="21" t="s">
        <v>579</v>
      </c>
      <c r="C18" s="16" t="s">
        <v>578</v>
      </c>
      <c r="D18" s="18" t="s">
        <v>206</v>
      </c>
      <c r="E18" s="22">
        <v>4400000</v>
      </c>
      <c r="F18" s="23">
        <v>4482.28</v>
      </c>
      <c r="G18" s="24">
        <v>3.49E-2</v>
      </c>
    </row>
    <row r="19" spans="1:7" ht="12.95" customHeight="1">
      <c r="A19" s="20" t="s">
        <v>559</v>
      </c>
      <c r="B19" s="21" t="s">
        <v>561</v>
      </c>
      <c r="C19" s="16" t="s">
        <v>560</v>
      </c>
      <c r="D19" s="18" t="s">
        <v>206</v>
      </c>
      <c r="E19" s="22">
        <v>4200000</v>
      </c>
      <c r="F19" s="23">
        <v>4250.16</v>
      </c>
      <c r="G19" s="24">
        <v>3.3099999999999997E-2</v>
      </c>
    </row>
    <row r="20" spans="1:7" ht="12.95" customHeight="1">
      <c r="A20" s="20" t="s">
        <v>209</v>
      </c>
      <c r="B20" s="21" t="s">
        <v>211</v>
      </c>
      <c r="C20" s="16" t="s">
        <v>210</v>
      </c>
      <c r="D20" s="18" t="s">
        <v>206</v>
      </c>
      <c r="E20" s="22">
        <v>4000000</v>
      </c>
      <c r="F20" s="23">
        <v>4120.79</v>
      </c>
      <c r="G20" s="24">
        <v>3.2099999999999997E-2</v>
      </c>
    </row>
    <row r="21" spans="1:7" ht="12.95" customHeight="1">
      <c r="A21" s="20" t="s">
        <v>565</v>
      </c>
      <c r="B21" s="21" t="s">
        <v>567</v>
      </c>
      <c r="C21" s="16" t="s">
        <v>566</v>
      </c>
      <c r="D21" s="18" t="s">
        <v>206</v>
      </c>
      <c r="E21" s="22">
        <v>3630000</v>
      </c>
      <c r="F21" s="23">
        <v>3642.92</v>
      </c>
      <c r="G21" s="24">
        <v>2.8400000000000002E-2</v>
      </c>
    </row>
    <row r="22" spans="1:7" ht="12.95" customHeight="1">
      <c r="A22" s="20" t="s">
        <v>562</v>
      </c>
      <c r="B22" s="21" t="s">
        <v>564</v>
      </c>
      <c r="C22" s="16" t="s">
        <v>563</v>
      </c>
      <c r="D22" s="18" t="s">
        <v>206</v>
      </c>
      <c r="E22" s="22">
        <v>3300000</v>
      </c>
      <c r="F22" s="23">
        <v>3467.71</v>
      </c>
      <c r="G22" s="24">
        <v>2.7E-2</v>
      </c>
    </row>
    <row r="23" spans="1:7" ht="12.95" customHeight="1">
      <c r="A23" s="20" t="s">
        <v>571</v>
      </c>
      <c r="B23" s="21" t="s">
        <v>573</v>
      </c>
      <c r="C23" s="16" t="s">
        <v>572</v>
      </c>
      <c r="D23" s="18" t="s">
        <v>206</v>
      </c>
      <c r="E23" s="22">
        <v>3100000</v>
      </c>
      <c r="F23" s="23">
        <v>3115.64</v>
      </c>
      <c r="G23" s="24">
        <v>2.4299999999999999E-2</v>
      </c>
    </row>
    <row r="24" spans="1:7" ht="12.95" customHeight="1">
      <c r="A24" s="20" t="s">
        <v>594</v>
      </c>
      <c r="B24" s="21" t="s">
        <v>596</v>
      </c>
      <c r="C24" s="16" t="s">
        <v>595</v>
      </c>
      <c r="D24" s="18" t="s">
        <v>206</v>
      </c>
      <c r="E24" s="22">
        <v>2520000</v>
      </c>
      <c r="F24" s="23">
        <v>2622.56</v>
      </c>
      <c r="G24" s="24">
        <v>2.0400000000000001E-2</v>
      </c>
    </row>
    <row r="25" spans="1:7" ht="12.95" customHeight="1">
      <c r="A25" s="20" t="s">
        <v>582</v>
      </c>
      <c r="B25" s="21" t="s">
        <v>584</v>
      </c>
      <c r="C25" s="16" t="s">
        <v>583</v>
      </c>
      <c r="D25" s="18" t="s">
        <v>206</v>
      </c>
      <c r="E25" s="22">
        <v>2400000</v>
      </c>
      <c r="F25" s="23">
        <v>2431.9499999999998</v>
      </c>
      <c r="G25" s="24">
        <v>1.89E-2</v>
      </c>
    </row>
    <row r="26" spans="1:7" ht="12.95" customHeight="1">
      <c r="A26" s="20" t="s">
        <v>580</v>
      </c>
      <c r="B26" s="21" t="s">
        <v>211</v>
      </c>
      <c r="C26" s="16" t="s">
        <v>581</v>
      </c>
      <c r="D26" s="18" t="s">
        <v>206</v>
      </c>
      <c r="E26" s="22">
        <v>2000000</v>
      </c>
      <c r="F26" s="23">
        <v>2064.15</v>
      </c>
      <c r="G26" s="24">
        <v>1.61E-2</v>
      </c>
    </row>
    <row r="27" spans="1:7" ht="12.95" customHeight="1">
      <c r="A27" s="20" t="s">
        <v>574</v>
      </c>
      <c r="B27" s="21" t="s">
        <v>576</v>
      </c>
      <c r="C27" s="16" t="s">
        <v>575</v>
      </c>
      <c r="D27" s="18" t="s">
        <v>206</v>
      </c>
      <c r="E27" s="22">
        <v>2010000</v>
      </c>
      <c r="F27" s="23">
        <v>2049.1799999999998</v>
      </c>
      <c r="G27" s="24">
        <v>1.6E-2</v>
      </c>
    </row>
    <row r="28" spans="1:7" ht="12.95" customHeight="1">
      <c r="A28" s="20" t="s">
        <v>617</v>
      </c>
      <c r="B28" s="21" t="s">
        <v>619</v>
      </c>
      <c r="C28" s="16" t="s">
        <v>618</v>
      </c>
      <c r="D28" s="18" t="s">
        <v>206</v>
      </c>
      <c r="E28" s="22">
        <v>1900000</v>
      </c>
      <c r="F28" s="23">
        <v>1925.65</v>
      </c>
      <c r="G28" s="24">
        <v>1.4999999999999999E-2</v>
      </c>
    </row>
    <row r="29" spans="1:7" ht="12.95" customHeight="1">
      <c r="A29" s="20" t="s">
        <v>585</v>
      </c>
      <c r="B29" s="21" t="s">
        <v>587</v>
      </c>
      <c r="C29" s="16" t="s">
        <v>586</v>
      </c>
      <c r="D29" s="18" t="s">
        <v>206</v>
      </c>
      <c r="E29" s="22">
        <v>1800000</v>
      </c>
      <c r="F29" s="23">
        <v>1861.3</v>
      </c>
      <c r="G29" s="24">
        <v>1.4500000000000001E-2</v>
      </c>
    </row>
    <row r="30" spans="1:7" ht="12.95" customHeight="1">
      <c r="A30" s="20" t="s">
        <v>591</v>
      </c>
      <c r="B30" s="21" t="s">
        <v>593</v>
      </c>
      <c r="C30" s="16" t="s">
        <v>592</v>
      </c>
      <c r="D30" s="18" t="s">
        <v>206</v>
      </c>
      <c r="E30" s="22">
        <v>1500000</v>
      </c>
      <c r="F30" s="23">
        <v>1562.88</v>
      </c>
      <c r="G30" s="24">
        <v>1.2200000000000001E-2</v>
      </c>
    </row>
    <row r="31" spans="1:7" ht="12.95" customHeight="1">
      <c r="A31" s="20" t="s">
        <v>588</v>
      </c>
      <c r="B31" s="21" t="s">
        <v>590</v>
      </c>
      <c r="C31" s="16" t="s">
        <v>589</v>
      </c>
      <c r="D31" s="18" t="s">
        <v>206</v>
      </c>
      <c r="E31" s="22">
        <v>1500000</v>
      </c>
      <c r="F31" s="23">
        <v>1515.77</v>
      </c>
      <c r="G31" s="24">
        <v>1.18E-2</v>
      </c>
    </row>
    <row r="32" spans="1:7" ht="12.95" customHeight="1">
      <c r="A32" s="20" t="s">
        <v>597</v>
      </c>
      <c r="B32" s="21" t="s">
        <v>599</v>
      </c>
      <c r="C32" s="16" t="s">
        <v>598</v>
      </c>
      <c r="D32" s="18" t="s">
        <v>206</v>
      </c>
      <c r="E32" s="22">
        <v>1480000</v>
      </c>
      <c r="F32" s="23">
        <v>1486.86</v>
      </c>
      <c r="G32" s="24">
        <v>1.1599999999999999E-2</v>
      </c>
    </row>
    <row r="33" spans="1:7" ht="12.95" customHeight="1">
      <c r="A33" s="20" t="s">
        <v>233</v>
      </c>
      <c r="B33" s="21" t="s">
        <v>235</v>
      </c>
      <c r="C33" s="16" t="s">
        <v>234</v>
      </c>
      <c r="D33" s="18" t="s">
        <v>206</v>
      </c>
      <c r="E33" s="22">
        <v>1290000</v>
      </c>
      <c r="F33" s="23">
        <v>1312.01</v>
      </c>
      <c r="G33" s="24">
        <v>1.0200000000000001E-2</v>
      </c>
    </row>
    <row r="34" spans="1:7" ht="12.95" customHeight="1">
      <c r="A34" s="20" t="s">
        <v>218</v>
      </c>
      <c r="B34" s="21" t="s">
        <v>220</v>
      </c>
      <c r="C34" s="16" t="s">
        <v>219</v>
      </c>
      <c r="D34" s="18" t="s">
        <v>206</v>
      </c>
      <c r="E34" s="22">
        <v>1290000</v>
      </c>
      <c r="F34" s="23">
        <v>1298.95</v>
      </c>
      <c r="G34" s="24">
        <v>1.01E-2</v>
      </c>
    </row>
    <row r="35" spans="1:7" ht="12.95" customHeight="1">
      <c r="A35" s="20" t="s">
        <v>236</v>
      </c>
      <c r="B35" s="21" t="s">
        <v>238</v>
      </c>
      <c r="C35" s="16" t="s">
        <v>237</v>
      </c>
      <c r="D35" s="18" t="s">
        <v>206</v>
      </c>
      <c r="E35" s="22">
        <v>1290000</v>
      </c>
      <c r="F35" s="23">
        <v>1293.01</v>
      </c>
      <c r="G35" s="24">
        <v>1.01E-2</v>
      </c>
    </row>
    <row r="36" spans="1:7" ht="12.95" customHeight="1">
      <c r="A36" s="20" t="s">
        <v>626</v>
      </c>
      <c r="B36" s="21" t="s">
        <v>628</v>
      </c>
      <c r="C36" s="16" t="s">
        <v>627</v>
      </c>
      <c r="D36" s="18" t="s">
        <v>206</v>
      </c>
      <c r="E36" s="22">
        <v>900000</v>
      </c>
      <c r="F36" s="23">
        <v>948.15</v>
      </c>
      <c r="G36" s="24">
        <v>7.4000000000000003E-3</v>
      </c>
    </row>
    <row r="37" spans="1:7" ht="12.95" customHeight="1">
      <c r="A37" s="20" t="s">
        <v>600</v>
      </c>
      <c r="B37" s="21" t="s">
        <v>602</v>
      </c>
      <c r="C37" s="16" t="s">
        <v>601</v>
      </c>
      <c r="D37" s="18" t="s">
        <v>206</v>
      </c>
      <c r="E37" s="22">
        <v>700000</v>
      </c>
      <c r="F37" s="23">
        <v>701.61</v>
      </c>
      <c r="G37" s="24">
        <v>5.4999999999999997E-3</v>
      </c>
    </row>
    <row r="38" spans="1:7" ht="12.95" customHeight="1">
      <c r="A38" s="20" t="s">
        <v>603</v>
      </c>
      <c r="B38" s="21" t="s">
        <v>605</v>
      </c>
      <c r="C38" s="16" t="s">
        <v>604</v>
      </c>
      <c r="D38" s="18" t="s">
        <v>206</v>
      </c>
      <c r="E38" s="22">
        <v>600000</v>
      </c>
      <c r="F38" s="23">
        <v>627.02</v>
      </c>
      <c r="G38" s="24">
        <v>4.8999999999999998E-3</v>
      </c>
    </row>
    <row r="39" spans="1:7" ht="12.95" customHeight="1">
      <c r="A39" s="20" t="s">
        <v>606</v>
      </c>
      <c r="B39" s="57" t="s">
        <v>608</v>
      </c>
      <c r="C39" s="16" t="s">
        <v>607</v>
      </c>
      <c r="D39" s="56" t="s">
        <v>206</v>
      </c>
      <c r="E39" s="22">
        <v>520000</v>
      </c>
      <c r="F39" s="23">
        <v>529.23</v>
      </c>
      <c r="G39" s="24">
        <v>4.1000000000000003E-3</v>
      </c>
    </row>
    <row r="40" spans="1:7" ht="12.95" customHeight="1">
      <c r="A40" s="20" t="s">
        <v>609</v>
      </c>
      <c r="B40" s="21" t="s">
        <v>238</v>
      </c>
      <c r="C40" s="16" t="s">
        <v>610</v>
      </c>
      <c r="D40" s="18" t="s">
        <v>206</v>
      </c>
      <c r="E40" s="22">
        <v>520000</v>
      </c>
      <c r="F40" s="23">
        <v>523.42999999999995</v>
      </c>
      <c r="G40" s="24">
        <v>4.1000000000000003E-3</v>
      </c>
    </row>
    <row r="41" spans="1:7" ht="12.95" customHeight="1">
      <c r="A41" s="20" t="s">
        <v>611</v>
      </c>
      <c r="B41" s="21" t="s">
        <v>613</v>
      </c>
      <c r="C41" s="16" t="s">
        <v>612</v>
      </c>
      <c r="D41" s="18" t="s">
        <v>206</v>
      </c>
      <c r="E41" s="22">
        <v>520000</v>
      </c>
      <c r="F41" s="23">
        <v>521.82000000000005</v>
      </c>
      <c r="G41" s="24">
        <v>4.1000000000000003E-3</v>
      </c>
    </row>
    <row r="42" spans="1:7" ht="12.95" customHeight="1">
      <c r="A42" s="20" t="s">
        <v>614</v>
      </c>
      <c r="B42" s="21" t="s">
        <v>616</v>
      </c>
      <c r="C42" s="16" t="s">
        <v>615</v>
      </c>
      <c r="D42" s="18" t="s">
        <v>206</v>
      </c>
      <c r="E42" s="22">
        <v>470000</v>
      </c>
      <c r="F42" s="23">
        <v>479.4</v>
      </c>
      <c r="G42" s="24">
        <v>3.7000000000000002E-3</v>
      </c>
    </row>
    <row r="43" spans="1:7" ht="12.95" customHeight="1">
      <c r="A43" s="20" t="s">
        <v>623</v>
      </c>
      <c r="B43" s="21" t="s">
        <v>625</v>
      </c>
      <c r="C43" s="16" t="s">
        <v>624</v>
      </c>
      <c r="D43" s="18" t="s">
        <v>206</v>
      </c>
      <c r="E43" s="22">
        <v>310000</v>
      </c>
      <c r="F43" s="23">
        <v>326.57</v>
      </c>
      <c r="G43" s="24">
        <v>2.5000000000000001E-3</v>
      </c>
    </row>
    <row r="44" spans="1:7" ht="12.95" customHeight="1">
      <c r="A44" s="20" t="s">
        <v>620</v>
      </c>
      <c r="B44" s="21" t="s">
        <v>622</v>
      </c>
      <c r="C44" s="16" t="s">
        <v>621</v>
      </c>
      <c r="D44" s="18" t="s">
        <v>206</v>
      </c>
      <c r="E44" s="22">
        <v>300000</v>
      </c>
      <c r="F44" s="23">
        <v>312.81</v>
      </c>
      <c r="G44" s="24">
        <v>2.3999999999999998E-3</v>
      </c>
    </row>
    <row r="45" spans="1:7" ht="12.95" customHeight="1">
      <c r="A45" s="20" t="s">
        <v>399</v>
      </c>
      <c r="B45" s="21" t="s">
        <v>401</v>
      </c>
      <c r="C45" s="16" t="s">
        <v>400</v>
      </c>
      <c r="D45" s="18" t="s">
        <v>206</v>
      </c>
      <c r="E45" s="22">
        <v>150000</v>
      </c>
      <c r="F45" s="23">
        <v>156.96</v>
      </c>
      <c r="G45" s="24">
        <v>1.1999999999999999E-3</v>
      </c>
    </row>
    <row r="46" spans="1:7" ht="12.95" customHeight="1">
      <c r="A46" s="20" t="s">
        <v>635</v>
      </c>
      <c r="B46" s="21" t="s">
        <v>596</v>
      </c>
      <c r="C46" s="16" t="s">
        <v>636</v>
      </c>
      <c r="D46" s="18" t="s">
        <v>206</v>
      </c>
      <c r="E46" s="22">
        <v>80000</v>
      </c>
      <c r="F46" s="23">
        <v>83.43</v>
      </c>
      <c r="G46" s="24">
        <v>5.9999999999999995E-4</v>
      </c>
    </row>
    <row r="47" spans="1:7" ht="12.95" customHeight="1">
      <c r="A47" s="20" t="s">
        <v>637</v>
      </c>
      <c r="B47" s="21" t="s">
        <v>232</v>
      </c>
      <c r="C47" s="16" t="s">
        <v>638</v>
      </c>
      <c r="D47" s="18" t="s">
        <v>206</v>
      </c>
      <c r="E47" s="22">
        <v>80000</v>
      </c>
      <c r="F47" s="23">
        <v>82.6</v>
      </c>
      <c r="G47" s="24">
        <v>5.9999999999999995E-4</v>
      </c>
    </row>
    <row r="48" spans="1:7" ht="12.95" customHeight="1">
      <c r="A48" s="20" t="s">
        <v>639</v>
      </c>
      <c r="B48" s="21" t="s">
        <v>641</v>
      </c>
      <c r="C48" s="16" t="s">
        <v>640</v>
      </c>
      <c r="D48" s="18" t="s">
        <v>206</v>
      </c>
      <c r="E48" s="22">
        <v>80000</v>
      </c>
      <c r="F48" s="23">
        <v>82.49</v>
      </c>
      <c r="G48" s="24">
        <v>5.9999999999999995E-4</v>
      </c>
    </row>
    <row r="49" spans="1:7" ht="12.95" customHeight="1">
      <c r="A49" s="20" t="s">
        <v>642</v>
      </c>
      <c r="B49" s="21" t="s">
        <v>644</v>
      </c>
      <c r="C49" s="16" t="s">
        <v>643</v>
      </c>
      <c r="D49" s="18" t="s">
        <v>206</v>
      </c>
      <c r="E49" s="22">
        <v>80000</v>
      </c>
      <c r="F49" s="23">
        <v>82.16</v>
      </c>
      <c r="G49" s="24">
        <v>5.9999999999999995E-4</v>
      </c>
    </row>
    <row r="50" spans="1:7" ht="12.95" customHeight="1">
      <c r="A50" s="20" t="s">
        <v>645</v>
      </c>
      <c r="B50" s="21" t="s">
        <v>647</v>
      </c>
      <c r="C50" s="16" t="s">
        <v>646</v>
      </c>
      <c r="D50" s="18" t="s">
        <v>206</v>
      </c>
      <c r="E50" s="22">
        <v>80000</v>
      </c>
      <c r="F50" s="23">
        <v>82.13</v>
      </c>
      <c r="G50" s="24">
        <v>5.9999999999999995E-4</v>
      </c>
    </row>
    <row r="51" spans="1:7" ht="12.95" customHeight="1">
      <c r="A51" s="20" t="s">
        <v>648</v>
      </c>
      <c r="B51" s="21" t="s">
        <v>650</v>
      </c>
      <c r="C51" s="16" t="s">
        <v>649</v>
      </c>
      <c r="D51" s="18" t="s">
        <v>206</v>
      </c>
      <c r="E51" s="22">
        <v>80000</v>
      </c>
      <c r="F51" s="23">
        <v>81.13</v>
      </c>
      <c r="G51" s="24">
        <v>5.9999999999999995E-4</v>
      </c>
    </row>
    <row r="52" spans="1:7" ht="12.95" customHeight="1">
      <c r="A52" s="20" t="s">
        <v>651</v>
      </c>
      <c r="B52" s="21" t="s">
        <v>573</v>
      </c>
      <c r="C52" s="16" t="s">
        <v>652</v>
      </c>
      <c r="D52" s="18" t="s">
        <v>206</v>
      </c>
      <c r="E52" s="22">
        <v>80000</v>
      </c>
      <c r="F52" s="23">
        <v>79.91</v>
      </c>
      <c r="G52" s="24">
        <v>5.9999999999999995E-4</v>
      </c>
    </row>
    <row r="53" spans="1:7" ht="12.95" customHeight="1">
      <c r="A53" s="9"/>
      <c r="B53" s="17" t="s">
        <v>11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20" t="s">
        <v>658</v>
      </c>
      <c r="B54" s="21" t="s">
        <v>660</v>
      </c>
      <c r="C54" s="16" t="s">
        <v>659</v>
      </c>
      <c r="D54" s="18" t="s">
        <v>14</v>
      </c>
      <c r="E54" s="22">
        <v>10000000</v>
      </c>
      <c r="F54" s="23">
        <v>10206.799999999999</v>
      </c>
      <c r="G54" s="24">
        <v>7.9399999999999998E-2</v>
      </c>
    </row>
    <row r="55" spans="1:7" ht="12.95" customHeight="1">
      <c r="A55" s="20" t="s">
        <v>663</v>
      </c>
      <c r="B55" s="21" t="s">
        <v>665</v>
      </c>
      <c r="C55" s="16" t="s">
        <v>664</v>
      </c>
      <c r="D55" s="18" t="s">
        <v>14</v>
      </c>
      <c r="E55" s="22">
        <v>5000000</v>
      </c>
      <c r="F55" s="23">
        <v>5008.8999999999996</v>
      </c>
      <c r="G55" s="24">
        <v>3.9E-2</v>
      </c>
    </row>
    <row r="56" spans="1:7" ht="12.95" customHeight="1">
      <c r="A56" s="20" t="s">
        <v>661</v>
      </c>
      <c r="B56" s="21" t="s">
        <v>2252</v>
      </c>
      <c r="C56" s="16" t="s">
        <v>662</v>
      </c>
      <c r="D56" s="18" t="s">
        <v>14</v>
      </c>
      <c r="E56" s="22">
        <v>5000000</v>
      </c>
      <c r="F56" s="23">
        <v>4876.32</v>
      </c>
      <c r="G56" s="24">
        <v>3.7999999999999999E-2</v>
      </c>
    </row>
    <row r="57" spans="1:7" ht="12.95" customHeight="1">
      <c r="A57" s="20" t="s">
        <v>666</v>
      </c>
      <c r="B57" s="21" t="s">
        <v>2253</v>
      </c>
      <c r="C57" s="16" t="s">
        <v>667</v>
      </c>
      <c r="D57" s="18" t="s">
        <v>14</v>
      </c>
      <c r="E57" s="22">
        <v>2800000</v>
      </c>
      <c r="F57" s="23">
        <v>2863.97</v>
      </c>
      <c r="G57" s="24">
        <v>2.23E-2</v>
      </c>
    </row>
    <row r="58" spans="1:7" ht="12.95" customHeight="1">
      <c r="A58" s="20" t="s">
        <v>668</v>
      </c>
      <c r="B58" s="21" t="s">
        <v>2254</v>
      </c>
      <c r="C58" s="16" t="s">
        <v>669</v>
      </c>
      <c r="D58" s="18" t="s">
        <v>14</v>
      </c>
      <c r="E58" s="22">
        <v>1100000</v>
      </c>
      <c r="F58" s="23">
        <v>1069.31</v>
      </c>
      <c r="G58" s="24">
        <v>8.3000000000000001E-3</v>
      </c>
    </row>
    <row r="59" spans="1:7" ht="12.95" customHeight="1">
      <c r="A59" s="20" t="s">
        <v>672</v>
      </c>
      <c r="B59" s="21" t="s">
        <v>2256</v>
      </c>
      <c r="C59" s="16" t="s">
        <v>673</v>
      </c>
      <c r="D59" s="18" t="s">
        <v>14</v>
      </c>
      <c r="E59" s="22">
        <v>1000000</v>
      </c>
      <c r="F59" s="23">
        <v>1058.1199999999999</v>
      </c>
      <c r="G59" s="24">
        <v>8.2000000000000007E-3</v>
      </c>
    </row>
    <row r="60" spans="1:7" ht="12.95" customHeight="1">
      <c r="A60" s="20" t="s">
        <v>694</v>
      </c>
      <c r="B60" s="21" t="s">
        <v>2258</v>
      </c>
      <c r="C60" s="16" t="s">
        <v>695</v>
      </c>
      <c r="D60" s="18" t="s">
        <v>14</v>
      </c>
      <c r="E60" s="22">
        <v>1000000</v>
      </c>
      <c r="F60" s="23">
        <v>1006.55</v>
      </c>
      <c r="G60" s="24">
        <v>7.7999999999999996E-3</v>
      </c>
    </row>
    <row r="61" spans="1:7" ht="12.95" customHeight="1">
      <c r="A61" s="20" t="s">
        <v>670</v>
      </c>
      <c r="B61" s="21" t="s">
        <v>2255</v>
      </c>
      <c r="C61" s="16" t="s">
        <v>671</v>
      </c>
      <c r="D61" s="18" t="s">
        <v>14</v>
      </c>
      <c r="E61" s="22">
        <v>1000000</v>
      </c>
      <c r="F61" s="23">
        <v>994.35</v>
      </c>
      <c r="G61" s="24">
        <v>7.7000000000000002E-3</v>
      </c>
    </row>
    <row r="62" spans="1:7" ht="12.95" customHeight="1">
      <c r="A62" s="20" t="s">
        <v>674</v>
      </c>
      <c r="B62" s="21" t="s">
        <v>2257</v>
      </c>
      <c r="C62" s="16" t="s">
        <v>675</v>
      </c>
      <c r="D62" s="18" t="s">
        <v>14</v>
      </c>
      <c r="E62" s="22">
        <v>900000</v>
      </c>
      <c r="F62" s="23">
        <v>880.28</v>
      </c>
      <c r="G62" s="24">
        <v>6.8999999999999999E-3</v>
      </c>
    </row>
    <row r="63" spans="1:7" ht="12.95" customHeight="1">
      <c r="A63" s="9"/>
      <c r="B63" s="26" t="s">
        <v>23</v>
      </c>
      <c r="C63" s="25" t="s">
        <v>2</v>
      </c>
      <c r="D63" s="26" t="s">
        <v>2</v>
      </c>
      <c r="E63" s="26" t="s">
        <v>2</v>
      </c>
      <c r="F63" s="27">
        <v>125277.56</v>
      </c>
      <c r="G63" s="28">
        <v>0.97499999999999998</v>
      </c>
    </row>
    <row r="64" spans="1:7" ht="12.95" customHeight="1">
      <c r="A64" s="9"/>
      <c r="B64" s="17" t="s">
        <v>24</v>
      </c>
      <c r="C64" s="16" t="s">
        <v>2</v>
      </c>
      <c r="D64" s="29" t="s">
        <v>2</v>
      </c>
      <c r="E64" s="29" t="s">
        <v>2</v>
      </c>
      <c r="F64" s="30" t="s">
        <v>25</v>
      </c>
      <c r="G64" s="31" t="s">
        <v>25</v>
      </c>
    </row>
    <row r="65" spans="1:7" ht="12.95" customHeight="1">
      <c r="A65" s="9"/>
      <c r="B65" s="25" t="s">
        <v>23</v>
      </c>
      <c r="C65" s="32" t="s">
        <v>2</v>
      </c>
      <c r="D65" s="29" t="s">
        <v>2</v>
      </c>
      <c r="E65" s="29" t="s">
        <v>2</v>
      </c>
      <c r="F65" s="30" t="s">
        <v>25</v>
      </c>
      <c r="G65" s="31" t="s">
        <v>25</v>
      </c>
    </row>
    <row r="66" spans="1:7" ht="12.95" customHeight="1">
      <c r="A66" s="9"/>
      <c r="B66" s="34" t="s">
        <v>2107</v>
      </c>
      <c r="C66" s="33" t="s">
        <v>2</v>
      </c>
      <c r="D66" s="35" t="s">
        <v>2</v>
      </c>
      <c r="E66" s="35" t="s">
        <v>2</v>
      </c>
      <c r="F66" s="35" t="s">
        <v>2</v>
      </c>
      <c r="G66" s="36" t="s">
        <v>2</v>
      </c>
    </row>
    <row r="67" spans="1:7" ht="12.95" customHeight="1">
      <c r="A67" s="37"/>
      <c r="B67" s="39" t="s">
        <v>23</v>
      </c>
      <c r="C67" s="38" t="s">
        <v>2</v>
      </c>
      <c r="D67" s="39" t="s">
        <v>2</v>
      </c>
      <c r="E67" s="39" t="s">
        <v>2</v>
      </c>
      <c r="F67" s="40" t="s">
        <v>25</v>
      </c>
      <c r="G67" s="41" t="s">
        <v>25</v>
      </c>
    </row>
    <row r="68" spans="1:7" ht="12.95" customHeight="1">
      <c r="A68" s="9"/>
      <c r="B68" s="26" t="s">
        <v>26</v>
      </c>
      <c r="C68" s="32" t="s">
        <v>2</v>
      </c>
      <c r="D68" s="29" t="s">
        <v>2</v>
      </c>
      <c r="E68" s="42" t="s">
        <v>2</v>
      </c>
      <c r="F68" s="43">
        <v>125277.56</v>
      </c>
      <c r="G68" s="44">
        <v>0.97499999999999998</v>
      </c>
    </row>
    <row r="69" spans="1:7" ht="12.95" customHeight="1">
      <c r="A69" s="9"/>
      <c r="B69" s="17" t="s">
        <v>27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358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10" t="s">
        <v>2</v>
      </c>
      <c r="B71" s="21" t="s">
        <v>359</v>
      </c>
      <c r="C71" s="16" t="s">
        <v>2</v>
      </c>
      <c r="D71" s="18" t="s">
        <v>2</v>
      </c>
      <c r="E71" s="45" t="s">
        <v>2</v>
      </c>
      <c r="F71" s="23">
        <v>760.13</v>
      </c>
      <c r="G71" s="24">
        <v>5.8999999999999999E-3</v>
      </c>
    </row>
    <row r="72" spans="1:7" ht="12.95" customHeight="1">
      <c r="A72" s="9"/>
      <c r="B72" s="26" t="s">
        <v>26</v>
      </c>
      <c r="C72" s="32" t="s">
        <v>2</v>
      </c>
      <c r="D72" s="29" t="s">
        <v>2</v>
      </c>
      <c r="E72" s="42" t="s">
        <v>2</v>
      </c>
      <c r="F72" s="43">
        <v>760.13</v>
      </c>
      <c r="G72" s="44">
        <v>5.8999999999999999E-3</v>
      </c>
    </row>
    <row r="73" spans="1:7" ht="12.95" customHeight="1">
      <c r="A73" s="9"/>
      <c r="B73" s="17" t="s">
        <v>194</v>
      </c>
      <c r="C73" s="16" t="s">
        <v>2</v>
      </c>
      <c r="D73" s="18" t="s">
        <v>2</v>
      </c>
      <c r="E73" s="18" t="s">
        <v>2</v>
      </c>
      <c r="F73" s="18" t="s">
        <v>2</v>
      </c>
      <c r="G73" s="19" t="s">
        <v>2</v>
      </c>
    </row>
    <row r="74" spans="1:7" ht="12.95" customHeight="1">
      <c r="A74" s="20" t="s">
        <v>195</v>
      </c>
      <c r="B74" s="21" t="s">
        <v>196</v>
      </c>
      <c r="C74" s="16" t="s">
        <v>2</v>
      </c>
      <c r="D74" s="18" t="s">
        <v>2</v>
      </c>
      <c r="E74" s="45" t="s">
        <v>2</v>
      </c>
      <c r="F74" s="23">
        <v>300</v>
      </c>
      <c r="G74" s="24">
        <v>2.3E-3</v>
      </c>
    </row>
    <row r="75" spans="1:7" ht="12.95" customHeight="1">
      <c r="A75" s="9"/>
      <c r="B75" s="26" t="s">
        <v>26</v>
      </c>
      <c r="C75" s="32" t="s">
        <v>2</v>
      </c>
      <c r="D75" s="29" t="s">
        <v>2</v>
      </c>
      <c r="E75" s="42" t="s">
        <v>2</v>
      </c>
      <c r="F75" s="43">
        <v>300</v>
      </c>
      <c r="G75" s="44">
        <v>2.3E-3</v>
      </c>
    </row>
    <row r="76" spans="1:7" ht="12.95" customHeight="1">
      <c r="A76" s="9"/>
      <c r="B76" s="26" t="s">
        <v>197</v>
      </c>
      <c r="C76" s="32" t="s">
        <v>2</v>
      </c>
      <c r="D76" s="29" t="s">
        <v>2</v>
      </c>
      <c r="E76" s="18" t="s">
        <v>2</v>
      </c>
      <c r="F76" s="43">
        <v>2133.91</v>
      </c>
      <c r="G76" s="44">
        <v>1.6799999999999999E-2</v>
      </c>
    </row>
    <row r="77" spans="1:7" ht="12.95" customHeight="1" thickBot="1">
      <c r="A77" s="9"/>
      <c r="B77" s="47" t="s">
        <v>198</v>
      </c>
      <c r="C77" s="46" t="s">
        <v>2</v>
      </c>
      <c r="D77" s="48" t="s">
        <v>2</v>
      </c>
      <c r="E77" s="48" t="s">
        <v>2</v>
      </c>
      <c r="F77" s="49">
        <v>128471.59661199999</v>
      </c>
      <c r="G77" s="50">
        <v>1</v>
      </c>
    </row>
    <row r="78" spans="1:7" ht="12.95" customHeight="1">
      <c r="A78" s="9"/>
      <c r="B78" s="10" t="s">
        <v>2</v>
      </c>
      <c r="C78" s="9"/>
      <c r="D78" s="9"/>
      <c r="E78" s="9"/>
      <c r="F78" s="9"/>
      <c r="G78" s="9"/>
    </row>
    <row r="79" spans="1:7" ht="12.95" customHeight="1">
      <c r="A79" s="9"/>
      <c r="B79" s="51" t="s">
        <v>2</v>
      </c>
      <c r="C79" s="9"/>
      <c r="D79" s="9"/>
      <c r="E79" s="9"/>
      <c r="F79" s="9"/>
      <c r="G79" s="9"/>
    </row>
    <row r="80" spans="1:7" ht="12.95" customHeight="1">
      <c r="A80" s="9"/>
      <c r="B80" s="51" t="s">
        <v>199</v>
      </c>
      <c r="C80" s="9"/>
      <c r="D80" s="9"/>
      <c r="E80" s="9"/>
      <c r="F80" s="9"/>
      <c r="G80" s="9"/>
    </row>
    <row r="81" spans="1:7" ht="12.95" customHeight="1">
      <c r="A81" s="9"/>
      <c r="B81" s="51" t="s">
        <v>2</v>
      </c>
      <c r="C81" s="9"/>
      <c r="D81" s="9"/>
      <c r="E81" s="9"/>
      <c r="F81" s="9"/>
      <c r="G81" s="9"/>
    </row>
    <row r="82" spans="1:7" ht="26.1" customHeight="1">
      <c r="A82" s="9"/>
      <c r="B82" s="53"/>
      <c r="C82" s="9"/>
      <c r="E82" s="9"/>
      <c r="F82" s="9"/>
      <c r="G82" s="9"/>
    </row>
    <row r="83" spans="1:7" ht="12.95" customHeight="1">
      <c r="A83" s="9"/>
      <c r="B83" s="51" t="s">
        <v>2</v>
      </c>
      <c r="C83" s="9"/>
      <c r="D83" s="9"/>
      <c r="E83" s="9"/>
      <c r="F83" s="9"/>
      <c r="G8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IDF150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IDF219</vt:lpstr>
      <vt:lpstr>IDF221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2017-06-05T17:49:16Z</dcterms:created>
  <dcterms:modified xsi:type="dcterms:W3CDTF">2017-06-09T13:06:48Z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647b2328-5e95-441f-8bec-cd412d9ef2b6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